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25" activeTab="0"/>
  </bookViews>
  <sheets>
    <sheet name="Sheet1" sheetId="1" r:id="rId1"/>
  </sheets>
  <definedNames>
    <definedName name="_xlnm.Print_Area" localSheetId="0">'Sheet1'!$A$1:$AD$103</definedName>
    <definedName name="_xlnm.Print_Titles" localSheetId="0">'Sheet1'!$1:$9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<sst xmlns="http://schemas.openxmlformats.org/spreadsheetml/2006/main" count="244" uniqueCount="43">
  <si>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</si>
  <si>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</si>
  <si>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</si>
  <si>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</si>
  <si>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</si>
  <si>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</si>
  <si>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</si>
  <si>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</si>
  <si>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</si>
  <si>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</si>
  <si>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</si>
  <si>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</si>
  <si>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</si>
  <si>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</si>
  <si>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</si>
  <si>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</si>
  <si>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</si>
  <si>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</si>
  <si>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</si>
  <si>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</si>
  <si>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</si>
  <si>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</si>
  <si>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</si>
  <si>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</si>
  <si>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</si>
  <si>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</si>
  <si>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</si>
  <si>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</si>
  <si>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</si>
  <si>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</si>
  <si>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人口動態総覧，年次別（全　国）</t>
  </si>
  <si>
    <t>昭</t>
  </si>
  <si>
    <t>注1)</t>
  </si>
  <si>
    <t>妊娠満22週以後の死産：平成６年以前は、妊娠満28週以後の死産数である。</t>
  </si>
  <si>
    <t>2)</t>
  </si>
  <si>
    <t>周産期死亡率：平成６年以前は、出生千対。平成７年以後は出産（出生＋満22週以後の死産）千対。</t>
  </si>
  <si>
    <t>3)</t>
  </si>
  <si>
    <t>死産率：出産（出生＋死産）千対。</t>
  </si>
  <si>
    <t>合計
特殊
出生率</t>
  </si>
  <si>
    <t>平</t>
  </si>
  <si>
    <r>
      <t>△2</t>
    </r>
    <r>
      <rPr>
        <sz val="11"/>
        <rFont val="ＭＳ Ｐゴシック"/>
        <family val="3"/>
      </rPr>
      <t>1,266</t>
    </r>
  </si>
  <si>
    <r>
      <t>△0</t>
    </r>
    <r>
      <rPr>
        <sz val="11"/>
        <rFont val="ＭＳ Ｐゴシック"/>
        <family val="3"/>
      </rPr>
      <t>.2</t>
    </r>
  </si>
  <si>
    <t>平成１７年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</si>
</sst>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37" fontId="0" fillId="0" borderId="5" xfId="0" applyNumberFormat="1" applyFont="1" applyBorder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horizontal="centerContinuous" vertical="center"/>
      <protection/>
    </xf>
    <xf numFmtId="37" fontId="0" fillId="0" borderId="7" xfId="0" applyNumberFormat="1" applyFont="1" applyBorder="1" applyAlignment="1" applyProtection="1">
      <alignment horizontal="centerContinuous" vertical="center"/>
      <protection/>
    </xf>
    <xf numFmtId="37" fontId="0" fillId="0" borderId="8" xfId="0" applyNumberFormat="1" applyFont="1" applyBorder="1" applyAlignment="1" applyProtection="1">
      <alignment horizontal="centerContinuous" vertical="center"/>
      <protection/>
    </xf>
    <xf numFmtId="37" fontId="0" fillId="0" borderId="9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Continuous" vertical="center"/>
      <protection/>
    </xf>
    <xf numFmtId="37" fontId="0" fillId="0" borderId="11" xfId="0" applyNumberFormat="1" applyFont="1" applyBorder="1" applyAlignment="1" applyProtection="1">
      <alignment horizontal="centerContinuous" vertical="center"/>
      <protection/>
    </xf>
    <xf numFmtId="37" fontId="0" fillId="0" borderId="12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37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37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1" fillId="0" borderId="20" xfId="0" applyNumberFormat="1" applyFont="1" applyBorder="1" applyAlignment="1" applyProtection="1">
      <alignment horizontal="center" vertical="center"/>
      <protection/>
    </xf>
    <xf numFmtId="37" fontId="1" fillId="0" borderId="21" xfId="0" applyNumberFormat="1" applyFont="1" applyBorder="1" applyAlignment="1" applyProtection="1">
      <alignment horizontal="center" vertical="center"/>
      <protection/>
    </xf>
    <xf numFmtId="37" fontId="2" fillId="0" borderId="15" xfId="0" applyNumberFormat="1" applyFont="1" applyBorder="1" applyAlignment="1" applyProtection="1">
      <alignment horizontal="left" vertical="center"/>
      <protection/>
    </xf>
    <xf numFmtId="37" fontId="3" fillId="0" borderId="14" xfId="0" applyNumberFormat="1" applyFont="1" applyBorder="1" applyAlignment="1" applyProtection="1">
      <alignment horizontal="centerContinuous" vertical="center"/>
      <protection/>
    </xf>
    <xf numFmtId="37" fontId="3" fillId="0" borderId="10" xfId="0" applyNumberFormat="1" applyFont="1" applyBorder="1" applyAlignment="1" applyProtection="1">
      <alignment horizontal="centerContinuous"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horizontal="left" vertical="center"/>
      <protection/>
    </xf>
    <xf numFmtId="37" fontId="3" fillId="0" borderId="16" xfId="0" applyNumberFormat="1" applyFont="1" applyBorder="1" applyAlignment="1" applyProtection="1">
      <alignment horizontal="left" vertical="center"/>
      <protection/>
    </xf>
    <xf numFmtId="37" fontId="1" fillId="0" borderId="22" xfId="0" applyNumberFormat="1" applyFont="1" applyBorder="1" applyAlignment="1" applyProtection="1">
      <alignment horizontal="center" vertical="center"/>
      <protection/>
    </xf>
    <xf numFmtId="176" fontId="1" fillId="0" borderId="2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23" xfId="0" applyNumberFormat="1" applyFont="1" applyBorder="1" applyAlignment="1" applyProtection="1">
      <alignment horizontal="right" vertical="center"/>
      <protection/>
    </xf>
    <xf numFmtId="183" fontId="0" fillId="0" borderId="23" xfId="0" applyNumberFormat="1" applyFont="1" applyBorder="1" applyAlignment="1" applyProtection="1">
      <alignment horizontal="right" vertical="center"/>
      <protection/>
    </xf>
    <xf numFmtId="185" fontId="0" fillId="0" borderId="23" xfId="0" applyNumberFormat="1" applyFont="1" applyBorder="1" applyAlignment="1" applyProtection="1">
      <alignment horizontal="right" vertical="center"/>
      <protection/>
    </xf>
    <xf numFmtId="187" fontId="0" fillId="0" borderId="23" xfId="0" applyNumberFormat="1" applyFont="1" applyBorder="1" applyAlignment="1" applyProtection="1">
      <alignment horizontal="right" vertical="center"/>
      <protection/>
    </xf>
    <xf numFmtId="181" fontId="0" fillId="0" borderId="1" xfId="0" applyNumberFormat="1" applyFont="1" applyBorder="1" applyAlignment="1" applyProtection="1">
      <alignment vertical="center"/>
      <protection/>
    </xf>
    <xf numFmtId="181" fontId="0" fillId="0" borderId="24" xfId="0" applyNumberFormat="1" applyFont="1" applyBorder="1" applyAlignment="1" applyProtection="1">
      <alignment vertical="center"/>
      <protection/>
    </xf>
    <xf numFmtId="181" fontId="0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6" fontId="0" fillId="0" borderId="23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Border="1" applyAlignment="1">
      <alignment horizontal="center" vertical="center"/>
    </xf>
    <xf numFmtId="37" fontId="0" fillId="0" borderId="2" xfId="0" applyNumberFormat="1" applyFont="1" applyBorder="1" applyAlignment="1" applyProtection="1">
      <alignment horizontal="right" vertical="center"/>
      <protection/>
    </xf>
    <xf numFmtId="181" fontId="0" fillId="0" borderId="25" xfId="0" applyNumberFormat="1" applyFont="1" applyBorder="1" applyAlignment="1" applyProtection="1">
      <alignment vertical="center"/>
      <protection/>
    </xf>
    <xf numFmtId="181" fontId="0" fillId="0" borderId="26" xfId="0" applyNumberFormat="1" applyFont="1" applyBorder="1" applyAlignment="1" applyProtection="1">
      <alignment horizontal="center" vertical="center"/>
      <protection/>
    </xf>
    <xf numFmtId="37" fontId="0" fillId="0" borderId="27" xfId="0" applyNumberFormat="1" applyFont="1" applyBorder="1" applyAlignment="1" applyProtection="1">
      <alignment horizontal="center" vertical="center"/>
      <protection/>
    </xf>
    <xf numFmtId="37" fontId="0" fillId="0" borderId="3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28" xfId="0" applyNumberFormat="1" applyFont="1" applyBorder="1" applyAlignment="1" applyProtection="1">
      <alignment horizontal="center" vertical="center"/>
      <protection/>
    </xf>
    <xf numFmtId="37" fontId="2" fillId="0" borderId="13" xfId="0" applyNumberFormat="1" applyFont="1" applyBorder="1" applyAlignment="1" applyProtection="1">
      <alignment horizontal="distributed" vertical="center" wrapText="1"/>
      <protection/>
    </xf>
    <xf numFmtId="37" fontId="2" fillId="0" borderId="15" xfId="0" applyNumberFormat="1" applyFont="1" applyBorder="1" applyAlignment="1" applyProtection="1">
      <alignment horizontal="distributed" vertical="center" wrapText="1"/>
      <protection/>
    </xf>
    <xf numFmtId="37" fontId="2" fillId="0" borderId="20" xfId="0" applyNumberFormat="1" applyFont="1" applyBorder="1" applyAlignment="1" applyProtection="1">
      <alignment horizontal="distributed" vertical="center" wrapText="1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5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0.625" defaultRowHeight="13.5"/>
  <cols>
    <col min="1" max="1" width="2.75390625" style="1" customWidth="1"/>
    <col min="2" max="2" width="3.75390625" style="1" customWidth="1"/>
    <col min="3" max="3" width="10.625" style="3" customWidth="1"/>
    <col min="4" max="4" width="8.875" style="3" customWidth="1"/>
    <col min="5" max="5" width="6.25390625" style="3" customWidth="1"/>
    <col min="6" max="6" width="5.375" style="3" customWidth="1"/>
    <col min="7" max="7" width="9.625" style="3" customWidth="1"/>
    <col min="8" max="8" width="6.625" style="3" customWidth="1"/>
    <col min="9" max="9" width="10.00390625" style="3" customWidth="1"/>
    <col min="10" max="10" width="6.125" style="4" customWidth="1"/>
    <col min="11" max="11" width="8.125" style="3" customWidth="1"/>
    <col min="12" max="13" width="7.125" style="3" customWidth="1"/>
    <col min="14" max="14" width="5.75390625" style="3" customWidth="1"/>
    <col min="15" max="15" width="7.625" style="3" customWidth="1"/>
    <col min="16" max="16" width="6.375" style="3" customWidth="1"/>
    <col min="17" max="17" width="8.125" style="3" customWidth="1"/>
    <col min="18" max="18" width="6.25390625" style="3" customWidth="1"/>
    <col min="19" max="19" width="8.75390625" style="3" customWidth="1"/>
    <col min="20" max="20" width="6.125" style="3" customWidth="1"/>
    <col min="21" max="21" width="8.125" style="3" customWidth="1"/>
    <col min="22" max="22" width="5.625" style="3" customWidth="1"/>
    <col min="23" max="23" width="7.50390625" style="3" customWidth="1"/>
    <col min="24" max="24" width="5.75390625" style="3" customWidth="1"/>
    <col min="25" max="25" width="7.50390625" style="3" customWidth="1"/>
    <col min="26" max="26" width="5.875" style="3" customWidth="1"/>
    <col min="27" max="27" width="9.75390625" style="3" customWidth="1"/>
    <col min="28" max="28" width="5.875" style="3" customWidth="1"/>
    <col min="29" max="29" width="8.375" style="3" customWidth="1"/>
    <col min="30" max="30" width="5.75390625" style="3" customWidth="1"/>
    <col min="31" max="16384" width="10.625" style="3" customWidth="1"/>
  </cols>
  <sheetData>
    <row r="1" spans="1:30" s="51" customFormat="1" ht="17.25">
      <c r="A1" s="48"/>
      <c r="B1" s="48"/>
      <c r="C1" s="49"/>
      <c r="D1" s="49"/>
      <c r="E1" s="49"/>
      <c r="F1" s="49"/>
      <c r="G1" s="49"/>
      <c r="H1" s="49"/>
      <c r="I1" s="49"/>
      <c r="J1" s="50"/>
      <c r="K1" s="49"/>
      <c r="L1" s="49"/>
      <c r="M1" s="49"/>
      <c r="N1" s="49"/>
      <c r="O1" s="49"/>
      <c r="P1" s="49"/>
      <c r="Q1" s="49"/>
      <c r="R1" s="50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s="51" customFormat="1" ht="17.25">
      <c r="A2" s="48"/>
      <c r="B2" s="48"/>
      <c r="C2" s="49" t="s">
        <v>30</v>
      </c>
      <c r="D2" s="49"/>
      <c r="E2" s="49"/>
      <c r="F2" s="49"/>
      <c r="G2" s="49"/>
      <c r="H2" s="49"/>
      <c r="I2" s="49"/>
      <c r="J2" s="50"/>
      <c r="K2" s="49"/>
      <c r="L2" s="49"/>
      <c r="M2" s="49"/>
      <c r="N2" s="49"/>
      <c r="O2" s="49"/>
      <c r="P2" s="49"/>
      <c r="Q2" s="49"/>
      <c r="R2" s="50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30:255" ht="14.25" thickBot="1">
      <c r="AD3" s="72" t="s">
        <v>42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30" s="5" customFormat="1" ht="13.5">
      <c r="A4" s="8"/>
      <c r="B4" s="9"/>
      <c r="C4" s="10"/>
      <c r="D4" s="75" t="s">
        <v>0</v>
      </c>
      <c r="E4" s="76"/>
      <c r="F4" s="82"/>
      <c r="G4" s="75" t="s">
        <v>1</v>
      </c>
      <c r="H4" s="82"/>
      <c r="I4" s="75" t="s">
        <v>2</v>
      </c>
      <c r="J4" s="82"/>
      <c r="K4" s="75" t="s">
        <v>3</v>
      </c>
      <c r="L4" s="82"/>
      <c r="M4" s="75" t="s">
        <v>4</v>
      </c>
      <c r="N4" s="82"/>
      <c r="O4" s="11" t="s">
        <v>5</v>
      </c>
      <c r="P4" s="12"/>
      <c r="Q4" s="12"/>
      <c r="R4" s="12"/>
      <c r="S4" s="12"/>
      <c r="T4" s="13"/>
      <c r="U4" s="11" t="s">
        <v>6</v>
      </c>
      <c r="V4" s="12"/>
      <c r="W4" s="12"/>
      <c r="X4" s="12"/>
      <c r="Y4" s="12"/>
      <c r="Z4" s="13"/>
      <c r="AA4" s="75" t="s">
        <v>7</v>
      </c>
      <c r="AB4" s="82"/>
      <c r="AC4" s="75" t="s">
        <v>8</v>
      </c>
      <c r="AD4" s="76"/>
    </row>
    <row r="5" spans="1:30" s="5" customFormat="1" ht="13.5">
      <c r="A5" s="1"/>
      <c r="B5" s="2"/>
      <c r="C5" s="14" t="s">
        <v>9</v>
      </c>
      <c r="D5" s="77"/>
      <c r="E5" s="78"/>
      <c r="F5" s="83"/>
      <c r="G5" s="77"/>
      <c r="H5" s="83"/>
      <c r="I5" s="77"/>
      <c r="J5" s="83"/>
      <c r="K5" s="77"/>
      <c r="L5" s="83"/>
      <c r="M5" s="77"/>
      <c r="N5" s="83"/>
      <c r="O5" s="15" t="s">
        <v>10</v>
      </c>
      <c r="P5" s="16"/>
      <c r="Q5" s="15" t="s">
        <v>11</v>
      </c>
      <c r="R5" s="16"/>
      <c r="S5" s="15" t="s">
        <v>12</v>
      </c>
      <c r="T5" s="16"/>
      <c r="U5" s="15" t="s">
        <v>10</v>
      </c>
      <c r="V5" s="16"/>
      <c r="W5" s="41" t="s">
        <v>13</v>
      </c>
      <c r="X5" s="17"/>
      <c r="Y5" s="42" t="s">
        <v>14</v>
      </c>
      <c r="Z5" s="16"/>
      <c r="AA5" s="77"/>
      <c r="AB5" s="83"/>
      <c r="AC5" s="77"/>
      <c r="AD5" s="78"/>
    </row>
    <row r="6" spans="1:30" s="5" customFormat="1" ht="13.5">
      <c r="A6" s="18"/>
      <c r="B6" s="2"/>
      <c r="C6" s="14"/>
      <c r="D6" s="19"/>
      <c r="E6" s="20"/>
      <c r="F6" s="79" t="s">
        <v>38</v>
      </c>
      <c r="G6" s="20"/>
      <c r="H6" s="20"/>
      <c r="I6" s="20"/>
      <c r="J6" s="21"/>
      <c r="K6" s="19"/>
      <c r="L6" s="20"/>
      <c r="M6" s="20"/>
      <c r="N6" s="20"/>
      <c r="O6" s="22"/>
      <c r="P6" s="45" t="s">
        <v>15</v>
      </c>
      <c r="Q6" s="19"/>
      <c r="R6" s="44" t="s">
        <v>15</v>
      </c>
      <c r="S6" s="19"/>
      <c r="T6" s="44" t="s">
        <v>15</v>
      </c>
      <c r="U6" s="19"/>
      <c r="V6" s="43" t="s">
        <v>16</v>
      </c>
      <c r="W6" s="42" t="s">
        <v>17</v>
      </c>
      <c r="X6" s="16"/>
      <c r="Y6" s="19"/>
      <c r="Z6" s="20"/>
      <c r="AA6" s="20"/>
      <c r="AB6" s="20"/>
      <c r="AC6" s="20"/>
      <c r="AD6" s="22"/>
    </row>
    <row r="7" spans="1:30" s="5" customFormat="1" ht="13.5">
      <c r="A7" s="1"/>
      <c r="B7" s="2"/>
      <c r="C7" s="14" t="s">
        <v>18</v>
      </c>
      <c r="D7" s="23" t="s">
        <v>19</v>
      </c>
      <c r="E7" s="24" t="s">
        <v>20</v>
      </c>
      <c r="F7" s="80"/>
      <c r="G7" s="24" t="s">
        <v>19</v>
      </c>
      <c r="H7" s="24" t="s">
        <v>20</v>
      </c>
      <c r="I7" s="24" t="s">
        <v>19</v>
      </c>
      <c r="J7" s="25" t="s">
        <v>20</v>
      </c>
      <c r="K7" s="23" t="s">
        <v>19</v>
      </c>
      <c r="L7" s="24" t="s">
        <v>20</v>
      </c>
      <c r="M7" s="24" t="s">
        <v>19</v>
      </c>
      <c r="N7" s="24" t="s">
        <v>20</v>
      </c>
      <c r="O7" s="26" t="s">
        <v>19</v>
      </c>
      <c r="P7" s="24" t="s">
        <v>20</v>
      </c>
      <c r="Q7" s="23" t="s">
        <v>19</v>
      </c>
      <c r="R7" s="24" t="s">
        <v>20</v>
      </c>
      <c r="S7" s="24" t="s">
        <v>19</v>
      </c>
      <c r="T7" s="24" t="s">
        <v>20</v>
      </c>
      <c r="U7" s="24" t="s">
        <v>19</v>
      </c>
      <c r="V7" s="24" t="s">
        <v>20</v>
      </c>
      <c r="W7" s="84" t="s">
        <v>19</v>
      </c>
      <c r="X7" s="40" t="s">
        <v>21</v>
      </c>
      <c r="Y7" s="23" t="s">
        <v>19</v>
      </c>
      <c r="Z7" s="24" t="s">
        <v>20</v>
      </c>
      <c r="AA7" s="24" t="s">
        <v>19</v>
      </c>
      <c r="AB7" s="24" t="s">
        <v>20</v>
      </c>
      <c r="AC7" s="24" t="s">
        <v>19</v>
      </c>
      <c r="AD7" s="26" t="s">
        <v>20</v>
      </c>
    </row>
    <row r="8" spans="1:30" s="5" customFormat="1" ht="14.25" thickBot="1">
      <c r="A8" s="7"/>
      <c r="B8" s="27"/>
      <c r="C8" s="28"/>
      <c r="D8" s="29"/>
      <c r="E8" s="38" t="s">
        <v>22</v>
      </c>
      <c r="F8" s="81"/>
      <c r="G8" s="29"/>
      <c r="H8" s="38" t="s">
        <v>22</v>
      </c>
      <c r="I8" s="29"/>
      <c r="J8" s="47" t="s">
        <v>22</v>
      </c>
      <c r="K8" s="29"/>
      <c r="L8" s="38" t="s">
        <v>23</v>
      </c>
      <c r="M8" s="29"/>
      <c r="N8" s="38" t="s">
        <v>23</v>
      </c>
      <c r="O8" s="30"/>
      <c r="P8" s="46" t="s">
        <v>24</v>
      </c>
      <c r="Q8" s="29"/>
      <c r="R8" s="38" t="s">
        <v>24</v>
      </c>
      <c r="S8" s="29"/>
      <c r="T8" s="38" t="s">
        <v>24</v>
      </c>
      <c r="U8" s="29"/>
      <c r="V8" s="38" t="s">
        <v>24</v>
      </c>
      <c r="W8" s="85"/>
      <c r="X8" s="38" t="s">
        <v>24</v>
      </c>
      <c r="Y8" s="29"/>
      <c r="Z8" s="38" t="s">
        <v>23</v>
      </c>
      <c r="AA8" s="29"/>
      <c r="AB8" s="38" t="s">
        <v>22</v>
      </c>
      <c r="AC8" s="29"/>
      <c r="AD8" s="39" t="s">
        <v>22</v>
      </c>
    </row>
    <row r="9" spans="2:255" ht="13.5">
      <c r="B9" s="2"/>
      <c r="C9" s="31"/>
      <c r="D9" s="31"/>
      <c r="F9" s="66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3.5">
      <c r="A10" s="62" t="s">
        <v>26</v>
      </c>
      <c r="B10" s="59">
        <v>44</v>
      </c>
      <c r="C10" s="32">
        <v>49852000</v>
      </c>
      <c r="D10" s="32">
        <v>1747803</v>
      </c>
      <c r="E10" s="34">
        <f aca="true" t="shared" si="0" ref="E10:E22">D10/C10*1000</f>
        <v>35.059837117868895</v>
      </c>
      <c r="F10" s="67" t="s">
        <v>27</v>
      </c>
      <c r="G10" s="32">
        <v>1043906</v>
      </c>
      <c r="H10" s="36">
        <f aca="true" t="shared" si="1" ref="H10:H22">G10/C10*1000</f>
        <v>20.940102704003852</v>
      </c>
      <c r="I10" s="32">
        <f aca="true" t="shared" si="2" ref="I10:I22">D10-G10</f>
        <v>703897</v>
      </c>
      <c r="J10" s="36">
        <f aca="true" t="shared" si="3" ref="J10:J22">I10/C10*1000</f>
        <v>14.119734413865041</v>
      </c>
      <c r="K10" s="32">
        <v>276798</v>
      </c>
      <c r="L10" s="36">
        <f aca="true" t="shared" si="4" ref="L10:L22">K10/D10*1000</f>
        <v>158.3691068158139</v>
      </c>
      <c r="M10" s="32">
        <v>127302</v>
      </c>
      <c r="N10" s="36">
        <f aca="true" t="shared" si="5" ref="N10:N22">M10/D10*1000</f>
        <v>72.8354396920019</v>
      </c>
      <c r="O10" s="32">
        <v>155319</v>
      </c>
      <c r="P10" s="36">
        <f aca="true" t="shared" si="6" ref="P10:P22">O10/(D10+O10)*1000</f>
        <v>81.61273948806225</v>
      </c>
      <c r="Q10" s="32" t="s">
        <v>27</v>
      </c>
      <c r="R10" s="36" t="s">
        <v>27</v>
      </c>
      <c r="S10" s="32" t="s">
        <v>27</v>
      </c>
      <c r="T10" s="36" t="s">
        <v>27</v>
      </c>
      <c r="U10" s="32" t="s">
        <v>27</v>
      </c>
      <c r="V10" s="36" t="s">
        <v>27</v>
      </c>
      <c r="W10" s="32" t="s">
        <v>27</v>
      </c>
      <c r="X10" s="36" t="s">
        <v>27</v>
      </c>
      <c r="Y10" s="32" t="s">
        <v>27</v>
      </c>
      <c r="Z10" s="36" t="s">
        <v>27</v>
      </c>
      <c r="AA10" s="32">
        <v>433117</v>
      </c>
      <c r="AB10" s="36">
        <f aca="true" t="shared" si="7" ref="AB10:AB22">AA10/C10*1000</f>
        <v>8.688056647677126</v>
      </c>
      <c r="AC10" s="32">
        <v>58067</v>
      </c>
      <c r="AD10" s="52">
        <f aca="true" t="shared" si="8" ref="AD10:AD22">AC10/C10*1000</f>
        <v>1.1647877718045416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3.5">
      <c r="A11" s="62"/>
      <c r="B11" s="59"/>
      <c r="C11" s="32"/>
      <c r="D11" s="32"/>
      <c r="E11" s="34"/>
      <c r="F11" s="67"/>
      <c r="G11" s="32"/>
      <c r="H11" s="36"/>
      <c r="I11" s="32"/>
      <c r="J11" s="36"/>
      <c r="K11" s="32"/>
      <c r="L11" s="36"/>
      <c r="M11" s="32"/>
      <c r="N11" s="36"/>
      <c r="O11" s="32"/>
      <c r="P11" s="36"/>
      <c r="Q11" s="32"/>
      <c r="R11" s="36"/>
      <c r="S11" s="32"/>
      <c r="T11" s="36"/>
      <c r="U11" s="32"/>
      <c r="V11" s="36"/>
      <c r="W11" s="32"/>
      <c r="X11" s="36"/>
      <c r="Y11" s="32"/>
      <c r="Z11" s="36"/>
      <c r="AA11" s="32"/>
      <c r="AB11" s="36"/>
      <c r="AC11" s="32"/>
      <c r="AD11" s="5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3.5">
      <c r="A12" s="62" t="s">
        <v>28</v>
      </c>
      <c r="B12" s="61" t="s">
        <v>25</v>
      </c>
      <c r="C12" s="32">
        <v>50577000</v>
      </c>
      <c r="D12" s="32">
        <v>1737674</v>
      </c>
      <c r="E12" s="34">
        <f t="shared" si="0"/>
        <v>34.35700021749016</v>
      </c>
      <c r="F12" s="67" t="s">
        <v>27</v>
      </c>
      <c r="G12" s="32">
        <v>1037016</v>
      </c>
      <c r="H12" s="36">
        <f t="shared" si="1"/>
        <v>20.503707218696245</v>
      </c>
      <c r="I12" s="32">
        <f t="shared" si="2"/>
        <v>700658</v>
      </c>
      <c r="J12" s="36">
        <f t="shared" si="3"/>
        <v>13.853292998793918</v>
      </c>
      <c r="K12" s="32">
        <v>268025</v>
      </c>
      <c r="L12" s="36">
        <f t="shared" si="4"/>
        <v>154.24354625781362</v>
      </c>
      <c r="M12" s="32">
        <v>123902</v>
      </c>
      <c r="N12" s="36">
        <f t="shared" si="5"/>
        <v>71.30336300134547</v>
      </c>
      <c r="O12" s="32">
        <v>147545</v>
      </c>
      <c r="P12" s="36">
        <f t="shared" si="6"/>
        <v>78.26411679491879</v>
      </c>
      <c r="Q12" s="32" t="s">
        <v>27</v>
      </c>
      <c r="R12" s="36" t="s">
        <v>27</v>
      </c>
      <c r="S12" s="32" t="s">
        <v>27</v>
      </c>
      <c r="T12" s="36" t="s">
        <v>27</v>
      </c>
      <c r="U12" s="32" t="s">
        <v>27</v>
      </c>
      <c r="V12" s="36" t="s">
        <v>27</v>
      </c>
      <c r="W12" s="32" t="s">
        <v>27</v>
      </c>
      <c r="X12" s="36" t="s">
        <v>27</v>
      </c>
      <c r="Y12" s="32" t="s">
        <v>27</v>
      </c>
      <c r="Z12" s="36" t="s">
        <v>27</v>
      </c>
      <c r="AA12" s="32">
        <v>430422</v>
      </c>
      <c r="AB12" s="36">
        <f t="shared" si="7"/>
        <v>8.510231923601637</v>
      </c>
      <c r="AC12" s="32">
        <v>59143</v>
      </c>
      <c r="AD12" s="52">
        <f t="shared" si="8"/>
        <v>1.1693655218775332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3.5">
      <c r="A13" s="62"/>
      <c r="B13" s="59"/>
      <c r="C13" s="32"/>
      <c r="D13" s="32"/>
      <c r="E13" s="34"/>
      <c r="F13" s="67"/>
      <c r="G13" s="32"/>
      <c r="H13" s="36"/>
      <c r="I13" s="32"/>
      <c r="J13" s="36"/>
      <c r="K13" s="32"/>
      <c r="L13" s="36"/>
      <c r="M13" s="32"/>
      <c r="N13" s="36"/>
      <c r="O13" s="32"/>
      <c r="P13" s="36"/>
      <c r="Q13" s="32"/>
      <c r="R13" s="36"/>
      <c r="S13" s="32"/>
      <c r="T13" s="36"/>
      <c r="U13" s="32"/>
      <c r="V13" s="36"/>
      <c r="W13" s="32"/>
      <c r="X13" s="36"/>
      <c r="Y13" s="32"/>
      <c r="Z13" s="36"/>
      <c r="AA13" s="32"/>
      <c r="AB13" s="36"/>
      <c r="AC13" s="32"/>
      <c r="AD13" s="5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3.5">
      <c r="A14" s="62"/>
      <c r="B14" s="59">
        <v>5</v>
      </c>
      <c r="C14" s="32">
        <v>53496000</v>
      </c>
      <c r="D14" s="32">
        <v>1804822</v>
      </c>
      <c r="E14" s="34">
        <f t="shared" si="0"/>
        <v>33.73751308509047</v>
      </c>
      <c r="F14" s="67" t="s">
        <v>27</v>
      </c>
      <c r="G14" s="32">
        <v>1187832</v>
      </c>
      <c r="H14" s="36">
        <f t="shared" si="1"/>
        <v>22.204127411395245</v>
      </c>
      <c r="I14" s="32">
        <f t="shared" si="2"/>
        <v>616990</v>
      </c>
      <c r="J14" s="36">
        <f t="shared" si="3"/>
        <v>11.53338567369523</v>
      </c>
      <c r="K14" s="32">
        <v>307283</v>
      </c>
      <c r="L14" s="36">
        <f t="shared" si="4"/>
        <v>170.25667905200623</v>
      </c>
      <c r="M14" s="32">
        <v>132000</v>
      </c>
      <c r="N14" s="36">
        <f t="shared" si="5"/>
        <v>73.13740634810524</v>
      </c>
      <c r="O14" s="32">
        <v>139998</v>
      </c>
      <c r="P14" s="36">
        <f t="shared" si="6"/>
        <v>71.9850680268611</v>
      </c>
      <c r="Q14" s="32" t="s">
        <v>27</v>
      </c>
      <c r="R14" s="36" t="s">
        <v>27</v>
      </c>
      <c r="S14" s="32" t="s">
        <v>27</v>
      </c>
      <c r="T14" s="36" t="s">
        <v>27</v>
      </c>
      <c r="U14" s="32" t="s">
        <v>27</v>
      </c>
      <c r="V14" s="36" t="s">
        <v>27</v>
      </c>
      <c r="W14" s="32" t="s">
        <v>27</v>
      </c>
      <c r="X14" s="36" t="s">
        <v>27</v>
      </c>
      <c r="Y14" s="32" t="s">
        <v>27</v>
      </c>
      <c r="Z14" s="36" t="s">
        <v>27</v>
      </c>
      <c r="AA14" s="32">
        <v>433680</v>
      </c>
      <c r="AB14" s="36">
        <f t="shared" si="7"/>
        <v>8.106774338268282</v>
      </c>
      <c r="AC14" s="32">
        <v>60254</v>
      </c>
      <c r="AD14" s="52">
        <f t="shared" si="8"/>
        <v>1.1263272020337969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3.5">
      <c r="A15" s="62"/>
      <c r="B15" s="59"/>
      <c r="C15" s="32"/>
      <c r="D15" s="32"/>
      <c r="E15" s="34"/>
      <c r="F15" s="67"/>
      <c r="G15" s="32"/>
      <c r="H15" s="36"/>
      <c r="I15" s="32"/>
      <c r="J15" s="36"/>
      <c r="K15" s="32"/>
      <c r="L15" s="36"/>
      <c r="M15" s="32"/>
      <c r="N15" s="36"/>
      <c r="O15" s="32"/>
      <c r="P15" s="36"/>
      <c r="Q15" s="32"/>
      <c r="R15" s="36"/>
      <c r="S15" s="32"/>
      <c r="T15" s="36"/>
      <c r="U15" s="32"/>
      <c r="V15" s="36"/>
      <c r="W15" s="32"/>
      <c r="X15" s="36"/>
      <c r="Y15" s="32"/>
      <c r="Z15" s="36"/>
      <c r="AA15" s="32"/>
      <c r="AB15" s="36"/>
      <c r="AC15" s="32"/>
      <c r="AD15" s="5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3.5">
      <c r="A16" s="62"/>
      <c r="B16" s="59">
        <v>10</v>
      </c>
      <c r="C16" s="32">
        <v>56655900</v>
      </c>
      <c r="D16" s="32">
        <v>1990876</v>
      </c>
      <c r="E16" s="34">
        <f t="shared" si="0"/>
        <v>35.139782441016735</v>
      </c>
      <c r="F16" s="67" t="s">
        <v>27</v>
      </c>
      <c r="G16" s="32">
        <v>1288570</v>
      </c>
      <c r="H16" s="36">
        <f t="shared" si="1"/>
        <v>22.743791908697947</v>
      </c>
      <c r="I16" s="32">
        <f t="shared" si="2"/>
        <v>702306</v>
      </c>
      <c r="J16" s="36">
        <f t="shared" si="3"/>
        <v>12.395990532318788</v>
      </c>
      <c r="K16" s="32">
        <v>335143</v>
      </c>
      <c r="L16" s="36">
        <f t="shared" si="4"/>
        <v>168.33946463767708</v>
      </c>
      <c r="M16" s="32">
        <v>136342</v>
      </c>
      <c r="N16" s="36">
        <f t="shared" si="5"/>
        <v>68.48342136828211</v>
      </c>
      <c r="O16" s="32">
        <v>138301</v>
      </c>
      <c r="P16" s="36">
        <f t="shared" si="6"/>
        <v>64.95514464039391</v>
      </c>
      <c r="Q16" s="32" t="s">
        <v>27</v>
      </c>
      <c r="R16" s="36" t="s">
        <v>27</v>
      </c>
      <c r="S16" s="32" t="s">
        <v>27</v>
      </c>
      <c r="T16" s="36" t="s">
        <v>27</v>
      </c>
      <c r="U16" s="32" t="s">
        <v>27</v>
      </c>
      <c r="V16" s="36" t="s">
        <v>27</v>
      </c>
      <c r="W16" s="32" t="s">
        <v>27</v>
      </c>
      <c r="X16" s="36" t="s">
        <v>27</v>
      </c>
      <c r="Y16" s="32" t="s">
        <v>27</v>
      </c>
      <c r="Z16" s="36" t="s">
        <v>27</v>
      </c>
      <c r="AA16" s="32">
        <v>519217</v>
      </c>
      <c r="AB16" s="36">
        <f t="shared" si="7"/>
        <v>9.164394176069923</v>
      </c>
      <c r="AC16" s="32">
        <v>53402</v>
      </c>
      <c r="AD16" s="52">
        <f t="shared" si="8"/>
        <v>0.942567323085504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3.5">
      <c r="A17" s="62"/>
      <c r="B17" s="59"/>
      <c r="C17" s="32"/>
      <c r="D17" s="32"/>
      <c r="E17" s="34"/>
      <c r="F17" s="67"/>
      <c r="G17" s="32"/>
      <c r="H17" s="36"/>
      <c r="I17" s="32"/>
      <c r="J17" s="36"/>
      <c r="K17" s="32"/>
      <c r="L17" s="36"/>
      <c r="M17" s="32"/>
      <c r="N17" s="36"/>
      <c r="O17" s="32"/>
      <c r="P17" s="36"/>
      <c r="Q17" s="32"/>
      <c r="R17" s="36"/>
      <c r="S17" s="32"/>
      <c r="T17" s="36"/>
      <c r="U17" s="32"/>
      <c r="V17" s="36"/>
      <c r="W17" s="32"/>
      <c r="X17" s="36"/>
      <c r="Y17" s="32"/>
      <c r="Z17" s="36"/>
      <c r="AA17" s="32"/>
      <c r="AB17" s="36"/>
      <c r="AC17" s="32"/>
      <c r="AD17" s="52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3.5">
      <c r="A18" s="62" t="s">
        <v>29</v>
      </c>
      <c r="B18" s="61" t="s">
        <v>25</v>
      </c>
      <c r="C18" s="32">
        <v>60740900</v>
      </c>
      <c r="D18" s="32">
        <v>2104405</v>
      </c>
      <c r="E18" s="34">
        <f t="shared" si="0"/>
        <v>34.64560123409433</v>
      </c>
      <c r="F18" s="67" t="s">
        <v>27</v>
      </c>
      <c r="G18" s="32">
        <v>1160734</v>
      </c>
      <c r="H18" s="36">
        <f t="shared" si="1"/>
        <v>19.10959501752526</v>
      </c>
      <c r="I18" s="32">
        <f t="shared" si="2"/>
        <v>943671</v>
      </c>
      <c r="J18" s="36">
        <f t="shared" si="3"/>
        <v>15.536006216569067</v>
      </c>
      <c r="K18" s="32">
        <v>289275</v>
      </c>
      <c r="L18" s="36">
        <f t="shared" si="4"/>
        <v>137.46165780826408</v>
      </c>
      <c r="M18" s="32">
        <v>119642</v>
      </c>
      <c r="N18" s="36">
        <f t="shared" si="5"/>
        <v>56.85312475497825</v>
      </c>
      <c r="O18" s="32">
        <v>124038</v>
      </c>
      <c r="P18" s="36">
        <f t="shared" si="6"/>
        <v>55.661284583002576</v>
      </c>
      <c r="Q18" s="32" t="s">
        <v>27</v>
      </c>
      <c r="R18" s="36" t="s">
        <v>27</v>
      </c>
      <c r="S18" s="32" t="s">
        <v>27</v>
      </c>
      <c r="T18" s="36" t="s">
        <v>27</v>
      </c>
      <c r="U18" s="32" t="s">
        <v>27</v>
      </c>
      <c r="V18" s="36" t="s">
        <v>27</v>
      </c>
      <c r="W18" s="32" t="s">
        <v>27</v>
      </c>
      <c r="X18" s="36" t="s">
        <v>27</v>
      </c>
      <c r="Y18" s="32" t="s">
        <v>27</v>
      </c>
      <c r="Z18" s="36" t="s">
        <v>27</v>
      </c>
      <c r="AA18" s="32">
        <v>502847</v>
      </c>
      <c r="AB18" s="36">
        <f t="shared" si="7"/>
        <v>8.278556952564088</v>
      </c>
      <c r="AC18" s="32">
        <v>50119</v>
      </c>
      <c r="AD18" s="52">
        <f t="shared" si="8"/>
        <v>0.8251277146041629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3.5">
      <c r="A19" s="62"/>
      <c r="B19" s="59"/>
      <c r="C19" s="32"/>
      <c r="D19" s="32"/>
      <c r="E19" s="34"/>
      <c r="F19" s="67"/>
      <c r="G19" s="32"/>
      <c r="H19" s="36"/>
      <c r="I19" s="32"/>
      <c r="J19" s="36"/>
      <c r="K19" s="32"/>
      <c r="L19" s="36"/>
      <c r="M19" s="32"/>
      <c r="N19" s="36"/>
      <c r="O19" s="32"/>
      <c r="P19" s="36"/>
      <c r="Q19" s="32"/>
      <c r="R19" s="36"/>
      <c r="S19" s="32"/>
      <c r="T19" s="36"/>
      <c r="U19" s="32"/>
      <c r="V19" s="36"/>
      <c r="W19" s="32"/>
      <c r="X19" s="36"/>
      <c r="Y19" s="32"/>
      <c r="Z19" s="36"/>
      <c r="AA19" s="32"/>
      <c r="AB19" s="36"/>
      <c r="AC19" s="32"/>
      <c r="AD19" s="52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3.5">
      <c r="A20" s="62"/>
      <c r="B20" s="59">
        <v>5</v>
      </c>
      <c r="C20" s="32">
        <v>64450005</v>
      </c>
      <c r="D20" s="32">
        <v>2085101</v>
      </c>
      <c r="E20" s="34">
        <f t="shared" si="0"/>
        <v>32.35222402232552</v>
      </c>
      <c r="F20" s="67" t="s">
        <v>27</v>
      </c>
      <c r="G20" s="32">
        <v>1170867</v>
      </c>
      <c r="H20" s="36">
        <f t="shared" si="1"/>
        <v>18.16705832683799</v>
      </c>
      <c r="I20" s="32">
        <f t="shared" si="2"/>
        <v>914234</v>
      </c>
      <c r="J20" s="36">
        <f t="shared" si="3"/>
        <v>14.185165695487534</v>
      </c>
      <c r="K20" s="32">
        <v>258703</v>
      </c>
      <c r="L20" s="36">
        <f t="shared" si="4"/>
        <v>124.07216724753381</v>
      </c>
      <c r="M20" s="32">
        <v>104101</v>
      </c>
      <c r="N20" s="36">
        <f t="shared" si="5"/>
        <v>49.92611868681661</v>
      </c>
      <c r="O20" s="32">
        <v>117730</v>
      </c>
      <c r="P20" s="36">
        <f t="shared" si="6"/>
        <v>53.444862542791526</v>
      </c>
      <c r="Q20" s="32" t="s">
        <v>27</v>
      </c>
      <c r="R20" s="36" t="s">
        <v>27</v>
      </c>
      <c r="S20" s="32" t="s">
        <v>27</v>
      </c>
      <c r="T20" s="36" t="s">
        <v>27</v>
      </c>
      <c r="U20" s="32" t="s">
        <v>27</v>
      </c>
      <c r="V20" s="36" t="s">
        <v>27</v>
      </c>
      <c r="W20" s="32" t="s">
        <v>27</v>
      </c>
      <c r="X20" s="36" t="s">
        <v>27</v>
      </c>
      <c r="Y20" s="32" t="s">
        <v>27</v>
      </c>
      <c r="Z20" s="36" t="s">
        <v>27</v>
      </c>
      <c r="AA20" s="32">
        <v>506674</v>
      </c>
      <c r="AB20" s="36">
        <f t="shared" si="7"/>
        <v>7.861504432777004</v>
      </c>
      <c r="AC20" s="32">
        <v>51259</v>
      </c>
      <c r="AD20" s="52">
        <f t="shared" si="8"/>
        <v>0.7953296512544878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3.5">
      <c r="A21" s="62"/>
      <c r="B21" s="59"/>
      <c r="C21" s="32"/>
      <c r="D21" s="32"/>
      <c r="E21" s="34"/>
      <c r="F21" s="67"/>
      <c r="G21" s="32"/>
      <c r="H21" s="36"/>
      <c r="I21" s="32"/>
      <c r="J21" s="36"/>
      <c r="K21" s="32"/>
      <c r="L21" s="36"/>
      <c r="M21" s="32"/>
      <c r="N21" s="36"/>
      <c r="O21" s="32"/>
      <c r="P21" s="36"/>
      <c r="Q21" s="32"/>
      <c r="R21" s="36"/>
      <c r="S21" s="32"/>
      <c r="T21" s="36"/>
      <c r="U21" s="32"/>
      <c r="V21" s="36"/>
      <c r="W21" s="32"/>
      <c r="X21" s="36"/>
      <c r="Y21" s="32"/>
      <c r="Z21" s="36"/>
      <c r="AA21" s="32"/>
      <c r="AB21" s="36"/>
      <c r="AC21" s="32"/>
      <c r="AD21" s="52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3.5">
      <c r="A22" s="62"/>
      <c r="B22" s="59">
        <v>10</v>
      </c>
      <c r="C22" s="32">
        <v>69254148</v>
      </c>
      <c r="D22" s="32">
        <v>2190704</v>
      </c>
      <c r="E22" s="34">
        <f t="shared" si="0"/>
        <v>31.632820029783634</v>
      </c>
      <c r="F22" s="67" t="s">
        <v>27</v>
      </c>
      <c r="G22" s="32">
        <v>1161936</v>
      </c>
      <c r="H22" s="36">
        <f t="shared" si="1"/>
        <v>16.777854230478727</v>
      </c>
      <c r="I22" s="32">
        <f t="shared" si="2"/>
        <v>1028768</v>
      </c>
      <c r="J22" s="36">
        <f t="shared" si="3"/>
        <v>14.854965799304903</v>
      </c>
      <c r="K22" s="32">
        <v>233706</v>
      </c>
      <c r="L22" s="36">
        <f t="shared" si="4"/>
        <v>106.68077476464187</v>
      </c>
      <c r="M22" s="32">
        <v>97994</v>
      </c>
      <c r="N22" s="36">
        <f t="shared" si="5"/>
        <v>44.73173920347066</v>
      </c>
      <c r="O22" s="32">
        <v>115593</v>
      </c>
      <c r="P22" s="36">
        <f t="shared" si="6"/>
        <v>50.12060458822086</v>
      </c>
      <c r="Q22" s="32" t="s">
        <v>27</v>
      </c>
      <c r="R22" s="36" t="s">
        <v>27</v>
      </c>
      <c r="S22" s="32" t="s">
        <v>27</v>
      </c>
      <c r="T22" s="36" t="s">
        <v>27</v>
      </c>
      <c r="U22" s="32" t="s">
        <v>27</v>
      </c>
      <c r="V22" s="36" t="s">
        <v>27</v>
      </c>
      <c r="W22" s="32" t="s">
        <v>27</v>
      </c>
      <c r="X22" s="36" t="s">
        <v>27</v>
      </c>
      <c r="Y22" s="32" t="s">
        <v>27</v>
      </c>
      <c r="Z22" s="36" t="s">
        <v>27</v>
      </c>
      <c r="AA22" s="32">
        <v>556730</v>
      </c>
      <c r="AB22" s="36">
        <f t="shared" si="7"/>
        <v>8.038940858820471</v>
      </c>
      <c r="AC22" s="32">
        <v>48528</v>
      </c>
      <c r="AD22" s="52">
        <f t="shared" si="8"/>
        <v>0.7007233703893087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3.5">
      <c r="A23" s="62"/>
      <c r="B23" s="59"/>
      <c r="C23" s="32"/>
      <c r="D23" s="32"/>
      <c r="E23" s="34"/>
      <c r="F23" s="67"/>
      <c r="G23" s="32"/>
      <c r="H23" s="36"/>
      <c r="I23" s="32"/>
      <c r="J23" s="36"/>
      <c r="K23" s="32"/>
      <c r="L23" s="36"/>
      <c r="M23" s="32"/>
      <c r="N23" s="36"/>
      <c r="O23" s="32"/>
      <c r="P23" s="36"/>
      <c r="Q23" s="32"/>
      <c r="R23" s="36"/>
      <c r="S23" s="32"/>
      <c r="T23" s="36"/>
      <c r="U23" s="32"/>
      <c r="V23" s="36"/>
      <c r="W23" s="32"/>
      <c r="X23" s="36"/>
      <c r="Y23" s="32"/>
      <c r="Z23" s="36"/>
      <c r="AA23" s="32"/>
      <c r="AB23" s="36"/>
      <c r="AC23" s="32"/>
      <c r="AD23" s="52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3.5">
      <c r="A24" s="62"/>
      <c r="B24" s="59">
        <v>15</v>
      </c>
      <c r="C24" s="32">
        <v>71933000</v>
      </c>
      <c r="D24" s="32">
        <v>2115867</v>
      </c>
      <c r="E24" s="34">
        <f>D24/C24*1000</f>
        <v>29.41441341248106</v>
      </c>
      <c r="F24" s="67" t="s">
        <v>27</v>
      </c>
      <c r="G24" s="32">
        <v>1186595</v>
      </c>
      <c r="H24" s="36">
        <f>G24/C24*1000</f>
        <v>16.495836403319757</v>
      </c>
      <c r="I24" s="32">
        <f>D24-G24</f>
        <v>929272</v>
      </c>
      <c r="J24" s="36">
        <f>I24/C24*1000</f>
        <v>12.918577009161302</v>
      </c>
      <c r="K24" s="32">
        <v>190509</v>
      </c>
      <c r="L24" s="36">
        <f>K24/D24*1000</f>
        <v>90.03826800077698</v>
      </c>
      <c r="M24" s="32">
        <v>81869</v>
      </c>
      <c r="N24" s="36">
        <f>M24/D24*1000</f>
        <v>38.69288570595411</v>
      </c>
      <c r="O24" s="32">
        <v>102034</v>
      </c>
      <c r="P24" s="36">
        <f>O24/(D24+O24)*1000</f>
        <v>46.00475855324471</v>
      </c>
      <c r="Q24" s="32" t="s">
        <v>27</v>
      </c>
      <c r="R24" s="36" t="s">
        <v>27</v>
      </c>
      <c r="S24" s="32" t="s">
        <v>27</v>
      </c>
      <c r="T24" s="36" t="s">
        <v>27</v>
      </c>
      <c r="U24" s="32" t="s">
        <v>27</v>
      </c>
      <c r="V24" s="36" t="s">
        <v>27</v>
      </c>
      <c r="W24" s="32" t="s">
        <v>27</v>
      </c>
      <c r="X24" s="36" t="s">
        <v>27</v>
      </c>
      <c r="Y24" s="32" t="s">
        <v>27</v>
      </c>
      <c r="Z24" s="36" t="s">
        <v>27</v>
      </c>
      <c r="AA24" s="32">
        <v>666575</v>
      </c>
      <c r="AB24" s="36">
        <f>AA24/C24*1000</f>
        <v>9.26660920578872</v>
      </c>
      <c r="AC24" s="32">
        <v>48556</v>
      </c>
      <c r="AD24" s="52">
        <f>AC24/C24*1000</f>
        <v>0.6750170297360043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3.5">
      <c r="A25" s="62"/>
      <c r="B25" s="59"/>
      <c r="C25" s="32"/>
      <c r="D25" s="32"/>
      <c r="E25" s="34"/>
      <c r="F25" s="67"/>
      <c r="G25" s="32"/>
      <c r="H25" s="36"/>
      <c r="I25" s="32"/>
      <c r="J25" s="36"/>
      <c r="K25" s="32"/>
      <c r="L25" s="36"/>
      <c r="M25" s="32"/>
      <c r="N25" s="36"/>
      <c r="O25" s="32"/>
      <c r="P25" s="36"/>
      <c r="Q25" s="32"/>
      <c r="R25" s="36"/>
      <c r="S25" s="32"/>
      <c r="T25" s="36"/>
      <c r="U25" s="32"/>
      <c r="V25" s="36"/>
      <c r="W25" s="32"/>
      <c r="X25" s="36"/>
      <c r="Y25" s="32"/>
      <c r="Z25" s="36"/>
      <c r="AA25" s="32"/>
      <c r="AB25" s="36"/>
      <c r="AC25" s="32"/>
      <c r="AD25" s="52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3.5">
      <c r="A26" s="62"/>
      <c r="B26" s="59"/>
      <c r="C26" s="32"/>
      <c r="D26" s="32"/>
      <c r="E26" s="34"/>
      <c r="F26" s="67"/>
      <c r="G26" s="32"/>
      <c r="H26" s="36"/>
      <c r="I26" s="32"/>
      <c r="J26" s="36"/>
      <c r="K26" s="32"/>
      <c r="L26" s="36"/>
      <c r="M26" s="32"/>
      <c r="N26" s="36"/>
      <c r="O26" s="32"/>
      <c r="P26" s="36"/>
      <c r="Q26" s="32"/>
      <c r="R26" s="36"/>
      <c r="S26" s="32"/>
      <c r="T26" s="36"/>
      <c r="U26" s="32"/>
      <c r="V26" s="36"/>
      <c r="W26" s="32"/>
      <c r="X26" s="36"/>
      <c r="Y26" s="32"/>
      <c r="Z26" s="36"/>
      <c r="AA26" s="32"/>
      <c r="AB26" s="36"/>
      <c r="AC26" s="32"/>
      <c r="AD26" s="52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30" s="5" customFormat="1" ht="13.5">
      <c r="A27" s="62"/>
      <c r="B27" s="59">
        <v>20</v>
      </c>
      <c r="C27" s="32">
        <v>71998100</v>
      </c>
      <c r="D27" s="32" t="s">
        <v>27</v>
      </c>
      <c r="E27" s="34" t="s">
        <v>27</v>
      </c>
      <c r="F27" s="67" t="s">
        <v>27</v>
      </c>
      <c r="G27" s="32" t="s">
        <v>27</v>
      </c>
      <c r="H27" s="36" t="s">
        <v>27</v>
      </c>
      <c r="I27" s="32" t="s">
        <v>27</v>
      </c>
      <c r="J27" s="36" t="s">
        <v>27</v>
      </c>
      <c r="K27" s="32" t="s">
        <v>27</v>
      </c>
      <c r="L27" s="36" t="s">
        <v>27</v>
      </c>
      <c r="M27" s="32" t="s">
        <v>27</v>
      </c>
      <c r="N27" s="36" t="s">
        <v>27</v>
      </c>
      <c r="O27" s="32" t="s">
        <v>27</v>
      </c>
      <c r="P27" s="36" t="s">
        <v>27</v>
      </c>
      <c r="Q27" s="32" t="s">
        <v>27</v>
      </c>
      <c r="R27" s="36" t="s">
        <v>27</v>
      </c>
      <c r="S27" s="32" t="s">
        <v>27</v>
      </c>
      <c r="T27" s="36" t="s">
        <v>27</v>
      </c>
      <c r="U27" s="32" t="s">
        <v>27</v>
      </c>
      <c r="V27" s="36" t="s">
        <v>27</v>
      </c>
      <c r="W27" s="32" t="s">
        <v>27</v>
      </c>
      <c r="X27" s="36" t="s">
        <v>27</v>
      </c>
      <c r="Y27" s="32" t="s">
        <v>27</v>
      </c>
      <c r="Z27" s="36" t="s">
        <v>27</v>
      </c>
      <c r="AA27" s="32" t="s">
        <v>27</v>
      </c>
      <c r="AB27" s="36" t="s">
        <v>27</v>
      </c>
      <c r="AC27" s="32" t="s">
        <v>27</v>
      </c>
      <c r="AD27" s="52" t="s">
        <v>27</v>
      </c>
    </row>
    <row r="28" spans="1:30" s="5" customFormat="1" ht="13.5">
      <c r="A28" s="62"/>
      <c r="B28" s="59">
        <v>21</v>
      </c>
      <c r="C28" s="32">
        <v>73114100</v>
      </c>
      <c r="D28" s="32" t="s">
        <v>27</v>
      </c>
      <c r="E28" s="34" t="s">
        <v>27</v>
      </c>
      <c r="F28" s="67" t="s">
        <v>27</v>
      </c>
      <c r="G28" s="32" t="s">
        <v>27</v>
      </c>
      <c r="H28" s="36" t="s">
        <v>27</v>
      </c>
      <c r="I28" s="32" t="s">
        <v>27</v>
      </c>
      <c r="J28" s="36" t="s">
        <v>27</v>
      </c>
      <c r="K28" s="32" t="s">
        <v>27</v>
      </c>
      <c r="L28" s="36" t="s">
        <v>27</v>
      </c>
      <c r="M28" s="32" t="s">
        <v>27</v>
      </c>
      <c r="N28" s="36" t="s">
        <v>27</v>
      </c>
      <c r="O28" s="32" t="s">
        <v>27</v>
      </c>
      <c r="P28" s="36" t="s">
        <v>27</v>
      </c>
      <c r="Q28" s="32" t="s">
        <v>27</v>
      </c>
      <c r="R28" s="36" t="s">
        <v>27</v>
      </c>
      <c r="S28" s="32" t="s">
        <v>27</v>
      </c>
      <c r="T28" s="36" t="s">
        <v>27</v>
      </c>
      <c r="U28" s="32" t="s">
        <v>27</v>
      </c>
      <c r="V28" s="36" t="s">
        <v>27</v>
      </c>
      <c r="W28" s="32" t="s">
        <v>27</v>
      </c>
      <c r="X28" s="36" t="s">
        <v>27</v>
      </c>
      <c r="Y28" s="32" t="s">
        <v>27</v>
      </c>
      <c r="Z28" s="36" t="s">
        <v>27</v>
      </c>
      <c r="AA28" s="32" t="s">
        <v>27</v>
      </c>
      <c r="AB28" s="36" t="s">
        <v>27</v>
      </c>
      <c r="AC28" s="32" t="s">
        <v>27</v>
      </c>
      <c r="AD28" s="52" t="s">
        <v>27</v>
      </c>
    </row>
    <row r="29" spans="1:30" s="5" customFormat="1" ht="13.5">
      <c r="A29" s="62"/>
      <c r="B29" s="59">
        <v>22</v>
      </c>
      <c r="C29" s="32">
        <v>78101473</v>
      </c>
      <c r="D29" s="32">
        <v>2678792</v>
      </c>
      <c r="E29" s="34">
        <f aca="true" t="shared" si="9" ref="E29:E39">D29/C29*1000</f>
        <v>34.29886655274735</v>
      </c>
      <c r="F29" s="67">
        <v>4.54</v>
      </c>
      <c r="G29" s="32">
        <v>1138238</v>
      </c>
      <c r="H29" s="36">
        <f aca="true" t="shared" si="10" ref="H29:H39">G29/C29*1000</f>
        <v>14.573835246359566</v>
      </c>
      <c r="I29" s="32">
        <f aca="true" t="shared" si="11" ref="I29:I39">D29-G29</f>
        <v>1540554</v>
      </c>
      <c r="J29" s="36">
        <f aca="true" t="shared" si="12" ref="J29:J39">I29/C29*1000</f>
        <v>19.72503130638778</v>
      </c>
      <c r="K29" s="32">
        <v>205360</v>
      </c>
      <c r="L29" s="36">
        <f aca="true" t="shared" si="13" ref="L29:L39">K29/D29*1000</f>
        <v>76.66142052089151</v>
      </c>
      <c r="M29" s="32">
        <v>84204</v>
      </c>
      <c r="N29" s="36">
        <f aca="true" t="shared" si="14" ref="N29:N39">M29/D29*1000</f>
        <v>31.433571550161417</v>
      </c>
      <c r="O29" s="32">
        <v>123837</v>
      </c>
      <c r="P29" s="36">
        <f aca="true" t="shared" si="15" ref="P29:P39">O29/(D29+O29)*1000</f>
        <v>44.186012490415244</v>
      </c>
      <c r="Q29" s="32" t="s">
        <v>27</v>
      </c>
      <c r="R29" s="36" t="s">
        <v>27</v>
      </c>
      <c r="S29" s="32" t="s">
        <v>27</v>
      </c>
      <c r="T29" s="36" t="s">
        <v>27</v>
      </c>
      <c r="U29" s="32" t="s">
        <v>27</v>
      </c>
      <c r="V29" s="36" t="s">
        <v>27</v>
      </c>
      <c r="W29" s="32" t="s">
        <v>27</v>
      </c>
      <c r="X29" s="36" t="s">
        <v>27</v>
      </c>
      <c r="Y29" s="32" t="s">
        <v>27</v>
      </c>
      <c r="Z29" s="36" t="s">
        <v>27</v>
      </c>
      <c r="AA29" s="32">
        <v>934170</v>
      </c>
      <c r="AB29" s="36">
        <f aca="true" t="shared" si="16" ref="AB29:AB39">AA29/C29*1000</f>
        <v>11.960977995895162</v>
      </c>
      <c r="AC29" s="32">
        <v>79551</v>
      </c>
      <c r="AD29" s="52">
        <f aca="true" t="shared" si="17" ref="AD29:AD39">AC29/C29*1000</f>
        <v>1.0185595347222196</v>
      </c>
    </row>
    <row r="30" spans="1:30" s="5" customFormat="1" ht="13.5">
      <c r="A30" s="62"/>
      <c r="B30" s="59">
        <v>23</v>
      </c>
      <c r="C30" s="32">
        <v>80002500</v>
      </c>
      <c r="D30" s="32">
        <v>2681624</v>
      </c>
      <c r="E30" s="34">
        <f t="shared" si="9"/>
        <v>33.519252523358645</v>
      </c>
      <c r="F30" s="67">
        <v>4.4</v>
      </c>
      <c r="G30" s="32">
        <v>950610</v>
      </c>
      <c r="H30" s="36">
        <f t="shared" si="10"/>
        <v>11.882253679572514</v>
      </c>
      <c r="I30" s="32">
        <f t="shared" si="11"/>
        <v>1731014</v>
      </c>
      <c r="J30" s="36">
        <f t="shared" si="12"/>
        <v>21.63699884378613</v>
      </c>
      <c r="K30" s="32">
        <v>165406</v>
      </c>
      <c r="L30" s="36">
        <f t="shared" si="13"/>
        <v>61.68127970215063</v>
      </c>
      <c r="M30" s="32">
        <v>73855</v>
      </c>
      <c r="N30" s="36">
        <f t="shared" si="14"/>
        <v>27.541146708114187</v>
      </c>
      <c r="O30" s="32">
        <v>143963</v>
      </c>
      <c r="P30" s="36">
        <f t="shared" si="15"/>
        <v>50.949767251901996</v>
      </c>
      <c r="Q30" s="32">
        <v>104325</v>
      </c>
      <c r="R30" s="36">
        <f>Q30/(D30+O30)*1000</f>
        <v>36.921531702970036</v>
      </c>
      <c r="S30" s="32">
        <v>31055</v>
      </c>
      <c r="T30" s="36">
        <v>10.9</v>
      </c>
      <c r="U30" s="32" t="s">
        <v>27</v>
      </c>
      <c r="V30" s="36" t="s">
        <v>27</v>
      </c>
      <c r="W30" s="32" t="s">
        <v>27</v>
      </c>
      <c r="X30" s="36" t="s">
        <v>27</v>
      </c>
      <c r="Y30" s="32" t="s">
        <v>27</v>
      </c>
      <c r="Z30" s="36" t="s">
        <v>27</v>
      </c>
      <c r="AA30" s="32">
        <v>953999</v>
      </c>
      <c r="AB30" s="36">
        <f t="shared" si="16"/>
        <v>11.924614855785757</v>
      </c>
      <c r="AC30" s="32">
        <v>79032</v>
      </c>
      <c r="AD30" s="52">
        <f t="shared" si="17"/>
        <v>0.9878691290897158</v>
      </c>
    </row>
    <row r="31" spans="1:30" s="5" customFormat="1" ht="13.5">
      <c r="A31" s="62"/>
      <c r="B31" s="59">
        <v>24</v>
      </c>
      <c r="C31" s="32">
        <v>81772600</v>
      </c>
      <c r="D31" s="32">
        <v>2696638</v>
      </c>
      <c r="E31" s="34">
        <f t="shared" si="9"/>
        <v>32.97728089849167</v>
      </c>
      <c r="F31" s="67">
        <v>4.32</v>
      </c>
      <c r="G31" s="32">
        <v>945444</v>
      </c>
      <c r="H31" s="36">
        <f t="shared" si="10"/>
        <v>11.561867911745498</v>
      </c>
      <c r="I31" s="32">
        <f t="shared" si="11"/>
        <v>1751194</v>
      </c>
      <c r="J31" s="36">
        <f t="shared" si="12"/>
        <v>21.415412986746173</v>
      </c>
      <c r="K31" s="32">
        <v>168467</v>
      </c>
      <c r="L31" s="36">
        <f t="shared" si="13"/>
        <v>62.47297560888781</v>
      </c>
      <c r="M31" s="32">
        <v>72432</v>
      </c>
      <c r="N31" s="36">
        <f t="shared" si="14"/>
        <v>26.860112480800165</v>
      </c>
      <c r="O31" s="32">
        <v>192677</v>
      </c>
      <c r="P31" s="36">
        <f t="shared" si="15"/>
        <v>66.68604842324218</v>
      </c>
      <c r="Q31" s="32">
        <v>114161</v>
      </c>
      <c r="R31" s="36">
        <v>39.1</v>
      </c>
      <c r="S31" s="32">
        <v>75585</v>
      </c>
      <c r="T31" s="36">
        <v>25.9</v>
      </c>
      <c r="U31" s="32" t="s">
        <v>27</v>
      </c>
      <c r="V31" s="36" t="s">
        <v>27</v>
      </c>
      <c r="W31" s="32" t="s">
        <v>27</v>
      </c>
      <c r="X31" s="36" t="s">
        <v>27</v>
      </c>
      <c r="Y31" s="32" t="s">
        <v>27</v>
      </c>
      <c r="Z31" s="36" t="s">
        <v>27</v>
      </c>
      <c r="AA31" s="32">
        <v>842170</v>
      </c>
      <c r="AB31" s="36">
        <f t="shared" si="16"/>
        <v>10.29892653529422</v>
      </c>
      <c r="AC31" s="32">
        <v>82575</v>
      </c>
      <c r="AD31" s="52">
        <f t="shared" si="17"/>
        <v>1.0098125778072362</v>
      </c>
    </row>
    <row r="32" spans="1:30" s="5" customFormat="1" ht="13.5">
      <c r="A32" s="62"/>
      <c r="B32" s="59"/>
      <c r="C32" s="32"/>
      <c r="D32" s="32"/>
      <c r="E32" s="34"/>
      <c r="F32" s="67"/>
      <c r="G32" s="32"/>
      <c r="H32" s="36"/>
      <c r="I32" s="32"/>
      <c r="J32" s="36"/>
      <c r="K32" s="32"/>
      <c r="L32" s="36"/>
      <c r="M32" s="32"/>
      <c r="N32" s="36"/>
      <c r="O32" s="32"/>
      <c r="P32" s="36"/>
      <c r="Q32" s="32"/>
      <c r="R32" s="36"/>
      <c r="S32" s="32"/>
      <c r="T32" s="36"/>
      <c r="U32" s="32"/>
      <c r="V32" s="36"/>
      <c r="W32" s="32"/>
      <c r="X32" s="36"/>
      <c r="Y32" s="32"/>
      <c r="Z32" s="36"/>
      <c r="AA32" s="32"/>
      <c r="AB32" s="36"/>
      <c r="AC32" s="32"/>
      <c r="AD32" s="52"/>
    </row>
    <row r="33" spans="1:30" s="5" customFormat="1" ht="13.5">
      <c r="A33" s="62"/>
      <c r="B33" s="59">
        <v>25</v>
      </c>
      <c r="C33" s="32">
        <v>83199637</v>
      </c>
      <c r="D33" s="32">
        <v>2337507</v>
      </c>
      <c r="E33" s="34">
        <f t="shared" si="9"/>
        <v>28.09515863632915</v>
      </c>
      <c r="F33" s="67">
        <v>3.65</v>
      </c>
      <c r="G33" s="32">
        <v>904876</v>
      </c>
      <c r="H33" s="36">
        <f t="shared" si="10"/>
        <v>10.875960913146772</v>
      </c>
      <c r="I33" s="32">
        <f t="shared" si="11"/>
        <v>1432631</v>
      </c>
      <c r="J33" s="36">
        <f t="shared" si="12"/>
        <v>17.219197723182372</v>
      </c>
      <c r="K33" s="32">
        <v>140515</v>
      </c>
      <c r="L33" s="36">
        <f t="shared" si="13"/>
        <v>60.11318896585122</v>
      </c>
      <c r="M33" s="32">
        <v>64142</v>
      </c>
      <c r="N33" s="36">
        <f t="shared" si="14"/>
        <v>27.440345633189548</v>
      </c>
      <c r="O33" s="32">
        <v>216974</v>
      </c>
      <c r="P33" s="36">
        <f t="shared" si="15"/>
        <v>84.93858439346388</v>
      </c>
      <c r="Q33" s="32">
        <v>106594</v>
      </c>
      <c r="R33" s="36">
        <f aca="true" t="shared" si="18" ref="R33:R39">Q33/(D33+O33)*1000</f>
        <v>41.728241470576606</v>
      </c>
      <c r="S33" s="32">
        <f aca="true" t="shared" si="19" ref="S33:S39">O33-Q33</f>
        <v>110380</v>
      </c>
      <c r="T33" s="36">
        <f aca="true" t="shared" si="20" ref="T33:T39">S33/(D33+O33)*1000</f>
        <v>43.21034292288727</v>
      </c>
      <c r="U33" s="32">
        <v>108843</v>
      </c>
      <c r="V33" s="36">
        <f aca="true" t="shared" si="21" ref="V33:V39">U33/D33*1000</f>
        <v>46.56371082525101</v>
      </c>
      <c r="W33" s="32">
        <v>73659</v>
      </c>
      <c r="X33" s="36">
        <f aca="true" t="shared" si="22" ref="X33:X39">W33/D33*1000</f>
        <v>31.511777290934315</v>
      </c>
      <c r="Y33" s="32">
        <f aca="true" t="shared" si="23" ref="Y33:Y39">U33-W33</f>
        <v>35184</v>
      </c>
      <c r="Z33" s="36">
        <f aca="true" t="shared" si="24" ref="Z33:Z39">Y33/D33*1000</f>
        <v>15.051933534316689</v>
      </c>
      <c r="AA33" s="32">
        <v>715081</v>
      </c>
      <c r="AB33" s="36">
        <f t="shared" si="16"/>
        <v>8.594761056469512</v>
      </c>
      <c r="AC33" s="32">
        <v>83689</v>
      </c>
      <c r="AD33" s="52">
        <f t="shared" si="17"/>
        <v>1.0058817924890706</v>
      </c>
    </row>
    <row r="34" spans="1:30" s="5" customFormat="1" ht="13.5">
      <c r="A34" s="62"/>
      <c r="B34" s="59">
        <v>26</v>
      </c>
      <c r="C34" s="32">
        <v>84573000</v>
      </c>
      <c r="D34" s="32">
        <v>2137689</v>
      </c>
      <c r="E34" s="34">
        <f t="shared" si="9"/>
        <v>25.27625838033415</v>
      </c>
      <c r="F34" s="67">
        <v>3.26</v>
      </c>
      <c r="G34" s="32">
        <v>838998</v>
      </c>
      <c r="H34" s="36">
        <f t="shared" si="10"/>
        <v>9.920400127700331</v>
      </c>
      <c r="I34" s="32">
        <f t="shared" si="11"/>
        <v>1298691</v>
      </c>
      <c r="J34" s="36">
        <f t="shared" si="12"/>
        <v>15.355858252633821</v>
      </c>
      <c r="K34" s="32">
        <v>122869</v>
      </c>
      <c r="L34" s="36">
        <f t="shared" si="13"/>
        <v>57.477490879169046</v>
      </c>
      <c r="M34" s="32">
        <v>58686</v>
      </c>
      <c r="N34" s="36">
        <f t="shared" si="14"/>
        <v>27.453011172345462</v>
      </c>
      <c r="O34" s="32">
        <v>217231</v>
      </c>
      <c r="P34" s="36">
        <f t="shared" si="15"/>
        <v>92.2455964533827</v>
      </c>
      <c r="Q34" s="32">
        <v>101237</v>
      </c>
      <c r="R34" s="36">
        <f t="shared" si="18"/>
        <v>42.9895707709816</v>
      </c>
      <c r="S34" s="32">
        <f t="shared" si="19"/>
        <v>115994</v>
      </c>
      <c r="T34" s="36">
        <f t="shared" si="20"/>
        <v>49.2560256824011</v>
      </c>
      <c r="U34" s="32">
        <v>99865</v>
      </c>
      <c r="V34" s="36">
        <f t="shared" si="21"/>
        <v>46.71633712855331</v>
      </c>
      <c r="W34" s="32">
        <v>67221</v>
      </c>
      <c r="X34" s="36">
        <f t="shared" si="22"/>
        <v>31.445640595989406</v>
      </c>
      <c r="Y34" s="32">
        <f t="shared" si="23"/>
        <v>32644</v>
      </c>
      <c r="Z34" s="36">
        <f t="shared" si="24"/>
        <v>15.270696532563905</v>
      </c>
      <c r="AA34" s="32">
        <v>671905</v>
      </c>
      <c r="AB34" s="36">
        <f t="shared" si="16"/>
        <v>7.944675014484528</v>
      </c>
      <c r="AC34" s="32">
        <v>82331</v>
      </c>
      <c r="AD34" s="52">
        <f t="shared" si="17"/>
        <v>0.9734903574426826</v>
      </c>
    </row>
    <row r="35" spans="1:30" s="5" customFormat="1" ht="13.5">
      <c r="A35" s="62"/>
      <c r="B35" s="59">
        <v>27</v>
      </c>
      <c r="C35" s="32">
        <v>85852000</v>
      </c>
      <c r="D35" s="32">
        <v>2005162</v>
      </c>
      <c r="E35" s="34">
        <f t="shared" si="9"/>
        <v>23.356031309695755</v>
      </c>
      <c r="F35" s="67">
        <v>2.98</v>
      </c>
      <c r="G35" s="32">
        <v>765068</v>
      </c>
      <c r="H35" s="36">
        <f t="shared" si="10"/>
        <v>8.911475562596095</v>
      </c>
      <c r="I35" s="32">
        <f t="shared" si="11"/>
        <v>1240094</v>
      </c>
      <c r="J35" s="36">
        <f t="shared" si="12"/>
        <v>14.44455574709966</v>
      </c>
      <c r="K35" s="32">
        <v>99114</v>
      </c>
      <c r="L35" s="36">
        <f t="shared" si="13"/>
        <v>49.42942266011424</v>
      </c>
      <c r="M35" s="32">
        <v>51015</v>
      </c>
      <c r="N35" s="36">
        <f t="shared" si="14"/>
        <v>25.441834624833305</v>
      </c>
      <c r="O35" s="32">
        <v>203824</v>
      </c>
      <c r="P35" s="36">
        <f t="shared" si="15"/>
        <v>92.27039012469974</v>
      </c>
      <c r="Q35" s="32">
        <v>94508</v>
      </c>
      <c r="R35" s="36">
        <f t="shared" si="18"/>
        <v>42.78343094976609</v>
      </c>
      <c r="S35" s="32">
        <f t="shared" si="19"/>
        <v>109316</v>
      </c>
      <c r="T35" s="36">
        <f t="shared" si="20"/>
        <v>49.48695917493365</v>
      </c>
      <c r="U35" s="32">
        <v>91527</v>
      </c>
      <c r="V35" s="36">
        <f t="shared" si="21"/>
        <v>45.64568847803818</v>
      </c>
      <c r="W35" s="32">
        <v>62786</v>
      </c>
      <c r="X35" s="36">
        <f t="shared" si="22"/>
        <v>31.312183255018798</v>
      </c>
      <c r="Y35" s="32">
        <f t="shared" si="23"/>
        <v>28741</v>
      </c>
      <c r="Z35" s="36">
        <f t="shared" si="24"/>
        <v>14.333505223019387</v>
      </c>
      <c r="AA35" s="32">
        <v>676995</v>
      </c>
      <c r="AB35" s="36">
        <f t="shared" si="16"/>
        <v>7.885605460560034</v>
      </c>
      <c r="AC35" s="32">
        <v>79021</v>
      </c>
      <c r="AD35" s="52">
        <f t="shared" si="17"/>
        <v>0.920432837907096</v>
      </c>
    </row>
    <row r="36" spans="1:30" s="5" customFormat="1" ht="13.5">
      <c r="A36" s="62"/>
      <c r="B36" s="59">
        <v>28</v>
      </c>
      <c r="C36" s="32">
        <v>87033000</v>
      </c>
      <c r="D36" s="32">
        <v>1868040</v>
      </c>
      <c r="E36" s="34">
        <f t="shared" si="9"/>
        <v>21.463582778945916</v>
      </c>
      <c r="F36" s="67">
        <v>2.69</v>
      </c>
      <c r="G36" s="32">
        <v>772547</v>
      </c>
      <c r="H36" s="36">
        <f t="shared" si="10"/>
        <v>8.876483632645089</v>
      </c>
      <c r="I36" s="32">
        <f t="shared" si="11"/>
        <v>1095493</v>
      </c>
      <c r="J36" s="36">
        <f t="shared" si="12"/>
        <v>12.587099146300828</v>
      </c>
      <c r="K36" s="32">
        <v>91424</v>
      </c>
      <c r="L36" s="36">
        <f t="shared" si="13"/>
        <v>48.94113616410783</v>
      </c>
      <c r="M36" s="32">
        <v>47580</v>
      </c>
      <c r="N36" s="36">
        <f t="shared" si="14"/>
        <v>25.470546669236207</v>
      </c>
      <c r="O36" s="32">
        <v>193274</v>
      </c>
      <c r="P36" s="36">
        <f t="shared" si="15"/>
        <v>93.76252235224716</v>
      </c>
      <c r="Q36" s="32">
        <v>89751</v>
      </c>
      <c r="R36" s="36">
        <f t="shared" si="18"/>
        <v>43.54067357035367</v>
      </c>
      <c r="S36" s="32">
        <f t="shared" si="19"/>
        <v>103523</v>
      </c>
      <c r="T36" s="36">
        <f t="shared" si="20"/>
        <v>50.22184878189349</v>
      </c>
      <c r="U36" s="32">
        <v>85932</v>
      </c>
      <c r="V36" s="36">
        <f t="shared" si="21"/>
        <v>46.00115629215649</v>
      </c>
      <c r="W36" s="32">
        <v>59195</v>
      </c>
      <c r="X36" s="36">
        <f t="shared" si="22"/>
        <v>31.68829361255648</v>
      </c>
      <c r="Y36" s="32">
        <f t="shared" si="23"/>
        <v>26737</v>
      </c>
      <c r="Z36" s="36">
        <f t="shared" si="24"/>
        <v>14.31286267960001</v>
      </c>
      <c r="AA36" s="32">
        <v>682077</v>
      </c>
      <c r="AB36" s="36">
        <f t="shared" si="16"/>
        <v>7.8369928647754294</v>
      </c>
      <c r="AC36" s="32">
        <v>75255</v>
      </c>
      <c r="AD36" s="52">
        <f t="shared" si="17"/>
        <v>0.8646720209575679</v>
      </c>
    </row>
    <row r="37" spans="1:30" s="5" customFormat="1" ht="13.5">
      <c r="A37" s="62"/>
      <c r="B37" s="59">
        <v>29</v>
      </c>
      <c r="C37" s="32">
        <v>88293000</v>
      </c>
      <c r="D37" s="32">
        <v>1769580</v>
      </c>
      <c r="E37" s="34">
        <f t="shared" si="9"/>
        <v>20.042132445380723</v>
      </c>
      <c r="F37" s="67">
        <v>2.48</v>
      </c>
      <c r="G37" s="32">
        <v>721491</v>
      </c>
      <c r="H37" s="36">
        <f t="shared" si="10"/>
        <v>8.171553803812307</v>
      </c>
      <c r="I37" s="32">
        <f t="shared" si="11"/>
        <v>1048089</v>
      </c>
      <c r="J37" s="36">
        <f t="shared" si="12"/>
        <v>11.870578641568414</v>
      </c>
      <c r="K37" s="32">
        <v>78944</v>
      </c>
      <c r="L37" s="36">
        <f t="shared" si="13"/>
        <v>44.61171577436454</v>
      </c>
      <c r="M37" s="32">
        <v>42726</v>
      </c>
      <c r="N37" s="36">
        <f t="shared" si="14"/>
        <v>24.144712304614654</v>
      </c>
      <c r="O37" s="32">
        <v>187119</v>
      </c>
      <c r="P37" s="36">
        <f t="shared" si="15"/>
        <v>95.62993592780494</v>
      </c>
      <c r="Q37" s="32">
        <v>87201</v>
      </c>
      <c r="R37" s="36">
        <f t="shared" si="18"/>
        <v>44.56536237816854</v>
      </c>
      <c r="S37" s="32">
        <f t="shared" si="19"/>
        <v>99918</v>
      </c>
      <c r="T37" s="36">
        <f t="shared" si="20"/>
        <v>51.0645735496364</v>
      </c>
      <c r="U37" s="32">
        <v>79776</v>
      </c>
      <c r="V37" s="36">
        <f t="shared" si="21"/>
        <v>45.08188383684264</v>
      </c>
      <c r="W37" s="32">
        <v>55502</v>
      </c>
      <c r="X37" s="36">
        <f t="shared" si="22"/>
        <v>31.36450457170628</v>
      </c>
      <c r="Y37" s="32">
        <f t="shared" si="23"/>
        <v>24274</v>
      </c>
      <c r="Z37" s="36">
        <f t="shared" si="24"/>
        <v>13.71737926513636</v>
      </c>
      <c r="AA37" s="32">
        <v>697809</v>
      </c>
      <c r="AB37" s="36">
        <f t="shared" si="16"/>
        <v>7.903333220074072</v>
      </c>
      <c r="AC37" s="32">
        <v>76759</v>
      </c>
      <c r="AD37" s="52">
        <f t="shared" si="17"/>
        <v>0.8693667674674096</v>
      </c>
    </row>
    <row r="38" spans="1:30" s="5" customFormat="1" ht="13.5">
      <c r="A38" s="62"/>
      <c r="B38" s="59"/>
      <c r="C38" s="32"/>
      <c r="D38" s="32"/>
      <c r="E38" s="34"/>
      <c r="F38" s="67"/>
      <c r="G38" s="32"/>
      <c r="H38" s="36"/>
      <c r="I38" s="32"/>
      <c r="J38" s="36"/>
      <c r="K38" s="32"/>
      <c r="L38" s="36"/>
      <c r="M38" s="32"/>
      <c r="N38" s="36"/>
      <c r="O38" s="32"/>
      <c r="P38" s="36"/>
      <c r="Q38" s="32"/>
      <c r="R38" s="36"/>
      <c r="S38" s="32"/>
      <c r="T38" s="36"/>
      <c r="U38" s="32"/>
      <c r="V38" s="36"/>
      <c r="W38" s="32"/>
      <c r="X38" s="36"/>
      <c r="Y38" s="32"/>
      <c r="Z38" s="36"/>
      <c r="AA38" s="32"/>
      <c r="AB38" s="36"/>
      <c r="AC38" s="32"/>
      <c r="AD38" s="52"/>
    </row>
    <row r="39" spans="1:30" s="5" customFormat="1" ht="13.5">
      <c r="A39" s="62"/>
      <c r="B39" s="59">
        <v>30</v>
      </c>
      <c r="C39" s="32">
        <v>89275529</v>
      </c>
      <c r="D39" s="32">
        <v>1730692</v>
      </c>
      <c r="E39" s="34">
        <f t="shared" si="9"/>
        <v>19.385961857476083</v>
      </c>
      <c r="F39" s="67">
        <v>2.37</v>
      </c>
      <c r="G39" s="32">
        <v>693523</v>
      </c>
      <c r="H39" s="36">
        <f t="shared" si="10"/>
        <v>7.7683437753698446</v>
      </c>
      <c r="I39" s="32">
        <f t="shared" si="11"/>
        <v>1037169</v>
      </c>
      <c r="J39" s="36">
        <f t="shared" si="12"/>
        <v>11.61761808210624</v>
      </c>
      <c r="K39" s="32">
        <v>68801</v>
      </c>
      <c r="L39" s="36">
        <f t="shared" si="13"/>
        <v>39.75346277673901</v>
      </c>
      <c r="M39" s="32">
        <v>38646</v>
      </c>
      <c r="N39" s="36">
        <f t="shared" si="14"/>
        <v>22.329796405137365</v>
      </c>
      <c r="O39" s="32">
        <v>183265</v>
      </c>
      <c r="P39" s="36">
        <f t="shared" si="15"/>
        <v>95.75188993274143</v>
      </c>
      <c r="Q39" s="32">
        <v>85159</v>
      </c>
      <c r="R39" s="36">
        <f t="shared" si="18"/>
        <v>44.49368507233966</v>
      </c>
      <c r="S39" s="32">
        <f t="shared" si="19"/>
        <v>98106</v>
      </c>
      <c r="T39" s="36">
        <f t="shared" si="20"/>
        <v>51.258204860401776</v>
      </c>
      <c r="U39" s="32">
        <v>75918</v>
      </c>
      <c r="V39" s="36">
        <f t="shared" si="21"/>
        <v>43.86569071793248</v>
      </c>
      <c r="W39" s="32">
        <v>53297</v>
      </c>
      <c r="X39" s="36">
        <f t="shared" si="22"/>
        <v>30.795196372318124</v>
      </c>
      <c r="Y39" s="32">
        <f t="shared" si="23"/>
        <v>22621</v>
      </c>
      <c r="Z39" s="36">
        <f t="shared" si="24"/>
        <v>13.070494345614355</v>
      </c>
      <c r="AA39" s="32">
        <v>714861</v>
      </c>
      <c r="AB39" s="36">
        <f t="shared" si="16"/>
        <v>8.007356640810272</v>
      </c>
      <c r="AC39" s="32">
        <v>75267</v>
      </c>
      <c r="AD39" s="52">
        <f t="shared" si="17"/>
        <v>0.8430865752696912</v>
      </c>
    </row>
    <row r="40" spans="1:30" s="5" customFormat="1" ht="13.5">
      <c r="A40" s="62"/>
      <c r="B40" s="59">
        <v>31</v>
      </c>
      <c r="C40" s="32">
        <v>90259000</v>
      </c>
      <c r="D40" s="32">
        <v>1665278</v>
      </c>
      <c r="E40" s="34">
        <f aca="true" t="shared" si="25" ref="E40:E51">D40/C40*1000</f>
        <v>18.449993906424844</v>
      </c>
      <c r="F40" s="67">
        <v>2.22</v>
      </c>
      <c r="G40" s="32">
        <v>724460</v>
      </c>
      <c r="H40" s="36">
        <f aca="true" t="shared" si="26" ref="H40:H51">G40/C40*1000</f>
        <v>8.026457195404335</v>
      </c>
      <c r="I40" s="32">
        <f aca="true" t="shared" si="27" ref="I40:I51">D40-G40</f>
        <v>940818</v>
      </c>
      <c r="J40" s="36">
        <f aca="true" t="shared" si="28" ref="J40:J51">I40/C40*1000</f>
        <v>10.423536711020507</v>
      </c>
      <c r="K40" s="32">
        <v>67691</v>
      </c>
      <c r="L40" s="36">
        <f aca="true" t="shared" si="29" ref="L40:L51">K40/D40*1000</f>
        <v>40.64846830379072</v>
      </c>
      <c r="M40" s="32">
        <v>38232</v>
      </c>
      <c r="N40" s="36">
        <f aca="true" t="shared" si="30" ref="N40:N51">M40/D40*1000</f>
        <v>22.9583288796225</v>
      </c>
      <c r="O40" s="32">
        <v>179007</v>
      </c>
      <c r="P40" s="36">
        <f aca="true" t="shared" si="31" ref="P40:P51">O40/(D40+O40)*1000</f>
        <v>97.06037841223021</v>
      </c>
      <c r="Q40" s="32">
        <v>86558</v>
      </c>
      <c r="R40" s="36">
        <f aca="true" t="shared" si="32" ref="R40:R51">Q40/(D40+O40)*1000</f>
        <v>46.93309331258455</v>
      </c>
      <c r="S40" s="32">
        <f>O40-Q40</f>
        <v>92449</v>
      </c>
      <c r="T40" s="36">
        <f aca="true" t="shared" si="33" ref="T40:T51">S40/(D40+O40)*1000</f>
        <v>50.12728509964566</v>
      </c>
      <c r="U40" s="32">
        <v>75706</v>
      </c>
      <c r="V40" s="36">
        <f aca="true" t="shared" si="34" ref="V40:V51">U40/D40*1000</f>
        <v>45.461478503889445</v>
      </c>
      <c r="W40" s="32">
        <v>53201</v>
      </c>
      <c r="X40" s="36">
        <f aca="true" t="shared" si="35" ref="X40:X51">W40/D40*1000</f>
        <v>31.947218422389533</v>
      </c>
      <c r="Y40" s="32">
        <f aca="true" t="shared" si="36" ref="Y40:Y51">U40-W40</f>
        <v>22505</v>
      </c>
      <c r="Z40" s="36">
        <f aca="true" t="shared" si="37" ref="Z40:Z51">Y40/D40*1000</f>
        <v>13.514260081499906</v>
      </c>
      <c r="AA40" s="32">
        <v>715934</v>
      </c>
      <c r="AB40" s="36">
        <f aca="true" t="shared" si="38" ref="AB40:AB51">AA40/C40*1000</f>
        <v>7.931995701259709</v>
      </c>
      <c r="AC40" s="32">
        <v>72040</v>
      </c>
      <c r="AD40" s="52">
        <f aca="true" t="shared" si="39" ref="AD40:AD51">AC40/C40*1000</f>
        <v>0.7981475531525942</v>
      </c>
    </row>
    <row r="41" spans="1:30" s="5" customFormat="1" ht="13.5">
      <c r="A41" s="62"/>
      <c r="B41" s="59">
        <v>32</v>
      </c>
      <c r="C41" s="32">
        <v>91088000</v>
      </c>
      <c r="D41" s="32">
        <v>1566713</v>
      </c>
      <c r="E41" s="34">
        <f t="shared" si="25"/>
        <v>17.199993412963288</v>
      </c>
      <c r="F41" s="67">
        <v>2.04</v>
      </c>
      <c r="G41" s="32">
        <v>752445</v>
      </c>
      <c r="H41" s="36">
        <f t="shared" si="26"/>
        <v>8.260638064289479</v>
      </c>
      <c r="I41" s="32">
        <f t="shared" si="27"/>
        <v>814268</v>
      </c>
      <c r="J41" s="36">
        <f t="shared" si="28"/>
        <v>8.93935534867381</v>
      </c>
      <c r="K41" s="32">
        <v>62678</v>
      </c>
      <c r="L41" s="36">
        <f t="shared" si="29"/>
        <v>40.006050884878086</v>
      </c>
      <c r="M41" s="32">
        <v>33847</v>
      </c>
      <c r="N41" s="36">
        <f t="shared" si="30"/>
        <v>21.603829163350277</v>
      </c>
      <c r="O41" s="32">
        <v>176353</v>
      </c>
      <c r="P41" s="36">
        <f t="shared" si="31"/>
        <v>101.17402324409977</v>
      </c>
      <c r="Q41" s="32">
        <v>86895</v>
      </c>
      <c r="R41" s="36">
        <f t="shared" si="32"/>
        <v>49.85181284013343</v>
      </c>
      <c r="S41" s="32">
        <f>O41-Q41</f>
        <v>89458</v>
      </c>
      <c r="T41" s="36">
        <f t="shared" si="33"/>
        <v>51.322210403966345</v>
      </c>
      <c r="U41" s="32">
        <v>70502</v>
      </c>
      <c r="V41" s="36">
        <f t="shared" si="34"/>
        <v>44.99994574628537</v>
      </c>
      <c r="W41" s="32">
        <v>50894</v>
      </c>
      <c r="X41" s="36">
        <f t="shared" si="35"/>
        <v>32.484571200979374</v>
      </c>
      <c r="Y41" s="32">
        <f t="shared" si="36"/>
        <v>19608</v>
      </c>
      <c r="Z41" s="36">
        <f t="shared" si="37"/>
        <v>12.515374545306</v>
      </c>
      <c r="AA41" s="32">
        <v>773362</v>
      </c>
      <c r="AB41" s="36">
        <f t="shared" si="38"/>
        <v>8.490273142455647</v>
      </c>
      <c r="AC41" s="32">
        <v>71651</v>
      </c>
      <c r="AD41" s="52">
        <f t="shared" si="39"/>
        <v>0.7866129457228175</v>
      </c>
    </row>
    <row r="42" spans="1:30" s="5" customFormat="1" ht="13.5">
      <c r="A42" s="62"/>
      <c r="B42" s="59">
        <v>33</v>
      </c>
      <c r="C42" s="32">
        <v>92101000</v>
      </c>
      <c r="D42" s="32">
        <v>1653469</v>
      </c>
      <c r="E42" s="34">
        <f t="shared" si="25"/>
        <v>17.95278010010749</v>
      </c>
      <c r="F42" s="67">
        <v>2.11</v>
      </c>
      <c r="G42" s="32">
        <v>684189</v>
      </c>
      <c r="H42" s="36">
        <f t="shared" si="26"/>
        <v>7.4286815561177395</v>
      </c>
      <c r="I42" s="32">
        <f t="shared" si="27"/>
        <v>969280</v>
      </c>
      <c r="J42" s="36">
        <f t="shared" si="28"/>
        <v>10.52409854398975</v>
      </c>
      <c r="K42" s="32">
        <v>57052</v>
      </c>
      <c r="L42" s="36">
        <f t="shared" si="29"/>
        <v>34.50442675369178</v>
      </c>
      <c r="M42" s="32">
        <v>32237</v>
      </c>
      <c r="N42" s="36">
        <f t="shared" si="30"/>
        <v>19.496585663232874</v>
      </c>
      <c r="O42" s="32">
        <v>185148</v>
      </c>
      <c r="P42" s="36">
        <f t="shared" si="31"/>
        <v>100.69960192905863</v>
      </c>
      <c r="Q42" s="32">
        <v>92292</v>
      </c>
      <c r="R42" s="36">
        <f t="shared" si="32"/>
        <v>50.19642481278048</v>
      </c>
      <c r="S42" s="32">
        <v>92866</v>
      </c>
      <c r="T42" s="36">
        <f t="shared" si="33"/>
        <v>50.50861598690755</v>
      </c>
      <c r="U42" s="32">
        <v>72625</v>
      </c>
      <c r="V42" s="36">
        <f t="shared" si="34"/>
        <v>43.922807140623746</v>
      </c>
      <c r="W42" s="32">
        <v>53385</v>
      </c>
      <c r="X42" s="36">
        <f t="shared" si="35"/>
        <v>32.28666518694938</v>
      </c>
      <c r="Y42" s="32">
        <f t="shared" si="36"/>
        <v>19240</v>
      </c>
      <c r="Z42" s="36">
        <f t="shared" si="37"/>
        <v>11.636141953674366</v>
      </c>
      <c r="AA42" s="32">
        <v>826902</v>
      </c>
      <c r="AB42" s="36">
        <f t="shared" si="38"/>
        <v>8.97820870566009</v>
      </c>
      <c r="AC42" s="32">
        <v>74004</v>
      </c>
      <c r="AD42" s="52">
        <f t="shared" si="39"/>
        <v>0.8035091909968404</v>
      </c>
    </row>
    <row r="43" spans="1:30" s="5" customFormat="1" ht="13.5">
      <c r="A43" s="62"/>
      <c r="B43" s="59">
        <v>34</v>
      </c>
      <c r="C43" s="32">
        <v>92971000</v>
      </c>
      <c r="D43" s="32">
        <v>1626088</v>
      </c>
      <c r="E43" s="34">
        <f t="shared" si="25"/>
        <v>17.49027115982403</v>
      </c>
      <c r="F43" s="67">
        <v>2.04</v>
      </c>
      <c r="G43" s="32">
        <v>689959</v>
      </c>
      <c r="H43" s="36">
        <f t="shared" si="26"/>
        <v>7.421228124899162</v>
      </c>
      <c r="I43" s="32">
        <f t="shared" si="27"/>
        <v>936129</v>
      </c>
      <c r="J43" s="36">
        <f t="shared" si="28"/>
        <v>10.069043034924869</v>
      </c>
      <c r="K43" s="32">
        <v>54768</v>
      </c>
      <c r="L43" s="36">
        <f t="shared" si="29"/>
        <v>33.68083400160385</v>
      </c>
      <c r="M43" s="32">
        <v>30235</v>
      </c>
      <c r="N43" s="36">
        <f t="shared" si="30"/>
        <v>18.59370464575103</v>
      </c>
      <c r="O43" s="32">
        <v>181893</v>
      </c>
      <c r="P43" s="36">
        <f t="shared" si="31"/>
        <v>100.60559264726785</v>
      </c>
      <c r="Q43" s="32">
        <v>92688</v>
      </c>
      <c r="R43" s="36">
        <f t="shared" si="32"/>
        <v>51.266025472612824</v>
      </c>
      <c r="S43" s="32">
        <f aca="true" t="shared" si="40" ref="S43:S51">O43-Q43</f>
        <v>89205</v>
      </c>
      <c r="T43" s="36">
        <f t="shared" si="33"/>
        <v>49.339567174655045</v>
      </c>
      <c r="U43" s="32">
        <v>69912</v>
      </c>
      <c r="V43" s="36">
        <f t="shared" si="34"/>
        <v>42.99398310546539</v>
      </c>
      <c r="W43" s="32">
        <v>51494</v>
      </c>
      <c r="X43" s="36">
        <f t="shared" si="35"/>
        <v>31.66741283374577</v>
      </c>
      <c r="Y43" s="32">
        <f t="shared" si="36"/>
        <v>18418</v>
      </c>
      <c r="Z43" s="36">
        <f t="shared" si="37"/>
        <v>11.32657027171961</v>
      </c>
      <c r="AA43" s="32">
        <v>847135</v>
      </c>
      <c r="AB43" s="36">
        <f t="shared" si="38"/>
        <v>9.111819814780953</v>
      </c>
      <c r="AC43" s="32">
        <v>72455</v>
      </c>
      <c r="AD43" s="52">
        <f t="shared" si="39"/>
        <v>0.7793290380871455</v>
      </c>
    </row>
    <row r="44" spans="1:30" s="5" customFormat="1" ht="13.5">
      <c r="A44" s="62"/>
      <c r="B44" s="59"/>
      <c r="C44" s="32"/>
      <c r="D44" s="32"/>
      <c r="E44" s="34"/>
      <c r="F44" s="67"/>
      <c r="G44" s="32"/>
      <c r="H44" s="36"/>
      <c r="I44" s="32"/>
      <c r="J44" s="36"/>
      <c r="K44" s="32"/>
      <c r="L44" s="36"/>
      <c r="M44" s="32"/>
      <c r="N44" s="36"/>
      <c r="O44" s="32"/>
      <c r="P44" s="36"/>
      <c r="Q44" s="32"/>
      <c r="R44" s="36"/>
      <c r="S44" s="32"/>
      <c r="T44" s="36"/>
      <c r="U44" s="32"/>
      <c r="V44" s="36"/>
      <c r="W44" s="32"/>
      <c r="X44" s="36"/>
      <c r="Y44" s="32"/>
      <c r="Z44" s="36"/>
      <c r="AA44" s="32"/>
      <c r="AB44" s="36"/>
      <c r="AC44" s="32"/>
      <c r="AD44" s="52"/>
    </row>
    <row r="45" spans="1:30" s="5" customFormat="1" ht="13.5">
      <c r="A45" s="62"/>
      <c r="B45" s="59">
        <v>35</v>
      </c>
      <c r="C45" s="32">
        <v>93418501</v>
      </c>
      <c r="D45" s="32">
        <v>1606041</v>
      </c>
      <c r="E45" s="34">
        <f t="shared" si="25"/>
        <v>17.191894355059283</v>
      </c>
      <c r="F45" s="67">
        <v>2</v>
      </c>
      <c r="G45" s="32">
        <v>706599</v>
      </c>
      <c r="H45" s="36">
        <f t="shared" si="26"/>
        <v>7.563801521499473</v>
      </c>
      <c r="I45" s="32">
        <f t="shared" si="27"/>
        <v>899442</v>
      </c>
      <c r="J45" s="36">
        <f t="shared" si="28"/>
        <v>9.62809283355981</v>
      </c>
      <c r="K45" s="32">
        <v>49293</v>
      </c>
      <c r="L45" s="36">
        <f t="shared" si="29"/>
        <v>30.692242601527607</v>
      </c>
      <c r="M45" s="32">
        <v>27362</v>
      </c>
      <c r="N45" s="36">
        <f t="shared" si="30"/>
        <v>17.036924960197155</v>
      </c>
      <c r="O45" s="32">
        <v>179281</v>
      </c>
      <c r="P45" s="36">
        <f t="shared" si="31"/>
        <v>100.41942013821595</v>
      </c>
      <c r="Q45" s="32">
        <v>93424</v>
      </c>
      <c r="R45" s="36">
        <f t="shared" si="32"/>
        <v>52.328935620577134</v>
      </c>
      <c r="S45" s="32">
        <f t="shared" si="40"/>
        <v>85857</v>
      </c>
      <c r="T45" s="36">
        <f t="shared" si="33"/>
        <v>48.090484517638835</v>
      </c>
      <c r="U45" s="32">
        <v>66552</v>
      </c>
      <c r="V45" s="36">
        <f t="shared" si="34"/>
        <v>41.43854359882469</v>
      </c>
      <c r="W45" s="32">
        <v>49512</v>
      </c>
      <c r="X45" s="36">
        <f t="shared" si="35"/>
        <v>30.828602756716673</v>
      </c>
      <c r="Y45" s="32">
        <f t="shared" si="36"/>
        <v>17040</v>
      </c>
      <c r="Z45" s="36">
        <f t="shared" si="37"/>
        <v>10.609940842108015</v>
      </c>
      <c r="AA45" s="32">
        <v>866115</v>
      </c>
      <c r="AB45" s="36">
        <f t="shared" si="38"/>
        <v>9.271343371266468</v>
      </c>
      <c r="AC45" s="32">
        <v>69410</v>
      </c>
      <c r="AD45" s="52">
        <f t="shared" si="39"/>
        <v>0.7430005754427594</v>
      </c>
    </row>
    <row r="46" spans="1:30" s="5" customFormat="1" ht="13.5">
      <c r="A46" s="62"/>
      <c r="B46" s="59">
        <v>36</v>
      </c>
      <c r="C46" s="32">
        <v>94285000</v>
      </c>
      <c r="D46" s="32">
        <v>1589372</v>
      </c>
      <c r="E46" s="34">
        <f t="shared" si="25"/>
        <v>16.857103462905023</v>
      </c>
      <c r="F46" s="67">
        <v>1.96</v>
      </c>
      <c r="G46" s="32">
        <v>695644</v>
      </c>
      <c r="H46" s="36">
        <f t="shared" si="26"/>
        <v>7.378098318926658</v>
      </c>
      <c r="I46" s="32">
        <f t="shared" si="27"/>
        <v>893728</v>
      </c>
      <c r="J46" s="36">
        <f t="shared" si="28"/>
        <v>9.479005143978362</v>
      </c>
      <c r="K46" s="32">
        <v>45465</v>
      </c>
      <c r="L46" s="36">
        <f t="shared" si="29"/>
        <v>28.605637950083427</v>
      </c>
      <c r="M46" s="32">
        <v>26255</v>
      </c>
      <c r="N46" s="36">
        <f t="shared" si="30"/>
        <v>16.519103142624886</v>
      </c>
      <c r="O46" s="32">
        <v>179895</v>
      </c>
      <c r="P46" s="36">
        <f t="shared" si="31"/>
        <v>101.6777004262217</v>
      </c>
      <c r="Q46" s="32">
        <v>96032</v>
      </c>
      <c r="R46" s="36">
        <f t="shared" si="32"/>
        <v>54.277845005869665</v>
      </c>
      <c r="S46" s="32">
        <f t="shared" si="40"/>
        <v>83863</v>
      </c>
      <c r="T46" s="36">
        <f t="shared" si="33"/>
        <v>47.39985542035204</v>
      </c>
      <c r="U46" s="32">
        <v>65063</v>
      </c>
      <c r="V46" s="36">
        <f t="shared" si="34"/>
        <v>40.93629433512104</v>
      </c>
      <c r="W46" s="32">
        <v>48184</v>
      </c>
      <c r="X46" s="36">
        <f t="shared" si="35"/>
        <v>30.31637653110788</v>
      </c>
      <c r="Y46" s="32">
        <f t="shared" si="36"/>
        <v>16879</v>
      </c>
      <c r="Z46" s="36">
        <f t="shared" si="37"/>
        <v>10.619917804013157</v>
      </c>
      <c r="AA46" s="32">
        <v>890158</v>
      </c>
      <c r="AB46" s="36">
        <f t="shared" si="38"/>
        <v>9.441141220766823</v>
      </c>
      <c r="AC46" s="32">
        <v>69323</v>
      </c>
      <c r="AD46" s="52">
        <f t="shared" si="39"/>
        <v>0.7352495094659808</v>
      </c>
    </row>
    <row r="47" spans="1:30" s="5" customFormat="1" ht="13.5">
      <c r="A47" s="62"/>
      <c r="B47" s="59">
        <v>37</v>
      </c>
      <c r="C47" s="32">
        <v>95178000</v>
      </c>
      <c r="D47" s="32">
        <v>1618616</v>
      </c>
      <c r="E47" s="34">
        <f t="shared" si="25"/>
        <v>17.006198911513163</v>
      </c>
      <c r="F47" s="67">
        <v>1.98</v>
      </c>
      <c r="G47" s="32">
        <v>710265</v>
      </c>
      <c r="H47" s="36">
        <f t="shared" si="26"/>
        <v>7.4624913320305115</v>
      </c>
      <c r="I47" s="32">
        <f t="shared" si="27"/>
        <v>908351</v>
      </c>
      <c r="J47" s="36">
        <f t="shared" si="28"/>
        <v>9.543707579482653</v>
      </c>
      <c r="K47" s="32">
        <v>42797</v>
      </c>
      <c r="L47" s="36">
        <f t="shared" si="29"/>
        <v>26.440489900013347</v>
      </c>
      <c r="M47" s="32">
        <v>24777</v>
      </c>
      <c r="N47" s="36">
        <f t="shared" si="30"/>
        <v>15.307521981742426</v>
      </c>
      <c r="O47" s="32">
        <v>177363</v>
      </c>
      <c r="P47" s="36">
        <f t="shared" si="31"/>
        <v>98.75560905778966</v>
      </c>
      <c r="Q47" s="32">
        <v>97256</v>
      </c>
      <c r="R47" s="36">
        <f t="shared" si="32"/>
        <v>54.15208084281609</v>
      </c>
      <c r="S47" s="32">
        <f t="shared" si="40"/>
        <v>80107</v>
      </c>
      <c r="T47" s="36">
        <f t="shared" si="33"/>
        <v>44.603528214973565</v>
      </c>
      <c r="U47" s="32">
        <v>62650</v>
      </c>
      <c r="V47" s="36">
        <f t="shared" si="34"/>
        <v>38.70590677467664</v>
      </c>
      <c r="W47" s="32">
        <v>46408</v>
      </c>
      <c r="X47" s="36">
        <f t="shared" si="35"/>
        <v>28.671408165988723</v>
      </c>
      <c r="Y47" s="32">
        <f t="shared" si="36"/>
        <v>16242</v>
      </c>
      <c r="Z47" s="36">
        <f t="shared" si="37"/>
        <v>10.034498608687915</v>
      </c>
      <c r="AA47" s="32">
        <v>928341</v>
      </c>
      <c r="AB47" s="36">
        <f t="shared" si="38"/>
        <v>9.753735106852425</v>
      </c>
      <c r="AC47" s="32">
        <v>71394</v>
      </c>
      <c r="AD47" s="52">
        <f t="shared" si="39"/>
        <v>0.750110319611675</v>
      </c>
    </row>
    <row r="48" spans="1:30" s="5" customFormat="1" ht="13.5">
      <c r="A48" s="62"/>
      <c r="B48" s="59">
        <v>38</v>
      </c>
      <c r="C48" s="32">
        <v>96156000</v>
      </c>
      <c r="D48" s="32">
        <v>1659521</v>
      </c>
      <c r="E48" s="34">
        <f t="shared" si="25"/>
        <v>17.25863180664753</v>
      </c>
      <c r="F48" s="67">
        <v>2</v>
      </c>
      <c r="G48" s="32">
        <v>670770</v>
      </c>
      <c r="H48" s="36">
        <f t="shared" si="26"/>
        <v>6.975851740921003</v>
      </c>
      <c r="I48" s="32">
        <f t="shared" si="27"/>
        <v>988751</v>
      </c>
      <c r="J48" s="36">
        <f t="shared" si="28"/>
        <v>10.282780065726529</v>
      </c>
      <c r="K48" s="32">
        <v>38442</v>
      </c>
      <c r="L48" s="36">
        <f t="shared" si="29"/>
        <v>23.164515543943104</v>
      </c>
      <c r="M48" s="32">
        <v>22965</v>
      </c>
      <c r="N48" s="36">
        <f t="shared" si="30"/>
        <v>13.838330458005654</v>
      </c>
      <c r="O48" s="32">
        <v>175424</v>
      </c>
      <c r="P48" s="36">
        <f t="shared" si="31"/>
        <v>95.60177553005676</v>
      </c>
      <c r="Q48" s="32">
        <v>97711</v>
      </c>
      <c r="R48" s="36">
        <f t="shared" si="32"/>
        <v>53.25009741436392</v>
      </c>
      <c r="S48" s="32">
        <f t="shared" si="40"/>
        <v>77713</v>
      </c>
      <c r="T48" s="36">
        <f t="shared" si="33"/>
        <v>42.35167811569284</v>
      </c>
      <c r="U48" s="32">
        <v>60049</v>
      </c>
      <c r="V48" s="36">
        <f t="shared" si="34"/>
        <v>36.18453758644814</v>
      </c>
      <c r="W48" s="32">
        <v>44764</v>
      </c>
      <c r="X48" s="36">
        <f t="shared" si="35"/>
        <v>26.974048535691924</v>
      </c>
      <c r="Y48" s="32">
        <f t="shared" si="36"/>
        <v>15285</v>
      </c>
      <c r="Z48" s="36">
        <f t="shared" si="37"/>
        <v>9.210489050756212</v>
      </c>
      <c r="AA48" s="32">
        <v>937516</v>
      </c>
      <c r="AB48" s="36">
        <f t="shared" si="38"/>
        <v>9.749948001164775</v>
      </c>
      <c r="AC48" s="32">
        <v>69996</v>
      </c>
      <c r="AD48" s="52">
        <f t="shared" si="39"/>
        <v>0.7279420940970922</v>
      </c>
    </row>
    <row r="49" spans="1:30" s="5" customFormat="1" ht="13.5">
      <c r="A49" s="62"/>
      <c r="B49" s="59">
        <v>39</v>
      </c>
      <c r="C49" s="32">
        <v>97186000</v>
      </c>
      <c r="D49" s="32">
        <v>1716761</v>
      </c>
      <c r="E49" s="34">
        <f t="shared" si="25"/>
        <v>17.664694503323524</v>
      </c>
      <c r="F49" s="67">
        <v>2.05</v>
      </c>
      <c r="G49" s="32">
        <v>673067</v>
      </c>
      <c r="H49" s="36">
        <f t="shared" si="26"/>
        <v>6.925555121107979</v>
      </c>
      <c r="I49" s="32">
        <f t="shared" si="27"/>
        <v>1043694</v>
      </c>
      <c r="J49" s="36">
        <f t="shared" si="28"/>
        <v>10.739139382215546</v>
      </c>
      <c r="K49" s="32">
        <v>34967</v>
      </c>
      <c r="L49" s="36">
        <f t="shared" si="29"/>
        <v>20.36800696194753</v>
      </c>
      <c r="M49" s="32">
        <v>21344</v>
      </c>
      <c r="N49" s="36">
        <f t="shared" si="30"/>
        <v>12.43271486246484</v>
      </c>
      <c r="O49" s="32">
        <v>168046</v>
      </c>
      <c r="P49" s="36">
        <f t="shared" si="31"/>
        <v>89.15820028257535</v>
      </c>
      <c r="Q49" s="32">
        <v>97357</v>
      </c>
      <c r="R49" s="36">
        <f t="shared" si="32"/>
        <v>51.65356452941866</v>
      </c>
      <c r="S49" s="32">
        <f t="shared" si="40"/>
        <v>70689</v>
      </c>
      <c r="T49" s="36">
        <f t="shared" si="33"/>
        <v>37.50463575315669</v>
      </c>
      <c r="U49" s="32">
        <v>56827</v>
      </c>
      <c r="V49" s="36">
        <f t="shared" si="34"/>
        <v>33.101287832144365</v>
      </c>
      <c r="W49" s="32">
        <v>42151</v>
      </c>
      <c r="X49" s="36">
        <f t="shared" si="35"/>
        <v>24.552631379673702</v>
      </c>
      <c r="Y49" s="32">
        <f t="shared" si="36"/>
        <v>14676</v>
      </c>
      <c r="Z49" s="36">
        <f t="shared" si="37"/>
        <v>8.54865645247067</v>
      </c>
      <c r="AA49" s="32">
        <v>963130</v>
      </c>
      <c r="AB49" s="36">
        <f t="shared" si="38"/>
        <v>9.910172247031465</v>
      </c>
      <c r="AC49" s="32">
        <v>72306</v>
      </c>
      <c r="AD49" s="52">
        <f t="shared" si="39"/>
        <v>0.7439960488136151</v>
      </c>
    </row>
    <row r="50" spans="1:30" s="5" customFormat="1" ht="13.5">
      <c r="A50" s="62"/>
      <c r="B50" s="59"/>
      <c r="C50" s="32"/>
      <c r="D50" s="32"/>
      <c r="E50" s="34"/>
      <c r="F50" s="67"/>
      <c r="G50" s="32"/>
      <c r="H50" s="36"/>
      <c r="I50" s="32"/>
      <c r="J50" s="36"/>
      <c r="K50" s="32"/>
      <c r="L50" s="36"/>
      <c r="M50" s="32"/>
      <c r="N50" s="36"/>
      <c r="O50" s="32"/>
      <c r="P50" s="36"/>
      <c r="Q50" s="32"/>
      <c r="R50" s="36"/>
      <c r="S50" s="32"/>
      <c r="T50" s="36"/>
      <c r="U50" s="32"/>
      <c r="V50" s="36"/>
      <c r="W50" s="32"/>
      <c r="X50" s="36"/>
      <c r="Y50" s="32"/>
      <c r="Z50" s="36"/>
      <c r="AA50" s="32"/>
      <c r="AB50" s="36"/>
      <c r="AC50" s="32"/>
      <c r="AD50" s="52"/>
    </row>
    <row r="51" spans="1:30" s="5" customFormat="1" ht="13.5">
      <c r="A51" s="62"/>
      <c r="B51" s="59">
        <v>40</v>
      </c>
      <c r="C51" s="32">
        <v>98274961</v>
      </c>
      <c r="D51" s="32">
        <v>1823697</v>
      </c>
      <c r="E51" s="34">
        <f t="shared" si="25"/>
        <v>18.557086987803537</v>
      </c>
      <c r="F51" s="67">
        <v>2.14</v>
      </c>
      <c r="G51" s="32">
        <v>700438</v>
      </c>
      <c r="H51" s="36">
        <f t="shared" si="26"/>
        <v>7.127329208505104</v>
      </c>
      <c r="I51" s="32">
        <f t="shared" si="27"/>
        <v>1123259</v>
      </c>
      <c r="J51" s="36">
        <f t="shared" si="28"/>
        <v>11.429757779298432</v>
      </c>
      <c r="K51" s="32">
        <v>33742</v>
      </c>
      <c r="L51" s="36">
        <f t="shared" si="29"/>
        <v>18.50197702798217</v>
      </c>
      <c r="M51" s="32">
        <v>21260</v>
      </c>
      <c r="N51" s="36">
        <f t="shared" si="30"/>
        <v>11.65763830285404</v>
      </c>
      <c r="O51" s="32">
        <v>161617</v>
      </c>
      <c r="P51" s="36">
        <f t="shared" si="31"/>
        <v>81.4062662128006</v>
      </c>
      <c r="Q51" s="32">
        <v>94476</v>
      </c>
      <c r="R51" s="36">
        <f t="shared" si="32"/>
        <v>47.58743453176676</v>
      </c>
      <c r="S51" s="32">
        <f t="shared" si="40"/>
        <v>67141</v>
      </c>
      <c r="T51" s="36">
        <f t="shared" si="33"/>
        <v>33.818831681033835</v>
      </c>
      <c r="U51" s="32">
        <v>54904</v>
      </c>
      <c r="V51" s="36">
        <f t="shared" si="34"/>
        <v>30.105878333955694</v>
      </c>
      <c r="W51" s="32">
        <v>39955</v>
      </c>
      <c r="X51" s="36">
        <f t="shared" si="35"/>
        <v>21.908792962866087</v>
      </c>
      <c r="Y51" s="32">
        <f t="shared" si="36"/>
        <v>14949</v>
      </c>
      <c r="Z51" s="36">
        <f t="shared" si="37"/>
        <v>8.197085371089605</v>
      </c>
      <c r="AA51" s="32">
        <v>954852</v>
      </c>
      <c r="AB51" s="36">
        <f t="shared" si="38"/>
        <v>9.71612697968916</v>
      </c>
      <c r="AC51" s="32">
        <v>77195</v>
      </c>
      <c r="AD51" s="52">
        <f t="shared" si="39"/>
        <v>0.7855001845281832</v>
      </c>
    </row>
    <row r="52" spans="1:30" s="5" customFormat="1" ht="13.5">
      <c r="A52" s="62"/>
      <c r="B52" s="59">
        <v>41</v>
      </c>
      <c r="C52" s="32">
        <v>99056000</v>
      </c>
      <c r="D52" s="32">
        <v>1360974</v>
      </c>
      <c r="E52" s="34">
        <f aca="true" t="shared" si="41" ref="E52:E63">D52/C52*1000</f>
        <v>13.739440316588595</v>
      </c>
      <c r="F52" s="67">
        <v>1.58</v>
      </c>
      <c r="G52" s="32">
        <v>670342</v>
      </c>
      <c r="H52" s="36">
        <f aca="true" t="shared" si="42" ref="H52:H63">G52/C52*1000</f>
        <v>6.767303343563237</v>
      </c>
      <c r="I52" s="32">
        <f aca="true" t="shared" si="43" ref="I52:I63">D52-G52</f>
        <v>690632</v>
      </c>
      <c r="J52" s="36">
        <f aca="true" t="shared" si="44" ref="J52:J63">I52/C52*1000</f>
        <v>6.97213697302536</v>
      </c>
      <c r="K52" s="32">
        <v>26217</v>
      </c>
      <c r="L52" s="36">
        <f aca="true" t="shared" si="45" ref="L52:L63">K52/D52*1000</f>
        <v>19.26340988145255</v>
      </c>
      <c r="M52" s="32">
        <v>16296</v>
      </c>
      <c r="N52" s="36">
        <f aca="true" t="shared" si="46" ref="N52:N63">M52/D52*1000</f>
        <v>11.973777603392865</v>
      </c>
      <c r="O52" s="32">
        <v>148248</v>
      </c>
      <c r="P52" s="36">
        <f aca="true" t="shared" si="47" ref="P52:P63">O52/(D52+O52)*1000</f>
        <v>98.22809368005503</v>
      </c>
      <c r="Q52" s="32">
        <v>83253</v>
      </c>
      <c r="R52" s="36">
        <f aca="true" t="shared" si="48" ref="R52:R63">Q52/(D52+O52)*1000</f>
        <v>55.162858744439184</v>
      </c>
      <c r="S52" s="32">
        <f aca="true" t="shared" si="49" ref="S52:S63">O52-Q52</f>
        <v>64995</v>
      </c>
      <c r="T52" s="36">
        <f aca="true" t="shared" si="50" ref="T52:T63">S52/(D52+O52)*1000</f>
        <v>43.065234935615834</v>
      </c>
      <c r="U52" s="32">
        <v>42583</v>
      </c>
      <c r="V52" s="36">
        <f aca="true" t="shared" si="51" ref="V52:V63">U52/D52*1000</f>
        <v>31.288621237437308</v>
      </c>
      <c r="W52" s="32">
        <v>30818</v>
      </c>
      <c r="X52" s="36">
        <f aca="true" t="shared" si="52" ref="X52:X63">W52/D52*1000</f>
        <v>22.644076962528306</v>
      </c>
      <c r="Y52" s="32">
        <f aca="true" t="shared" si="53" ref="Y52:Y63">U52-W52</f>
        <v>11765</v>
      </c>
      <c r="Z52" s="36">
        <f aca="true" t="shared" si="54" ref="Z52:Z63">Y52/D52*1000</f>
        <v>8.644544274908998</v>
      </c>
      <c r="AA52" s="32">
        <v>940120</v>
      </c>
      <c r="AB52" s="36">
        <f aca="true" t="shared" si="55" ref="AB52:AB63">AA52/C52*1000</f>
        <v>9.490793086738815</v>
      </c>
      <c r="AC52" s="32">
        <v>79432</v>
      </c>
      <c r="AD52" s="52">
        <f aca="true" t="shared" si="56" ref="AD52:AD63">AC52/C52*1000</f>
        <v>0.8018898400904538</v>
      </c>
    </row>
    <row r="53" spans="1:30" s="5" customFormat="1" ht="13.5">
      <c r="A53" s="62"/>
      <c r="B53" s="59">
        <v>42</v>
      </c>
      <c r="C53" s="32">
        <v>99637000</v>
      </c>
      <c r="D53" s="32">
        <v>1935647</v>
      </c>
      <c r="E53" s="34">
        <f t="shared" si="41"/>
        <v>19.426989973604183</v>
      </c>
      <c r="F53" s="67">
        <v>2.23</v>
      </c>
      <c r="G53" s="32">
        <v>675006</v>
      </c>
      <c r="H53" s="36">
        <f t="shared" si="42"/>
        <v>6.774651986711764</v>
      </c>
      <c r="I53" s="32">
        <f t="shared" si="43"/>
        <v>1260641</v>
      </c>
      <c r="J53" s="36">
        <f t="shared" si="44"/>
        <v>12.65233798689242</v>
      </c>
      <c r="K53" s="32">
        <v>28928</v>
      </c>
      <c r="L53" s="36">
        <f t="shared" si="45"/>
        <v>14.944873729559161</v>
      </c>
      <c r="M53" s="32">
        <v>19248</v>
      </c>
      <c r="N53" s="36">
        <f t="shared" si="46"/>
        <v>9.943961889745394</v>
      </c>
      <c r="O53" s="32">
        <v>149389</v>
      </c>
      <c r="P53" s="36">
        <f t="shared" si="47"/>
        <v>71.64816338902543</v>
      </c>
      <c r="Q53" s="32">
        <v>90938</v>
      </c>
      <c r="R53" s="36">
        <f t="shared" si="48"/>
        <v>43.614594664072946</v>
      </c>
      <c r="S53" s="32">
        <f t="shared" si="49"/>
        <v>58451</v>
      </c>
      <c r="T53" s="36">
        <f t="shared" si="50"/>
        <v>28.03356872495247</v>
      </c>
      <c r="U53" s="32">
        <v>50846</v>
      </c>
      <c r="V53" s="36">
        <f t="shared" si="51"/>
        <v>26.26821936024492</v>
      </c>
      <c r="W53" s="32">
        <v>36738</v>
      </c>
      <c r="X53" s="36">
        <f t="shared" si="52"/>
        <v>18.979700327590724</v>
      </c>
      <c r="Y53" s="32">
        <f t="shared" si="53"/>
        <v>14108</v>
      </c>
      <c r="Z53" s="36">
        <f t="shared" si="54"/>
        <v>7.288519032654198</v>
      </c>
      <c r="AA53" s="32">
        <v>953096</v>
      </c>
      <c r="AB53" s="36">
        <f t="shared" si="55"/>
        <v>9.565683430854</v>
      </c>
      <c r="AC53" s="32">
        <v>83478</v>
      </c>
      <c r="AD53" s="52">
        <f t="shared" si="56"/>
        <v>0.8378212912873731</v>
      </c>
    </row>
    <row r="54" spans="1:30" s="5" customFormat="1" ht="13.5">
      <c r="A54" s="62"/>
      <c r="B54" s="59">
        <v>43</v>
      </c>
      <c r="C54" s="32">
        <v>100794000</v>
      </c>
      <c r="D54" s="32">
        <v>1871839</v>
      </c>
      <c r="E54" s="34">
        <f t="shared" si="41"/>
        <v>18.570936762108854</v>
      </c>
      <c r="F54" s="67">
        <v>2.13</v>
      </c>
      <c r="G54" s="32">
        <v>686555</v>
      </c>
      <c r="H54" s="36">
        <f t="shared" si="42"/>
        <v>6.811466952397961</v>
      </c>
      <c r="I54" s="32">
        <f t="shared" si="43"/>
        <v>1185284</v>
      </c>
      <c r="J54" s="36">
        <f t="shared" si="44"/>
        <v>11.759469809710895</v>
      </c>
      <c r="K54" s="32">
        <v>28600</v>
      </c>
      <c r="L54" s="36">
        <f t="shared" si="45"/>
        <v>15.279091844971708</v>
      </c>
      <c r="M54" s="32">
        <v>18326</v>
      </c>
      <c r="N54" s="36">
        <f t="shared" si="46"/>
        <v>9.790371928354949</v>
      </c>
      <c r="O54" s="32">
        <v>143259</v>
      </c>
      <c r="P54" s="36">
        <f t="shared" si="47"/>
        <v>71.09282029955862</v>
      </c>
      <c r="Q54" s="32">
        <v>87381</v>
      </c>
      <c r="R54" s="36">
        <f t="shared" si="48"/>
        <v>43.363151568807076</v>
      </c>
      <c r="S54" s="32">
        <f t="shared" si="49"/>
        <v>55878</v>
      </c>
      <c r="T54" s="36">
        <f t="shared" si="50"/>
        <v>27.729668730751555</v>
      </c>
      <c r="U54" s="32">
        <v>45921</v>
      </c>
      <c r="V54" s="36">
        <f t="shared" si="51"/>
        <v>24.532558622830276</v>
      </c>
      <c r="W54" s="32">
        <v>32228</v>
      </c>
      <c r="X54" s="36">
        <f t="shared" si="52"/>
        <v>17.217292726564622</v>
      </c>
      <c r="Y54" s="32">
        <f t="shared" si="53"/>
        <v>13693</v>
      </c>
      <c r="Z54" s="36">
        <f t="shared" si="54"/>
        <v>7.315265896265651</v>
      </c>
      <c r="AA54" s="32">
        <v>956312</v>
      </c>
      <c r="AB54" s="36">
        <f t="shared" si="55"/>
        <v>9.487786971446713</v>
      </c>
      <c r="AC54" s="32">
        <v>87327</v>
      </c>
      <c r="AD54" s="52">
        <f t="shared" si="56"/>
        <v>0.866390856598607</v>
      </c>
    </row>
    <row r="55" spans="1:30" s="5" customFormat="1" ht="13.5">
      <c r="A55" s="62"/>
      <c r="B55" s="59">
        <v>44</v>
      </c>
      <c r="C55" s="32">
        <v>102022000</v>
      </c>
      <c r="D55" s="32">
        <v>1889815</v>
      </c>
      <c r="E55" s="34">
        <f t="shared" si="41"/>
        <v>18.523602752347532</v>
      </c>
      <c r="F55" s="67">
        <v>2.13</v>
      </c>
      <c r="G55" s="32">
        <v>693787</v>
      </c>
      <c r="H55" s="36">
        <f t="shared" si="42"/>
        <v>6.800366587598753</v>
      </c>
      <c r="I55" s="32">
        <f t="shared" si="43"/>
        <v>1196028</v>
      </c>
      <c r="J55" s="36">
        <f t="shared" si="44"/>
        <v>11.72323616474878</v>
      </c>
      <c r="K55" s="32">
        <v>26874</v>
      </c>
      <c r="L55" s="36">
        <f t="shared" si="45"/>
        <v>14.220439566835907</v>
      </c>
      <c r="M55" s="32">
        <v>17116</v>
      </c>
      <c r="N55" s="36">
        <f t="shared" si="46"/>
        <v>9.056971185010173</v>
      </c>
      <c r="O55" s="32">
        <v>139211</v>
      </c>
      <c r="P55" s="36">
        <f t="shared" si="47"/>
        <v>68.6097664593751</v>
      </c>
      <c r="Q55" s="32">
        <v>85788</v>
      </c>
      <c r="R55" s="36">
        <f t="shared" si="48"/>
        <v>42.280384775749546</v>
      </c>
      <c r="S55" s="32">
        <f t="shared" si="49"/>
        <v>53423</v>
      </c>
      <c r="T55" s="36">
        <f t="shared" si="50"/>
        <v>26.329381683625545</v>
      </c>
      <c r="U55" s="32">
        <v>43419</v>
      </c>
      <c r="V55" s="36">
        <f t="shared" si="51"/>
        <v>22.97526477459434</v>
      </c>
      <c r="W55" s="32">
        <v>30609</v>
      </c>
      <c r="X55" s="36">
        <f t="shared" si="52"/>
        <v>16.196823498596423</v>
      </c>
      <c r="Y55" s="32">
        <f t="shared" si="53"/>
        <v>12810</v>
      </c>
      <c r="Z55" s="36">
        <f t="shared" si="54"/>
        <v>6.778441275997915</v>
      </c>
      <c r="AA55" s="32">
        <v>984142</v>
      </c>
      <c r="AB55" s="36">
        <f t="shared" si="55"/>
        <v>9.646370390700044</v>
      </c>
      <c r="AC55" s="32">
        <v>91280</v>
      </c>
      <c r="AD55" s="52">
        <f t="shared" si="56"/>
        <v>0.8947089843367116</v>
      </c>
    </row>
    <row r="56" spans="1:30" s="5" customFormat="1" ht="13.5">
      <c r="A56" s="62"/>
      <c r="B56" s="59"/>
      <c r="C56" s="32"/>
      <c r="D56" s="32"/>
      <c r="E56" s="34"/>
      <c r="F56" s="67"/>
      <c r="G56" s="32"/>
      <c r="H56" s="36"/>
      <c r="I56" s="32"/>
      <c r="J56" s="36"/>
      <c r="K56" s="32"/>
      <c r="L56" s="36"/>
      <c r="M56" s="32"/>
      <c r="N56" s="36"/>
      <c r="O56" s="32"/>
      <c r="P56" s="36"/>
      <c r="Q56" s="32"/>
      <c r="R56" s="36"/>
      <c r="S56" s="32"/>
      <c r="T56" s="36"/>
      <c r="U56" s="32"/>
      <c r="V56" s="36"/>
      <c r="W56" s="32"/>
      <c r="X56" s="36"/>
      <c r="Y56" s="32"/>
      <c r="Z56" s="36"/>
      <c r="AA56" s="32"/>
      <c r="AB56" s="36"/>
      <c r="AC56" s="32"/>
      <c r="AD56" s="52"/>
    </row>
    <row r="57" spans="1:30" s="5" customFormat="1" ht="13.5">
      <c r="A57" s="62"/>
      <c r="B57" s="59">
        <v>45</v>
      </c>
      <c r="C57" s="32">
        <v>103119447</v>
      </c>
      <c r="D57" s="32">
        <v>1934239</v>
      </c>
      <c r="E57" s="34">
        <f t="shared" si="41"/>
        <v>18.757266997368596</v>
      </c>
      <c r="F57" s="67">
        <v>2.13</v>
      </c>
      <c r="G57" s="32">
        <v>712962</v>
      </c>
      <c r="H57" s="36">
        <f t="shared" si="42"/>
        <v>6.913943206076348</v>
      </c>
      <c r="I57" s="32">
        <f t="shared" si="43"/>
        <v>1221277</v>
      </c>
      <c r="J57" s="36">
        <f t="shared" si="44"/>
        <v>11.843323791292248</v>
      </c>
      <c r="K57" s="32">
        <v>25412</v>
      </c>
      <c r="L57" s="36">
        <f t="shared" si="45"/>
        <v>13.137983465331843</v>
      </c>
      <c r="M57" s="32">
        <v>16742</v>
      </c>
      <c r="N57" s="36">
        <f t="shared" si="46"/>
        <v>8.655600471296463</v>
      </c>
      <c r="O57" s="32">
        <v>135095</v>
      </c>
      <c r="P57" s="36">
        <f t="shared" si="47"/>
        <v>65.28428953470055</v>
      </c>
      <c r="Q57" s="32">
        <v>84073</v>
      </c>
      <c r="R57" s="36">
        <f t="shared" si="48"/>
        <v>40.62804747807749</v>
      </c>
      <c r="S57" s="32">
        <f t="shared" si="49"/>
        <v>51022</v>
      </c>
      <c r="T57" s="36">
        <f t="shared" si="50"/>
        <v>24.65624205662305</v>
      </c>
      <c r="U57" s="32">
        <v>41917</v>
      </c>
      <c r="V57" s="36">
        <f t="shared" si="51"/>
        <v>21.671055128140836</v>
      </c>
      <c r="W57" s="32">
        <v>29107</v>
      </c>
      <c r="X57" s="36">
        <f t="shared" si="52"/>
        <v>15.048295479514167</v>
      </c>
      <c r="Y57" s="32">
        <f t="shared" si="53"/>
        <v>12810</v>
      </c>
      <c r="Z57" s="36">
        <f t="shared" si="54"/>
        <v>6.622759648626669</v>
      </c>
      <c r="AA57" s="32">
        <v>1029405</v>
      </c>
      <c r="AB57" s="36">
        <f t="shared" si="55"/>
        <v>9.982646629204673</v>
      </c>
      <c r="AC57" s="32">
        <v>95937</v>
      </c>
      <c r="AD57" s="52">
        <f t="shared" si="56"/>
        <v>0.9303482785356675</v>
      </c>
    </row>
    <row r="58" spans="1:30" s="5" customFormat="1" ht="13.5">
      <c r="A58" s="62"/>
      <c r="B58" s="59">
        <v>46</v>
      </c>
      <c r="C58" s="32">
        <v>104345000</v>
      </c>
      <c r="D58" s="32">
        <v>2000973</v>
      </c>
      <c r="E58" s="34">
        <f t="shared" si="41"/>
        <v>19.176510613829123</v>
      </c>
      <c r="F58" s="67">
        <v>2.16</v>
      </c>
      <c r="G58" s="32">
        <v>684521</v>
      </c>
      <c r="H58" s="36">
        <f t="shared" si="42"/>
        <v>6.560170587953423</v>
      </c>
      <c r="I58" s="32">
        <f t="shared" si="43"/>
        <v>1316452</v>
      </c>
      <c r="J58" s="36">
        <f t="shared" si="44"/>
        <v>12.6163400258757</v>
      </c>
      <c r="K58" s="32">
        <v>24805</v>
      </c>
      <c r="L58" s="36">
        <f t="shared" si="45"/>
        <v>12.396469117774203</v>
      </c>
      <c r="M58" s="32">
        <v>16450</v>
      </c>
      <c r="N58" s="36">
        <f t="shared" si="46"/>
        <v>8.221000483264891</v>
      </c>
      <c r="O58" s="32">
        <v>130920</v>
      </c>
      <c r="P58" s="36">
        <f t="shared" si="47"/>
        <v>61.41021148810001</v>
      </c>
      <c r="Q58" s="32">
        <v>83827</v>
      </c>
      <c r="R58" s="36">
        <f t="shared" si="48"/>
        <v>39.32045370006844</v>
      </c>
      <c r="S58" s="32">
        <f t="shared" si="49"/>
        <v>47093</v>
      </c>
      <c r="T58" s="36">
        <f t="shared" si="50"/>
        <v>22.089757788031577</v>
      </c>
      <c r="U58" s="32">
        <v>40900</v>
      </c>
      <c r="V58" s="36">
        <f t="shared" si="51"/>
        <v>20.44005591279842</v>
      </c>
      <c r="W58" s="32">
        <v>28235</v>
      </c>
      <c r="X58" s="36">
        <f t="shared" si="52"/>
        <v>14.110635175986882</v>
      </c>
      <c r="Y58" s="32">
        <f t="shared" si="53"/>
        <v>12665</v>
      </c>
      <c r="Z58" s="36">
        <f t="shared" si="54"/>
        <v>6.329420736811541</v>
      </c>
      <c r="AA58" s="32">
        <v>1091229</v>
      </c>
      <c r="AB58" s="36">
        <f t="shared" si="55"/>
        <v>10.457894484642292</v>
      </c>
      <c r="AC58" s="32">
        <v>103595</v>
      </c>
      <c r="AD58" s="52">
        <f t="shared" si="56"/>
        <v>0.9928123053332694</v>
      </c>
    </row>
    <row r="59" spans="1:30" s="5" customFormat="1" ht="13.5">
      <c r="A59" s="62"/>
      <c r="B59" s="59">
        <v>47</v>
      </c>
      <c r="C59" s="32">
        <v>105742000</v>
      </c>
      <c r="D59" s="32">
        <v>2038682</v>
      </c>
      <c r="E59" s="34">
        <f t="shared" si="41"/>
        <v>19.27977530215052</v>
      </c>
      <c r="F59" s="67">
        <v>2.14</v>
      </c>
      <c r="G59" s="32">
        <v>683751</v>
      </c>
      <c r="H59" s="36">
        <f t="shared" si="42"/>
        <v>6.466219666736017</v>
      </c>
      <c r="I59" s="32">
        <f t="shared" si="43"/>
        <v>1354931</v>
      </c>
      <c r="J59" s="36">
        <f t="shared" si="44"/>
        <v>12.813555635414499</v>
      </c>
      <c r="K59" s="32">
        <v>23773</v>
      </c>
      <c r="L59" s="36">
        <f t="shared" si="45"/>
        <v>11.660965270699403</v>
      </c>
      <c r="M59" s="32">
        <v>15817</v>
      </c>
      <c r="N59" s="36">
        <f t="shared" si="46"/>
        <v>7.758443935836977</v>
      </c>
      <c r="O59" s="32">
        <v>125154</v>
      </c>
      <c r="P59" s="36">
        <f t="shared" si="47"/>
        <v>57.838948977648954</v>
      </c>
      <c r="Q59" s="32">
        <v>81741</v>
      </c>
      <c r="R59" s="36">
        <f t="shared" si="48"/>
        <v>37.7759682341915</v>
      </c>
      <c r="S59" s="32">
        <f t="shared" si="49"/>
        <v>43413</v>
      </c>
      <c r="T59" s="36">
        <f t="shared" si="50"/>
        <v>20.06298074345745</v>
      </c>
      <c r="U59" s="32">
        <v>38754</v>
      </c>
      <c r="V59" s="36">
        <f t="shared" si="51"/>
        <v>19.009340348323082</v>
      </c>
      <c r="W59" s="32">
        <v>26329</v>
      </c>
      <c r="X59" s="36">
        <f t="shared" si="52"/>
        <v>12.914716468777376</v>
      </c>
      <c r="Y59" s="32">
        <f t="shared" si="53"/>
        <v>12425</v>
      </c>
      <c r="Z59" s="36">
        <f t="shared" si="54"/>
        <v>6.094623879545707</v>
      </c>
      <c r="AA59" s="32">
        <v>1099984</v>
      </c>
      <c r="AB59" s="36">
        <f t="shared" si="55"/>
        <v>10.40252690510866</v>
      </c>
      <c r="AC59" s="32">
        <v>108382</v>
      </c>
      <c r="AD59" s="52">
        <f t="shared" si="56"/>
        <v>1.0249664277203003</v>
      </c>
    </row>
    <row r="60" spans="1:30" s="5" customFormat="1" ht="13.5">
      <c r="A60" s="62"/>
      <c r="B60" s="59">
        <v>48</v>
      </c>
      <c r="C60" s="32">
        <v>108079000</v>
      </c>
      <c r="D60" s="32">
        <v>2091983</v>
      </c>
      <c r="E60" s="34">
        <f t="shared" si="41"/>
        <v>19.356054367638485</v>
      </c>
      <c r="F60" s="67">
        <v>2.14</v>
      </c>
      <c r="G60" s="32">
        <v>709416</v>
      </c>
      <c r="H60" s="36">
        <f t="shared" si="42"/>
        <v>6.563865320737609</v>
      </c>
      <c r="I60" s="32">
        <f t="shared" si="43"/>
        <v>1382567</v>
      </c>
      <c r="J60" s="36">
        <f t="shared" si="44"/>
        <v>12.792189046900878</v>
      </c>
      <c r="K60" s="32">
        <v>23683</v>
      </c>
      <c r="L60" s="36">
        <f t="shared" si="45"/>
        <v>11.320837693231733</v>
      </c>
      <c r="M60" s="32">
        <v>15473</v>
      </c>
      <c r="N60" s="36">
        <f t="shared" si="46"/>
        <v>7.3963316145494495</v>
      </c>
      <c r="O60" s="32">
        <v>116171</v>
      </c>
      <c r="P60" s="36">
        <f t="shared" si="47"/>
        <v>52.61000817877739</v>
      </c>
      <c r="Q60" s="32">
        <v>78613</v>
      </c>
      <c r="R60" s="36">
        <f t="shared" si="48"/>
        <v>35.601230711263796</v>
      </c>
      <c r="S60" s="32">
        <f t="shared" si="49"/>
        <v>37558</v>
      </c>
      <c r="T60" s="36">
        <f t="shared" si="50"/>
        <v>17.00877746751359</v>
      </c>
      <c r="U60" s="32">
        <v>37598</v>
      </c>
      <c r="V60" s="36">
        <f t="shared" si="51"/>
        <v>17.97242138200932</v>
      </c>
      <c r="W60" s="32">
        <v>25442</v>
      </c>
      <c r="X60" s="36">
        <f t="shared" si="52"/>
        <v>12.161666705704588</v>
      </c>
      <c r="Y60" s="32">
        <f t="shared" si="53"/>
        <v>12156</v>
      </c>
      <c r="Z60" s="36">
        <f t="shared" si="54"/>
        <v>5.810754676304731</v>
      </c>
      <c r="AA60" s="32">
        <v>1071923</v>
      </c>
      <c r="AB60" s="36">
        <f t="shared" si="55"/>
        <v>9.917958160234642</v>
      </c>
      <c r="AC60" s="32">
        <v>111877</v>
      </c>
      <c r="AD60" s="52">
        <f t="shared" si="56"/>
        <v>1.0351409617039389</v>
      </c>
    </row>
    <row r="61" spans="1:30" s="5" customFormat="1" ht="13.5">
      <c r="A61" s="62"/>
      <c r="B61" s="59">
        <v>49</v>
      </c>
      <c r="C61" s="32">
        <v>109410000</v>
      </c>
      <c r="D61" s="32">
        <v>2029989</v>
      </c>
      <c r="E61" s="34">
        <f t="shared" si="41"/>
        <v>18.553962160680012</v>
      </c>
      <c r="F61" s="67">
        <v>2.05</v>
      </c>
      <c r="G61" s="32">
        <v>710510</v>
      </c>
      <c r="H61" s="36">
        <f t="shared" si="42"/>
        <v>6.494013344301252</v>
      </c>
      <c r="I61" s="32">
        <f t="shared" si="43"/>
        <v>1319479</v>
      </c>
      <c r="J61" s="36">
        <f t="shared" si="44"/>
        <v>12.059948816378759</v>
      </c>
      <c r="K61" s="32">
        <v>21888</v>
      </c>
      <c r="L61" s="36">
        <f t="shared" si="45"/>
        <v>10.782324436240788</v>
      </c>
      <c r="M61" s="32">
        <v>14473</v>
      </c>
      <c r="N61" s="36">
        <f t="shared" si="46"/>
        <v>7.129595283521241</v>
      </c>
      <c r="O61" s="32">
        <v>109738</v>
      </c>
      <c r="P61" s="36">
        <f t="shared" si="47"/>
        <v>51.28598180982901</v>
      </c>
      <c r="Q61" s="32">
        <v>74618</v>
      </c>
      <c r="R61" s="36">
        <f t="shared" si="48"/>
        <v>34.872673009220335</v>
      </c>
      <c r="S61" s="32">
        <f t="shared" si="49"/>
        <v>35120</v>
      </c>
      <c r="T61" s="36">
        <f t="shared" si="50"/>
        <v>16.413308800608675</v>
      </c>
      <c r="U61" s="32">
        <v>34383</v>
      </c>
      <c r="V61" s="36">
        <f t="shared" si="51"/>
        <v>16.937530203365633</v>
      </c>
      <c r="W61" s="32">
        <v>22989</v>
      </c>
      <c r="X61" s="36">
        <f t="shared" si="52"/>
        <v>11.324691907197527</v>
      </c>
      <c r="Y61" s="32">
        <f t="shared" si="53"/>
        <v>11394</v>
      </c>
      <c r="Z61" s="36">
        <f t="shared" si="54"/>
        <v>5.612838296168108</v>
      </c>
      <c r="AA61" s="32">
        <v>1000455</v>
      </c>
      <c r="AB61" s="36">
        <f t="shared" si="55"/>
        <v>9.14409103372635</v>
      </c>
      <c r="AC61" s="32">
        <v>113622</v>
      </c>
      <c r="AD61" s="52">
        <f t="shared" si="56"/>
        <v>1.038497395119276</v>
      </c>
    </row>
    <row r="62" spans="1:30" s="5" customFormat="1" ht="13.5">
      <c r="A62" s="62"/>
      <c r="B62" s="59"/>
      <c r="C62" s="32"/>
      <c r="D62" s="32"/>
      <c r="E62" s="34"/>
      <c r="F62" s="67"/>
      <c r="G62" s="32"/>
      <c r="H62" s="36"/>
      <c r="I62" s="32"/>
      <c r="J62" s="36"/>
      <c r="K62" s="32"/>
      <c r="L62" s="36"/>
      <c r="M62" s="32"/>
      <c r="N62" s="36"/>
      <c r="O62" s="32"/>
      <c r="P62" s="36"/>
      <c r="Q62" s="32"/>
      <c r="R62" s="36"/>
      <c r="S62" s="32"/>
      <c r="T62" s="36"/>
      <c r="U62" s="32"/>
      <c r="V62" s="36"/>
      <c r="W62" s="32"/>
      <c r="X62" s="36"/>
      <c r="Y62" s="32"/>
      <c r="Z62" s="36"/>
      <c r="AA62" s="32"/>
      <c r="AB62" s="36"/>
      <c r="AC62" s="32"/>
      <c r="AD62" s="52"/>
    </row>
    <row r="63" spans="1:30" s="5" customFormat="1" ht="13.5">
      <c r="A63" s="62"/>
      <c r="B63" s="59">
        <v>50</v>
      </c>
      <c r="C63" s="32">
        <v>111251507</v>
      </c>
      <c r="D63" s="32">
        <v>1901440</v>
      </c>
      <c r="E63" s="34">
        <f t="shared" si="41"/>
        <v>17.09136398484921</v>
      </c>
      <c r="F63" s="67">
        <v>1.91</v>
      </c>
      <c r="G63" s="32">
        <v>702275</v>
      </c>
      <c r="H63" s="36">
        <f t="shared" si="42"/>
        <v>6.312498760129155</v>
      </c>
      <c r="I63" s="32">
        <f t="shared" si="43"/>
        <v>1199165</v>
      </c>
      <c r="J63" s="36">
        <f t="shared" si="44"/>
        <v>10.778865224720057</v>
      </c>
      <c r="K63" s="32">
        <v>19103</v>
      </c>
      <c r="L63" s="36">
        <f t="shared" si="45"/>
        <v>10.046596263884215</v>
      </c>
      <c r="M63" s="32">
        <v>12912</v>
      </c>
      <c r="N63" s="36">
        <f t="shared" si="46"/>
        <v>6.7906428811847865</v>
      </c>
      <c r="O63" s="32">
        <v>101862</v>
      </c>
      <c r="P63" s="36">
        <f t="shared" si="47"/>
        <v>50.847051517943875</v>
      </c>
      <c r="Q63" s="32">
        <v>67643</v>
      </c>
      <c r="R63" s="36">
        <f t="shared" si="48"/>
        <v>33.765752742222595</v>
      </c>
      <c r="S63" s="32">
        <f t="shared" si="49"/>
        <v>34219</v>
      </c>
      <c r="T63" s="36">
        <f t="shared" si="50"/>
        <v>17.081298775721283</v>
      </c>
      <c r="U63" s="32">
        <v>30513</v>
      </c>
      <c r="V63" s="36">
        <f t="shared" si="51"/>
        <v>16.047311511275666</v>
      </c>
      <c r="W63" s="32">
        <v>20268</v>
      </c>
      <c r="X63" s="36">
        <f t="shared" si="52"/>
        <v>10.659289801413665</v>
      </c>
      <c r="Y63" s="32">
        <f t="shared" si="53"/>
        <v>10245</v>
      </c>
      <c r="Z63" s="36">
        <f t="shared" si="54"/>
        <v>5.388021709862</v>
      </c>
      <c r="AA63" s="32">
        <v>941628</v>
      </c>
      <c r="AB63" s="36">
        <f t="shared" si="55"/>
        <v>8.463957256776755</v>
      </c>
      <c r="AC63" s="32">
        <v>119135</v>
      </c>
      <c r="AD63" s="52">
        <f t="shared" si="56"/>
        <v>1.0708618985269118</v>
      </c>
    </row>
    <row r="64" spans="1:30" s="5" customFormat="1" ht="13.5">
      <c r="A64" s="62"/>
      <c r="B64" s="59">
        <v>51</v>
      </c>
      <c r="C64" s="32">
        <v>112420000</v>
      </c>
      <c r="D64" s="32">
        <v>1832617</v>
      </c>
      <c r="E64" s="34">
        <f aca="true" t="shared" si="57" ref="E64:E78">D64/C64*1000</f>
        <v>16.30152108165807</v>
      </c>
      <c r="F64" s="67">
        <v>1.85</v>
      </c>
      <c r="G64" s="32">
        <v>703270</v>
      </c>
      <c r="H64" s="36">
        <f aca="true" t="shared" si="58" ref="H64:H78">G64/C64*1000</f>
        <v>6.255737413271659</v>
      </c>
      <c r="I64" s="32">
        <f aca="true" t="shared" si="59" ref="I64:I78">D64-G64</f>
        <v>1129347</v>
      </c>
      <c r="J64" s="36">
        <f aca="true" t="shared" si="60" ref="J64:J78">I64/C64*1000</f>
        <v>10.045783668386408</v>
      </c>
      <c r="K64" s="32">
        <v>17105</v>
      </c>
      <c r="L64" s="36">
        <f aca="true" t="shared" si="61" ref="L64:L78">K64/D64*1000</f>
        <v>9.333646910401901</v>
      </c>
      <c r="M64" s="32">
        <v>11638</v>
      </c>
      <c r="N64" s="36">
        <f aca="true" t="shared" si="62" ref="N64:N78">M64/D64*1000</f>
        <v>6.350481306241293</v>
      </c>
      <c r="O64" s="32">
        <v>101930</v>
      </c>
      <c r="P64" s="36">
        <f aca="true" t="shared" si="63" ref="P64:P78">O64/(D64+O64)*1000</f>
        <v>52.6893376072021</v>
      </c>
      <c r="Q64" s="32">
        <v>64046</v>
      </c>
      <c r="R64" s="36">
        <f aca="true" t="shared" si="64" ref="R64:R78">Q64/(D64+O64)*1000</f>
        <v>33.10645851457732</v>
      </c>
      <c r="S64" s="32">
        <f aca="true" t="shared" si="65" ref="S64:S78">O64-Q64</f>
        <v>37884</v>
      </c>
      <c r="T64" s="36">
        <f aca="true" t="shared" si="66" ref="T64:T78">S64/(D64+O64)*1000</f>
        <v>19.582879092624783</v>
      </c>
      <c r="U64" s="32">
        <v>27133</v>
      </c>
      <c r="V64" s="36">
        <f aca="true" t="shared" si="67" ref="V64:V78">U64/D64*1000</f>
        <v>14.805603134752106</v>
      </c>
      <c r="W64" s="32">
        <v>17741</v>
      </c>
      <c r="X64" s="36">
        <f aca="true" t="shared" si="68" ref="X64:X78">W64/D64*1000</f>
        <v>9.680691601136518</v>
      </c>
      <c r="Y64" s="32">
        <f aca="true" t="shared" si="69" ref="Y64:Y78">U64-W64</f>
        <v>9392</v>
      </c>
      <c r="Z64" s="36">
        <f aca="true" t="shared" si="70" ref="Z64:Z78">Y64/D64*1000</f>
        <v>5.124911533615589</v>
      </c>
      <c r="AA64" s="32">
        <v>871543</v>
      </c>
      <c r="AB64" s="36">
        <f aca="true" t="shared" si="71" ref="AB64:AB78">AA64/C64*1000</f>
        <v>7.752561821739905</v>
      </c>
      <c r="AC64" s="32">
        <v>124512</v>
      </c>
      <c r="AD64" s="52">
        <f aca="true" t="shared" si="72" ref="AD64:AD78">AC64/C64*1000</f>
        <v>1.1075609322184665</v>
      </c>
    </row>
    <row r="65" spans="1:30" s="5" customFormat="1" ht="13.5">
      <c r="A65" s="62"/>
      <c r="B65" s="59">
        <v>52</v>
      </c>
      <c r="C65" s="32">
        <v>113499000</v>
      </c>
      <c r="D65" s="32">
        <v>1755100</v>
      </c>
      <c r="E65" s="34">
        <f t="shared" si="57"/>
        <v>15.463572366276354</v>
      </c>
      <c r="F65" s="67">
        <v>1.8</v>
      </c>
      <c r="G65" s="32">
        <v>690074</v>
      </c>
      <c r="H65" s="36">
        <f t="shared" si="58"/>
        <v>6.080000704852025</v>
      </c>
      <c r="I65" s="32">
        <f t="shared" si="59"/>
        <v>1065026</v>
      </c>
      <c r="J65" s="36">
        <f t="shared" si="60"/>
        <v>9.38357166142433</v>
      </c>
      <c r="K65" s="32">
        <v>15666</v>
      </c>
      <c r="L65" s="36">
        <f t="shared" si="61"/>
        <v>8.92598712324084</v>
      </c>
      <c r="M65" s="32">
        <v>10773</v>
      </c>
      <c r="N65" s="36">
        <f t="shared" si="62"/>
        <v>6.13811178850208</v>
      </c>
      <c r="O65" s="32">
        <v>95247</v>
      </c>
      <c r="P65" s="36">
        <f t="shared" si="63"/>
        <v>51.47520978497547</v>
      </c>
      <c r="Q65" s="32">
        <v>60330</v>
      </c>
      <c r="R65" s="36">
        <f t="shared" si="64"/>
        <v>32.60469522743572</v>
      </c>
      <c r="S65" s="32">
        <f t="shared" si="65"/>
        <v>34917</v>
      </c>
      <c r="T65" s="36">
        <f t="shared" si="66"/>
        <v>18.87051455753975</v>
      </c>
      <c r="U65" s="32">
        <v>24708</v>
      </c>
      <c r="V65" s="36">
        <f t="shared" si="67"/>
        <v>14.077830323058516</v>
      </c>
      <c r="W65" s="32">
        <v>16022</v>
      </c>
      <c r="X65" s="36">
        <f t="shared" si="68"/>
        <v>9.12882456840066</v>
      </c>
      <c r="Y65" s="32">
        <f t="shared" si="69"/>
        <v>8686</v>
      </c>
      <c r="Z65" s="36">
        <f t="shared" si="70"/>
        <v>4.949005754657855</v>
      </c>
      <c r="AA65" s="32">
        <v>821029</v>
      </c>
      <c r="AB65" s="36">
        <f t="shared" si="71"/>
        <v>7.233799416734949</v>
      </c>
      <c r="AC65" s="32">
        <v>129485</v>
      </c>
      <c r="AD65" s="52">
        <f t="shared" si="72"/>
        <v>1.1408470559211976</v>
      </c>
    </row>
    <row r="66" spans="1:30" s="5" customFormat="1" ht="13.5">
      <c r="A66" s="62"/>
      <c r="B66" s="59">
        <v>53</v>
      </c>
      <c r="C66" s="32">
        <v>114511000</v>
      </c>
      <c r="D66" s="32">
        <v>1708643</v>
      </c>
      <c r="E66" s="34">
        <f t="shared" si="57"/>
        <v>14.921212809249766</v>
      </c>
      <c r="F66" s="67">
        <v>1.79</v>
      </c>
      <c r="G66" s="32">
        <v>695821</v>
      </c>
      <c r="H66" s="36">
        <f t="shared" si="58"/>
        <v>6.076455537022644</v>
      </c>
      <c r="I66" s="32">
        <f t="shared" si="59"/>
        <v>1012822</v>
      </c>
      <c r="J66" s="36">
        <f t="shared" si="60"/>
        <v>8.844757272227122</v>
      </c>
      <c r="K66" s="32">
        <v>14327</v>
      </c>
      <c r="L66" s="36">
        <f t="shared" si="61"/>
        <v>8.385016647714004</v>
      </c>
      <c r="M66" s="32">
        <v>9628</v>
      </c>
      <c r="N66" s="36">
        <f t="shared" si="62"/>
        <v>5.634881013763554</v>
      </c>
      <c r="O66" s="32">
        <v>87463</v>
      </c>
      <c r="P66" s="36">
        <f t="shared" si="63"/>
        <v>48.695901021431915</v>
      </c>
      <c r="Q66" s="32">
        <v>55818</v>
      </c>
      <c r="R66" s="36">
        <f t="shared" si="64"/>
        <v>31.07723040845028</v>
      </c>
      <c r="S66" s="32">
        <f t="shared" si="65"/>
        <v>31645</v>
      </c>
      <c r="T66" s="36">
        <f t="shared" si="66"/>
        <v>17.618670612981642</v>
      </c>
      <c r="U66" s="32">
        <v>22217</v>
      </c>
      <c r="V66" s="36">
        <f t="shared" si="67"/>
        <v>13.002716190567602</v>
      </c>
      <c r="W66" s="32">
        <v>14516</v>
      </c>
      <c r="X66" s="36">
        <f t="shared" si="68"/>
        <v>8.495630743227228</v>
      </c>
      <c r="Y66" s="32">
        <f t="shared" si="69"/>
        <v>7701</v>
      </c>
      <c r="Z66" s="36">
        <f t="shared" si="70"/>
        <v>4.5070854473403745</v>
      </c>
      <c r="AA66" s="32">
        <v>793257</v>
      </c>
      <c r="AB66" s="36">
        <f t="shared" si="71"/>
        <v>6.927343224668372</v>
      </c>
      <c r="AC66" s="32">
        <v>132146</v>
      </c>
      <c r="AD66" s="52">
        <f t="shared" si="72"/>
        <v>1.154002672232362</v>
      </c>
    </row>
    <row r="67" spans="1:30" s="5" customFormat="1" ht="13.5">
      <c r="A67" s="62"/>
      <c r="B67" s="59">
        <v>54</v>
      </c>
      <c r="C67" s="32">
        <v>115465000</v>
      </c>
      <c r="D67" s="32">
        <v>1642580</v>
      </c>
      <c r="E67" s="34">
        <f t="shared" si="57"/>
        <v>14.225782704715714</v>
      </c>
      <c r="F67" s="67">
        <v>1.77</v>
      </c>
      <c r="G67" s="32">
        <v>689664</v>
      </c>
      <c r="H67" s="36">
        <f t="shared" si="58"/>
        <v>5.972926860953536</v>
      </c>
      <c r="I67" s="32">
        <f t="shared" si="59"/>
        <v>952916</v>
      </c>
      <c r="J67" s="36">
        <f t="shared" si="60"/>
        <v>8.25285584376218</v>
      </c>
      <c r="K67" s="32">
        <v>12923</v>
      </c>
      <c r="L67" s="36">
        <f t="shared" si="61"/>
        <v>7.867501126276955</v>
      </c>
      <c r="M67" s="32">
        <v>8590</v>
      </c>
      <c r="N67" s="36">
        <f t="shared" si="62"/>
        <v>5.229577859221468</v>
      </c>
      <c r="O67" s="32">
        <v>82311</v>
      </c>
      <c r="P67" s="36">
        <f t="shared" si="63"/>
        <v>47.71953706060267</v>
      </c>
      <c r="Q67" s="32">
        <v>51083</v>
      </c>
      <c r="R67" s="36">
        <f t="shared" si="64"/>
        <v>29.615204670903843</v>
      </c>
      <c r="S67" s="32">
        <f t="shared" si="65"/>
        <v>31228</v>
      </c>
      <c r="T67" s="36">
        <f t="shared" si="66"/>
        <v>18.104332389698826</v>
      </c>
      <c r="U67" s="32">
        <v>20481</v>
      </c>
      <c r="V67" s="36">
        <f t="shared" si="67"/>
        <v>12.468799084367276</v>
      </c>
      <c r="W67" s="32">
        <v>13580</v>
      </c>
      <c r="X67" s="36">
        <f t="shared" si="68"/>
        <v>8.267481644729633</v>
      </c>
      <c r="Y67" s="32">
        <f t="shared" si="69"/>
        <v>6901</v>
      </c>
      <c r="Z67" s="36">
        <f t="shared" si="70"/>
        <v>4.201317439637643</v>
      </c>
      <c r="AA67" s="32">
        <v>788505</v>
      </c>
      <c r="AB67" s="36">
        <f t="shared" si="71"/>
        <v>6.828952496427489</v>
      </c>
      <c r="AC67" s="32">
        <v>135250</v>
      </c>
      <c r="AD67" s="52">
        <f t="shared" si="72"/>
        <v>1.171350625730741</v>
      </c>
    </row>
    <row r="68" spans="1:30" s="5" customFormat="1" ht="14.25" thickBot="1">
      <c r="A68" s="63"/>
      <c r="B68" s="60"/>
      <c r="C68" s="55"/>
      <c r="D68" s="55"/>
      <c r="E68" s="56"/>
      <c r="F68" s="68"/>
      <c r="G68" s="55"/>
      <c r="H68" s="57"/>
      <c r="I68" s="55"/>
      <c r="J68" s="57"/>
      <c r="K68" s="55"/>
      <c r="L68" s="57"/>
      <c r="M68" s="55"/>
      <c r="N68" s="57"/>
      <c r="O68" s="55"/>
      <c r="P68" s="57"/>
      <c r="Q68" s="55"/>
      <c r="R68" s="57"/>
      <c r="S68" s="55"/>
      <c r="T68" s="57"/>
      <c r="U68" s="55"/>
      <c r="V68" s="57"/>
      <c r="W68" s="55"/>
      <c r="X68" s="57"/>
      <c r="Y68" s="55"/>
      <c r="Z68" s="57"/>
      <c r="AA68" s="55"/>
      <c r="AB68" s="57"/>
      <c r="AC68" s="55"/>
      <c r="AD68" s="58"/>
    </row>
    <row r="69" spans="1:30" s="5" customFormat="1" ht="13.5">
      <c r="A69" s="62" t="s">
        <v>31</v>
      </c>
      <c r="B69" s="59">
        <v>55</v>
      </c>
      <c r="C69" s="32">
        <v>116320358</v>
      </c>
      <c r="D69" s="32">
        <v>1576889</v>
      </c>
      <c r="E69" s="34">
        <f t="shared" si="57"/>
        <v>13.556431798464718</v>
      </c>
      <c r="F69" s="67">
        <v>1.75</v>
      </c>
      <c r="G69" s="32">
        <v>722801</v>
      </c>
      <c r="H69" s="36">
        <f t="shared" si="58"/>
        <v>6.213882182171413</v>
      </c>
      <c r="I69" s="32">
        <f t="shared" si="59"/>
        <v>854088</v>
      </c>
      <c r="J69" s="36">
        <f t="shared" si="60"/>
        <v>7.342549616293306</v>
      </c>
      <c r="K69" s="32">
        <v>11841</v>
      </c>
      <c r="L69" s="36">
        <f t="shared" si="61"/>
        <v>7.509089098852233</v>
      </c>
      <c r="M69" s="32">
        <v>7796</v>
      </c>
      <c r="N69" s="36">
        <f t="shared" si="62"/>
        <v>4.943911714775105</v>
      </c>
      <c r="O69" s="32">
        <v>77446</v>
      </c>
      <c r="P69" s="36">
        <f t="shared" si="63"/>
        <v>46.81397661295929</v>
      </c>
      <c r="Q69" s="32">
        <v>47651</v>
      </c>
      <c r="R69" s="36">
        <f t="shared" si="64"/>
        <v>28.80371871477059</v>
      </c>
      <c r="S69" s="32">
        <f t="shared" si="65"/>
        <v>29795</v>
      </c>
      <c r="T69" s="36">
        <f t="shared" si="66"/>
        <v>18.010257898188698</v>
      </c>
      <c r="U69" s="32">
        <v>18385</v>
      </c>
      <c r="V69" s="36">
        <f t="shared" si="67"/>
        <v>11.659032436652167</v>
      </c>
      <c r="W69" s="32">
        <v>12231</v>
      </c>
      <c r="X69" s="36">
        <f t="shared" si="68"/>
        <v>7.756411516600091</v>
      </c>
      <c r="Y69" s="32">
        <f t="shared" si="69"/>
        <v>6154</v>
      </c>
      <c r="Z69" s="36">
        <f t="shared" si="70"/>
        <v>3.9026209200520774</v>
      </c>
      <c r="AA69" s="32">
        <v>774702</v>
      </c>
      <c r="AB69" s="36">
        <f t="shared" si="71"/>
        <v>6.660072349502225</v>
      </c>
      <c r="AC69" s="32">
        <v>141689</v>
      </c>
      <c r="AD69" s="52">
        <f t="shared" si="72"/>
        <v>1.2180928810415113</v>
      </c>
    </row>
    <row r="70" spans="1:30" s="5" customFormat="1" ht="13.5">
      <c r="A70" s="62"/>
      <c r="B70" s="59">
        <v>56</v>
      </c>
      <c r="C70" s="32">
        <v>117204000</v>
      </c>
      <c r="D70" s="32">
        <v>1529455</v>
      </c>
      <c r="E70" s="34">
        <f t="shared" si="57"/>
        <v>13.049511962049078</v>
      </c>
      <c r="F70" s="67">
        <v>1.74</v>
      </c>
      <c r="G70" s="32">
        <v>720262</v>
      </c>
      <c r="H70" s="36">
        <f t="shared" si="58"/>
        <v>6.145370465171838</v>
      </c>
      <c r="I70" s="32">
        <f t="shared" si="59"/>
        <v>809193</v>
      </c>
      <c r="J70" s="36">
        <f t="shared" si="60"/>
        <v>6.90414149687724</v>
      </c>
      <c r="K70" s="32">
        <v>10891</v>
      </c>
      <c r="L70" s="36">
        <f t="shared" si="61"/>
        <v>7.120837160949488</v>
      </c>
      <c r="M70" s="32">
        <v>7188</v>
      </c>
      <c r="N70" s="36">
        <f t="shared" si="62"/>
        <v>4.699713296566424</v>
      </c>
      <c r="O70" s="32">
        <v>79222</v>
      </c>
      <c r="P70" s="36">
        <f t="shared" si="63"/>
        <v>49.246679103387436</v>
      </c>
      <c r="Q70" s="32">
        <v>46296</v>
      </c>
      <c r="R70" s="36">
        <f t="shared" si="64"/>
        <v>28.778928274600805</v>
      </c>
      <c r="S70" s="32">
        <f t="shared" si="65"/>
        <v>32926</v>
      </c>
      <c r="T70" s="36">
        <f t="shared" si="66"/>
        <v>20.467750828786638</v>
      </c>
      <c r="U70" s="32">
        <v>16531</v>
      </c>
      <c r="V70" s="36">
        <f t="shared" si="67"/>
        <v>10.808425223363878</v>
      </c>
      <c r="W70" s="32">
        <v>10929</v>
      </c>
      <c r="X70" s="36">
        <f t="shared" si="68"/>
        <v>7.145682612433841</v>
      </c>
      <c r="Y70" s="32">
        <f t="shared" si="69"/>
        <v>5602</v>
      </c>
      <c r="Z70" s="36">
        <f t="shared" si="70"/>
        <v>3.662742610930037</v>
      </c>
      <c r="AA70" s="32">
        <v>776531</v>
      </c>
      <c r="AB70" s="36">
        <f t="shared" si="71"/>
        <v>6.625465001194498</v>
      </c>
      <c r="AC70" s="32">
        <v>154221</v>
      </c>
      <c r="AD70" s="52">
        <f t="shared" si="72"/>
        <v>1.315833930582574</v>
      </c>
    </row>
    <row r="71" spans="1:30" s="5" customFormat="1" ht="13.5">
      <c r="A71" s="62"/>
      <c r="B71" s="59">
        <v>57</v>
      </c>
      <c r="C71" s="32">
        <v>118008000</v>
      </c>
      <c r="D71" s="32">
        <v>1515392</v>
      </c>
      <c r="E71" s="34">
        <f t="shared" si="57"/>
        <v>12.841434479018373</v>
      </c>
      <c r="F71" s="67">
        <v>1.77</v>
      </c>
      <c r="G71" s="32">
        <v>711883</v>
      </c>
      <c r="H71" s="36">
        <f t="shared" si="58"/>
        <v>6.032497796759541</v>
      </c>
      <c r="I71" s="32">
        <f t="shared" si="59"/>
        <v>803509</v>
      </c>
      <c r="J71" s="36">
        <f t="shared" si="60"/>
        <v>6.80893668225883</v>
      </c>
      <c r="K71" s="32">
        <v>9969</v>
      </c>
      <c r="L71" s="36">
        <f t="shared" si="61"/>
        <v>6.57849586113692</v>
      </c>
      <c r="M71" s="32">
        <v>6425</v>
      </c>
      <c r="N71" s="36">
        <f t="shared" si="62"/>
        <v>4.239827054649886</v>
      </c>
      <c r="O71" s="32">
        <v>78107</v>
      </c>
      <c r="P71" s="36">
        <f t="shared" si="63"/>
        <v>49.016033270180905</v>
      </c>
      <c r="Q71" s="32">
        <v>44135</v>
      </c>
      <c r="R71" s="36">
        <f t="shared" si="64"/>
        <v>27.69691101155382</v>
      </c>
      <c r="S71" s="32">
        <f t="shared" si="65"/>
        <v>33972</v>
      </c>
      <c r="T71" s="36">
        <f t="shared" si="66"/>
        <v>21.319122258627086</v>
      </c>
      <c r="U71" s="32">
        <v>15303</v>
      </c>
      <c r="V71" s="36">
        <f t="shared" si="67"/>
        <v>10.098377185573106</v>
      </c>
      <c r="W71" s="32">
        <v>10236</v>
      </c>
      <c r="X71" s="36">
        <f t="shared" si="68"/>
        <v>6.754687895937157</v>
      </c>
      <c r="Y71" s="32">
        <f t="shared" si="69"/>
        <v>5067</v>
      </c>
      <c r="Z71" s="36">
        <f t="shared" si="70"/>
        <v>3.343689289635949</v>
      </c>
      <c r="AA71" s="32">
        <v>781252</v>
      </c>
      <c r="AB71" s="36">
        <f t="shared" si="71"/>
        <v>6.6203308250288115</v>
      </c>
      <c r="AC71" s="32">
        <v>163980</v>
      </c>
      <c r="AD71" s="52">
        <f t="shared" si="72"/>
        <v>1.3895668090298963</v>
      </c>
    </row>
    <row r="72" spans="1:30" s="5" customFormat="1" ht="13.5">
      <c r="A72" s="62"/>
      <c r="B72" s="59">
        <v>58</v>
      </c>
      <c r="C72" s="32">
        <v>118786000</v>
      </c>
      <c r="D72" s="32">
        <v>1508687</v>
      </c>
      <c r="E72" s="34">
        <f t="shared" si="57"/>
        <v>12.700882258852053</v>
      </c>
      <c r="F72" s="67">
        <v>1.8</v>
      </c>
      <c r="G72" s="32">
        <v>740038</v>
      </c>
      <c r="H72" s="36">
        <f t="shared" si="58"/>
        <v>6.230010270570606</v>
      </c>
      <c r="I72" s="32">
        <f t="shared" si="59"/>
        <v>768649</v>
      </c>
      <c r="J72" s="36">
        <f t="shared" si="60"/>
        <v>6.470871988281448</v>
      </c>
      <c r="K72" s="32">
        <v>9406</v>
      </c>
      <c r="L72" s="36">
        <f t="shared" si="61"/>
        <v>6.234560250071751</v>
      </c>
      <c r="M72" s="32">
        <v>5894</v>
      </c>
      <c r="N72" s="36">
        <f t="shared" si="62"/>
        <v>3.906708283427908</v>
      </c>
      <c r="O72" s="32">
        <v>71941</v>
      </c>
      <c r="P72" s="36">
        <f t="shared" si="63"/>
        <v>45.514188031592504</v>
      </c>
      <c r="Q72" s="32">
        <v>40108</v>
      </c>
      <c r="R72" s="36">
        <f t="shared" si="64"/>
        <v>25.37472447660044</v>
      </c>
      <c r="S72" s="32">
        <f t="shared" si="65"/>
        <v>31833</v>
      </c>
      <c r="T72" s="36">
        <f t="shared" si="66"/>
        <v>20.139463554992066</v>
      </c>
      <c r="U72" s="32">
        <v>14035</v>
      </c>
      <c r="V72" s="36">
        <f t="shared" si="67"/>
        <v>9.302791102461942</v>
      </c>
      <c r="W72" s="32">
        <v>9464</v>
      </c>
      <c r="X72" s="36">
        <f t="shared" si="68"/>
        <v>6.273004274577828</v>
      </c>
      <c r="Y72" s="32">
        <f t="shared" si="69"/>
        <v>4571</v>
      </c>
      <c r="Z72" s="36">
        <f t="shared" si="70"/>
        <v>3.029786827884114</v>
      </c>
      <c r="AA72" s="32">
        <v>762552</v>
      </c>
      <c r="AB72" s="36">
        <f t="shared" si="71"/>
        <v>6.419544390753119</v>
      </c>
      <c r="AC72" s="32">
        <v>179150</v>
      </c>
      <c r="AD72" s="52">
        <f t="shared" si="72"/>
        <v>1.5081743639822873</v>
      </c>
    </row>
    <row r="73" spans="1:30" s="5" customFormat="1" ht="13.5">
      <c r="A73" s="62"/>
      <c r="B73" s="59">
        <v>59</v>
      </c>
      <c r="C73" s="32">
        <v>119523000</v>
      </c>
      <c r="D73" s="32">
        <v>1489780</v>
      </c>
      <c r="E73" s="34">
        <f t="shared" si="57"/>
        <v>12.464379240815575</v>
      </c>
      <c r="F73" s="67">
        <v>1.81</v>
      </c>
      <c r="G73" s="32">
        <v>740247</v>
      </c>
      <c r="H73" s="36">
        <f t="shared" si="58"/>
        <v>6.193343540573781</v>
      </c>
      <c r="I73" s="32">
        <f t="shared" si="59"/>
        <v>749533</v>
      </c>
      <c r="J73" s="36">
        <f t="shared" si="60"/>
        <v>6.271035700241795</v>
      </c>
      <c r="K73" s="32">
        <v>8920</v>
      </c>
      <c r="L73" s="36">
        <f t="shared" si="61"/>
        <v>5.987461235887178</v>
      </c>
      <c r="M73" s="32">
        <v>5527</v>
      </c>
      <c r="N73" s="36">
        <f t="shared" si="62"/>
        <v>3.709943750083905</v>
      </c>
      <c r="O73" s="32">
        <v>72361</v>
      </c>
      <c r="P73" s="36">
        <f t="shared" si="63"/>
        <v>46.321682869856176</v>
      </c>
      <c r="Q73" s="32">
        <v>37976</v>
      </c>
      <c r="R73" s="36">
        <f t="shared" si="64"/>
        <v>24.310225517414878</v>
      </c>
      <c r="S73" s="32">
        <f t="shared" si="65"/>
        <v>34385</v>
      </c>
      <c r="T73" s="36">
        <f t="shared" si="66"/>
        <v>22.011457352441298</v>
      </c>
      <c r="U73" s="32">
        <v>12998</v>
      </c>
      <c r="V73" s="36">
        <f t="shared" si="67"/>
        <v>8.72477815516385</v>
      </c>
      <c r="W73" s="32">
        <v>8724</v>
      </c>
      <c r="X73" s="36">
        <f t="shared" si="68"/>
        <v>5.855898186309388</v>
      </c>
      <c r="Y73" s="32">
        <f t="shared" si="69"/>
        <v>4274</v>
      </c>
      <c r="Z73" s="36">
        <f t="shared" si="70"/>
        <v>2.8688799688544617</v>
      </c>
      <c r="AA73" s="32">
        <v>739991</v>
      </c>
      <c r="AB73" s="36">
        <f t="shared" si="71"/>
        <v>6.1912016933979235</v>
      </c>
      <c r="AC73" s="32">
        <v>178746</v>
      </c>
      <c r="AD73" s="52">
        <f t="shared" si="72"/>
        <v>1.4954945909992219</v>
      </c>
    </row>
    <row r="74" spans="1:30" s="5" customFormat="1" ht="13.5">
      <c r="A74" s="62"/>
      <c r="B74" s="59"/>
      <c r="C74" s="32"/>
      <c r="D74" s="32"/>
      <c r="E74" s="34"/>
      <c r="F74" s="67"/>
      <c r="G74" s="32"/>
      <c r="H74" s="36"/>
      <c r="I74" s="32"/>
      <c r="J74" s="36"/>
      <c r="K74" s="32"/>
      <c r="L74" s="36"/>
      <c r="M74" s="32"/>
      <c r="N74" s="36"/>
      <c r="O74" s="32"/>
      <c r="P74" s="36"/>
      <c r="Q74" s="32"/>
      <c r="R74" s="36"/>
      <c r="S74" s="32"/>
      <c r="T74" s="36"/>
      <c r="U74" s="32"/>
      <c r="V74" s="36"/>
      <c r="W74" s="32"/>
      <c r="X74" s="36"/>
      <c r="Y74" s="32"/>
      <c r="Z74" s="36"/>
      <c r="AA74" s="32"/>
      <c r="AB74" s="36"/>
      <c r="AC74" s="32"/>
      <c r="AD74" s="52"/>
    </row>
    <row r="75" spans="1:30" s="5" customFormat="1" ht="13.5">
      <c r="A75" s="62"/>
      <c r="B75" s="59">
        <v>60</v>
      </c>
      <c r="C75" s="32">
        <v>120265700</v>
      </c>
      <c r="D75" s="32">
        <v>1431577</v>
      </c>
      <c r="E75" s="34">
        <f t="shared" si="57"/>
        <v>11.903452106460945</v>
      </c>
      <c r="F75" s="67">
        <v>1.76</v>
      </c>
      <c r="G75" s="32">
        <v>752283</v>
      </c>
      <c r="H75" s="36">
        <f t="shared" si="58"/>
        <v>6.255175000020787</v>
      </c>
      <c r="I75" s="32">
        <f t="shared" si="59"/>
        <v>679294</v>
      </c>
      <c r="J75" s="36">
        <f t="shared" si="60"/>
        <v>5.648277106440157</v>
      </c>
      <c r="K75" s="32">
        <v>7899</v>
      </c>
      <c r="L75" s="36">
        <f t="shared" si="61"/>
        <v>5.51769132921247</v>
      </c>
      <c r="M75" s="32">
        <v>4910</v>
      </c>
      <c r="N75" s="36">
        <f t="shared" si="62"/>
        <v>3.429784077279811</v>
      </c>
      <c r="O75" s="32">
        <v>69009</v>
      </c>
      <c r="P75" s="36">
        <f t="shared" si="63"/>
        <v>45.98803400804753</v>
      </c>
      <c r="Q75" s="32">
        <v>33114</v>
      </c>
      <c r="R75" s="36">
        <f t="shared" si="64"/>
        <v>22.067379010599858</v>
      </c>
      <c r="S75" s="32">
        <f t="shared" si="65"/>
        <v>35895</v>
      </c>
      <c r="T75" s="36">
        <f t="shared" si="66"/>
        <v>23.920654997447663</v>
      </c>
      <c r="U75" s="32">
        <v>11470</v>
      </c>
      <c r="V75" s="36">
        <f t="shared" si="67"/>
        <v>8.01214325181251</v>
      </c>
      <c r="W75" s="32">
        <v>7733</v>
      </c>
      <c r="X75" s="36">
        <f t="shared" si="68"/>
        <v>5.4017352891252095</v>
      </c>
      <c r="Y75" s="32">
        <f t="shared" si="69"/>
        <v>3737</v>
      </c>
      <c r="Z75" s="36">
        <f t="shared" si="70"/>
        <v>2.6104079626873022</v>
      </c>
      <c r="AA75" s="32">
        <v>735850</v>
      </c>
      <c r="AB75" s="36">
        <f t="shared" si="71"/>
        <v>6.118535875149773</v>
      </c>
      <c r="AC75" s="32">
        <v>166640</v>
      </c>
      <c r="AD75" s="52">
        <f t="shared" si="72"/>
        <v>1.3855987201670967</v>
      </c>
    </row>
    <row r="76" spans="1:30" s="5" customFormat="1" ht="13.5">
      <c r="A76" s="62"/>
      <c r="B76" s="59">
        <v>61</v>
      </c>
      <c r="C76" s="32">
        <v>120946000</v>
      </c>
      <c r="D76" s="32">
        <v>1382946</v>
      </c>
      <c r="E76" s="34">
        <f t="shared" si="57"/>
        <v>11.434408744398326</v>
      </c>
      <c r="F76" s="67">
        <v>1.72</v>
      </c>
      <c r="G76" s="32">
        <v>750620</v>
      </c>
      <c r="H76" s="36">
        <f t="shared" si="58"/>
        <v>6.206240801680089</v>
      </c>
      <c r="I76" s="32">
        <f t="shared" si="59"/>
        <v>632326</v>
      </c>
      <c r="J76" s="36">
        <f t="shared" si="60"/>
        <v>5.228167942718239</v>
      </c>
      <c r="K76" s="32">
        <v>7251</v>
      </c>
      <c r="L76" s="36">
        <f t="shared" si="61"/>
        <v>5.243154830340448</v>
      </c>
      <c r="M76" s="32">
        <v>4296</v>
      </c>
      <c r="N76" s="36">
        <f t="shared" si="62"/>
        <v>3.1064119640246255</v>
      </c>
      <c r="O76" s="32">
        <v>65678</v>
      </c>
      <c r="P76" s="36">
        <f t="shared" si="63"/>
        <v>45.33819679916942</v>
      </c>
      <c r="Q76" s="32">
        <v>31050</v>
      </c>
      <c r="R76" s="36">
        <f t="shared" si="64"/>
        <v>21.434133356895924</v>
      </c>
      <c r="S76" s="32">
        <f t="shared" si="65"/>
        <v>34628</v>
      </c>
      <c r="T76" s="36">
        <f t="shared" si="66"/>
        <v>23.904063442273497</v>
      </c>
      <c r="U76" s="32">
        <v>10148</v>
      </c>
      <c r="V76" s="36">
        <f t="shared" si="67"/>
        <v>7.337958242765806</v>
      </c>
      <c r="W76" s="32">
        <v>6902</v>
      </c>
      <c r="X76" s="36">
        <f t="shared" si="68"/>
        <v>4.990795012965076</v>
      </c>
      <c r="Y76" s="32">
        <f t="shared" si="69"/>
        <v>3246</v>
      </c>
      <c r="Z76" s="36">
        <f t="shared" si="70"/>
        <v>2.3471632298007297</v>
      </c>
      <c r="AA76" s="32">
        <v>710962</v>
      </c>
      <c r="AB76" s="36">
        <f t="shared" si="71"/>
        <v>5.878342400740827</v>
      </c>
      <c r="AC76" s="32">
        <v>166054</v>
      </c>
      <c r="AD76" s="52">
        <f t="shared" si="72"/>
        <v>1.372959833314041</v>
      </c>
    </row>
    <row r="77" spans="1:30" s="5" customFormat="1" ht="13.5">
      <c r="A77" s="62"/>
      <c r="B77" s="59">
        <v>62</v>
      </c>
      <c r="C77" s="32">
        <v>121535000</v>
      </c>
      <c r="D77" s="32">
        <v>1346658</v>
      </c>
      <c r="E77" s="34">
        <f t="shared" si="57"/>
        <v>11.080413049738759</v>
      </c>
      <c r="F77" s="67">
        <v>1.69</v>
      </c>
      <c r="G77" s="32">
        <v>751172</v>
      </c>
      <c r="H77" s="36">
        <f t="shared" si="58"/>
        <v>6.180705146665569</v>
      </c>
      <c r="I77" s="32">
        <f t="shared" si="59"/>
        <v>595486</v>
      </c>
      <c r="J77" s="36">
        <f t="shared" si="60"/>
        <v>4.899707903073189</v>
      </c>
      <c r="K77" s="32">
        <v>6711</v>
      </c>
      <c r="L77" s="36">
        <f t="shared" si="61"/>
        <v>4.98344791327865</v>
      </c>
      <c r="M77" s="32">
        <v>3933</v>
      </c>
      <c r="N77" s="36">
        <f t="shared" si="62"/>
        <v>2.9205633501601747</v>
      </c>
      <c r="O77" s="32">
        <v>63834</v>
      </c>
      <c r="P77" s="36">
        <f t="shared" si="63"/>
        <v>45.25654877872402</v>
      </c>
      <c r="Q77" s="32">
        <v>29956</v>
      </c>
      <c r="R77" s="36">
        <f t="shared" si="64"/>
        <v>21.237979371736955</v>
      </c>
      <c r="S77" s="32">
        <f t="shared" si="65"/>
        <v>33878</v>
      </c>
      <c r="T77" s="36">
        <f t="shared" si="66"/>
        <v>24.018569406987066</v>
      </c>
      <c r="U77" s="32">
        <v>9317</v>
      </c>
      <c r="V77" s="36">
        <f t="shared" si="67"/>
        <v>6.918608882136371</v>
      </c>
      <c r="W77" s="32">
        <v>6252</v>
      </c>
      <c r="X77" s="36">
        <f t="shared" si="68"/>
        <v>4.64260413557117</v>
      </c>
      <c r="Y77" s="32">
        <f t="shared" si="69"/>
        <v>3065</v>
      </c>
      <c r="Z77" s="36">
        <f t="shared" si="70"/>
        <v>2.2760047465652007</v>
      </c>
      <c r="AA77" s="32">
        <v>696173</v>
      </c>
      <c r="AB77" s="36">
        <f t="shared" si="71"/>
        <v>5.728168840251779</v>
      </c>
      <c r="AC77" s="32">
        <v>158227</v>
      </c>
      <c r="AD77" s="52">
        <f t="shared" si="72"/>
        <v>1.301904801086107</v>
      </c>
    </row>
    <row r="78" spans="1:30" s="5" customFormat="1" ht="13.5">
      <c r="A78" s="62"/>
      <c r="B78" s="59">
        <v>63</v>
      </c>
      <c r="C78" s="32">
        <v>122026000</v>
      </c>
      <c r="D78" s="32">
        <v>1314006</v>
      </c>
      <c r="E78" s="34">
        <f t="shared" si="57"/>
        <v>10.768246111484439</v>
      </c>
      <c r="F78" s="67">
        <v>1.66</v>
      </c>
      <c r="G78" s="32">
        <v>793014</v>
      </c>
      <c r="H78" s="36">
        <f t="shared" si="58"/>
        <v>6.498729778899579</v>
      </c>
      <c r="I78" s="32">
        <f t="shared" si="59"/>
        <v>520992</v>
      </c>
      <c r="J78" s="36">
        <f t="shared" si="60"/>
        <v>4.269516332584859</v>
      </c>
      <c r="K78" s="32">
        <v>6265</v>
      </c>
      <c r="L78" s="36">
        <f t="shared" si="61"/>
        <v>4.767862551616964</v>
      </c>
      <c r="M78" s="32">
        <v>3592</v>
      </c>
      <c r="N78" s="36">
        <f t="shared" si="62"/>
        <v>2.733625265029231</v>
      </c>
      <c r="O78" s="32">
        <v>59636</v>
      </c>
      <c r="P78" s="36">
        <f t="shared" si="63"/>
        <v>43.41451411648741</v>
      </c>
      <c r="Q78" s="32">
        <v>26804</v>
      </c>
      <c r="R78" s="36">
        <f t="shared" si="64"/>
        <v>19.513090019087944</v>
      </c>
      <c r="S78" s="32">
        <f t="shared" si="65"/>
        <v>32832</v>
      </c>
      <c r="T78" s="36">
        <f t="shared" si="66"/>
        <v>23.901424097399467</v>
      </c>
      <c r="U78" s="32">
        <v>8508</v>
      </c>
      <c r="V78" s="36">
        <f t="shared" si="67"/>
        <v>6.4748562791950715</v>
      </c>
      <c r="W78" s="32">
        <v>5759</v>
      </c>
      <c r="X78" s="36">
        <f t="shared" si="68"/>
        <v>4.38278059613122</v>
      </c>
      <c r="Y78" s="32">
        <f t="shared" si="69"/>
        <v>2749</v>
      </c>
      <c r="Z78" s="36">
        <f t="shared" si="70"/>
        <v>2.092075683063852</v>
      </c>
      <c r="AA78" s="32">
        <v>707716</v>
      </c>
      <c r="AB78" s="36">
        <f t="shared" si="71"/>
        <v>5.799714814875519</v>
      </c>
      <c r="AC78" s="32">
        <v>153600</v>
      </c>
      <c r="AD78" s="52">
        <f t="shared" si="72"/>
        <v>1.2587481356432235</v>
      </c>
    </row>
    <row r="79" spans="1:30" ht="13.5">
      <c r="A79" s="62"/>
      <c r="B79" s="61"/>
      <c r="C79" s="32"/>
      <c r="D79" s="32"/>
      <c r="E79" s="34"/>
      <c r="F79" s="67"/>
      <c r="G79" s="32"/>
      <c r="H79" s="36"/>
      <c r="I79" s="32"/>
      <c r="J79" s="36"/>
      <c r="K79" s="32"/>
      <c r="L79" s="36"/>
      <c r="M79" s="32"/>
      <c r="N79" s="36"/>
      <c r="O79" s="32"/>
      <c r="P79" s="36"/>
      <c r="Q79" s="32"/>
      <c r="R79" s="36"/>
      <c r="S79" s="32"/>
      <c r="T79" s="36"/>
      <c r="U79" s="32"/>
      <c r="V79" s="36"/>
      <c r="W79" s="32"/>
      <c r="X79" s="36"/>
      <c r="Y79" s="32"/>
      <c r="Z79" s="36"/>
      <c r="AA79" s="32"/>
      <c r="AB79" s="36"/>
      <c r="AC79" s="32"/>
      <c r="AD79" s="52"/>
    </row>
    <row r="80" spans="1:30" ht="13.5">
      <c r="A80" s="62" t="s">
        <v>39</v>
      </c>
      <c r="B80" s="59" t="s">
        <v>25</v>
      </c>
      <c r="C80" s="32">
        <v>122460000</v>
      </c>
      <c r="D80" s="32">
        <v>1246802</v>
      </c>
      <c r="E80" s="34">
        <v>10.181300016331864</v>
      </c>
      <c r="F80" s="67">
        <v>1.57</v>
      </c>
      <c r="G80" s="32">
        <v>788594</v>
      </c>
      <c r="H80" s="36">
        <v>6.439604768904132</v>
      </c>
      <c r="I80" s="32">
        <v>458208</v>
      </c>
      <c r="J80" s="36">
        <v>3.7416952474277316</v>
      </c>
      <c r="K80" s="32">
        <v>5724</v>
      </c>
      <c r="L80" s="36">
        <v>4.590945474902992</v>
      </c>
      <c r="M80" s="32">
        <v>3214</v>
      </c>
      <c r="N80" s="36">
        <v>2.5777950308068163</v>
      </c>
      <c r="O80" s="32">
        <v>55204</v>
      </c>
      <c r="P80" s="36">
        <v>42.39919017270274</v>
      </c>
      <c r="Q80" s="32">
        <v>24558</v>
      </c>
      <c r="R80" s="36">
        <v>18.861664231962063</v>
      </c>
      <c r="S80" s="32">
        <v>30646</v>
      </c>
      <c r="T80" s="36">
        <v>23.53752594074067</v>
      </c>
      <c r="U80" s="32">
        <v>7450</v>
      </c>
      <c r="V80" s="36">
        <v>5.9752871747077725</v>
      </c>
      <c r="W80" s="32">
        <v>5064</v>
      </c>
      <c r="X80" s="36">
        <v>4.061591174861767</v>
      </c>
      <c r="Y80" s="32">
        <v>2386</v>
      </c>
      <c r="Z80" s="36">
        <v>1.9136959998460061</v>
      </c>
      <c r="AA80" s="32">
        <v>708316</v>
      </c>
      <c r="AB80" s="36">
        <v>5.784060101257554</v>
      </c>
      <c r="AC80" s="32">
        <v>157811</v>
      </c>
      <c r="AD80" s="52">
        <v>1.2886738526865917</v>
      </c>
    </row>
    <row r="81" spans="1:30" ht="13.5">
      <c r="A81" s="62"/>
      <c r="B81" s="59">
        <v>2</v>
      </c>
      <c r="C81" s="32">
        <v>122721397</v>
      </c>
      <c r="D81" s="32">
        <v>1221585</v>
      </c>
      <c r="E81" s="34">
        <f aca="true" t="shared" si="73" ref="E81:E87">D81/C81*1000</f>
        <v>9.954132122534427</v>
      </c>
      <c r="F81" s="67">
        <v>1.54</v>
      </c>
      <c r="G81" s="32">
        <v>820305</v>
      </c>
      <c r="H81" s="36">
        <f aca="true" t="shared" si="74" ref="H81:H87">G81/C81*1000</f>
        <v>6.684286685556554</v>
      </c>
      <c r="I81" s="32">
        <f aca="true" t="shared" si="75" ref="I81:I87">D81-G81</f>
        <v>401280</v>
      </c>
      <c r="J81" s="36">
        <f aca="true" t="shared" si="76" ref="J81:J87">I81/C81*1000</f>
        <v>3.2698454369778727</v>
      </c>
      <c r="K81" s="32">
        <v>5616</v>
      </c>
      <c r="L81" s="36">
        <f aca="true" t="shared" si="77" ref="L81:L87">K81/D81*1000</f>
        <v>4.597305959061384</v>
      </c>
      <c r="M81" s="32">
        <v>3179</v>
      </c>
      <c r="N81" s="36">
        <f aca="true" t="shared" si="78" ref="N81:N87">M81/D81*1000</f>
        <v>2.6023567741909077</v>
      </c>
      <c r="O81" s="32">
        <v>53892</v>
      </c>
      <c r="P81" s="36">
        <f aca="true" t="shared" si="79" ref="P81:P87">O81/(D81+O81)*1000</f>
        <v>42.25242791520349</v>
      </c>
      <c r="Q81" s="32">
        <v>23383</v>
      </c>
      <c r="R81" s="36">
        <f aca="true" t="shared" si="80" ref="R81:R87">Q81/(D81+O81)*1000</f>
        <v>18.332749238128166</v>
      </c>
      <c r="S81" s="32">
        <f aca="true" t="shared" si="81" ref="S81:S87">O81-Q81</f>
        <v>30509</v>
      </c>
      <c r="T81" s="36">
        <f aca="true" t="shared" si="82" ref="T81:T87">S81/(D81+O81)*1000</f>
        <v>23.91967867707532</v>
      </c>
      <c r="U81" s="32">
        <v>7001</v>
      </c>
      <c r="V81" s="36">
        <f>U81/D81*1000</f>
        <v>5.7310788852187935</v>
      </c>
      <c r="W81" s="32">
        <v>4664</v>
      </c>
      <c r="X81" s="36">
        <f aca="true" t="shared" si="83" ref="X81:X87">W81/D81*1000</f>
        <v>3.817990561442716</v>
      </c>
      <c r="Y81" s="32">
        <f aca="true" t="shared" si="84" ref="Y81:Y87">U81-W81</f>
        <v>2337</v>
      </c>
      <c r="Z81" s="36">
        <f aca="true" t="shared" si="85" ref="Z81:Z87">Y81/D81*1000</f>
        <v>1.9130883237760778</v>
      </c>
      <c r="AA81" s="32">
        <v>722138</v>
      </c>
      <c r="AB81" s="36">
        <f aca="true" t="shared" si="86" ref="AB81:AB87">AA81/C81*1000</f>
        <v>5.8843691292073546</v>
      </c>
      <c r="AC81" s="32">
        <v>157608</v>
      </c>
      <c r="AD81" s="52">
        <f aca="true" t="shared" si="87" ref="AD81:AD87">AC81/C81*1000</f>
        <v>1.284274819655125</v>
      </c>
    </row>
    <row r="82" spans="1:30" ht="13.5">
      <c r="A82" s="62"/>
      <c r="B82" s="59">
        <v>3</v>
      </c>
      <c r="C82" s="32">
        <v>123102000</v>
      </c>
      <c r="D82" s="32">
        <v>1223245</v>
      </c>
      <c r="E82" s="34">
        <f t="shared" si="73"/>
        <v>9.936840993647545</v>
      </c>
      <c r="F82" s="67">
        <v>1.53</v>
      </c>
      <c r="G82" s="32">
        <v>829797</v>
      </c>
      <c r="H82" s="36">
        <f t="shared" si="74"/>
        <v>6.740727201832627</v>
      </c>
      <c r="I82" s="32">
        <f t="shared" si="75"/>
        <v>393448</v>
      </c>
      <c r="J82" s="36">
        <f t="shared" si="76"/>
        <v>3.196113791814918</v>
      </c>
      <c r="K82" s="32">
        <v>5418</v>
      </c>
      <c r="L82" s="36">
        <f t="shared" si="77"/>
        <v>4.429202653597604</v>
      </c>
      <c r="M82" s="32">
        <v>2978</v>
      </c>
      <c r="N82" s="36">
        <f t="shared" si="78"/>
        <v>2.434508213808354</v>
      </c>
      <c r="O82" s="32">
        <v>50510</v>
      </c>
      <c r="P82" s="36">
        <f t="shared" si="79"/>
        <v>39.654407637261485</v>
      </c>
      <c r="Q82" s="32">
        <v>22317</v>
      </c>
      <c r="R82" s="36">
        <f t="shared" si="80"/>
        <v>17.52063779926281</v>
      </c>
      <c r="S82" s="32">
        <f t="shared" si="81"/>
        <v>28193</v>
      </c>
      <c r="T82" s="36">
        <f t="shared" si="82"/>
        <v>22.13376983799867</v>
      </c>
      <c r="U82" s="32">
        <v>6544</v>
      </c>
      <c r="V82" s="36">
        <f>U82/D82*1000</f>
        <v>5.349705087697068</v>
      </c>
      <c r="W82" s="32">
        <v>4376</v>
      </c>
      <c r="X82" s="36">
        <f t="shared" si="83"/>
        <v>3.577370028081047</v>
      </c>
      <c r="Y82" s="32">
        <f t="shared" si="84"/>
        <v>2168</v>
      </c>
      <c r="Z82" s="36">
        <f t="shared" si="85"/>
        <v>1.7723350596160214</v>
      </c>
      <c r="AA82" s="32">
        <v>742264</v>
      </c>
      <c r="AB82" s="36">
        <f t="shared" si="86"/>
        <v>6.0296664554597</v>
      </c>
      <c r="AC82" s="32">
        <v>168969</v>
      </c>
      <c r="AD82" s="52">
        <f t="shared" si="87"/>
        <v>1.3725934590827118</v>
      </c>
    </row>
    <row r="83" spans="1:30" ht="13.5">
      <c r="A83" s="62"/>
      <c r="B83" s="59">
        <v>4</v>
      </c>
      <c r="C83" s="32">
        <v>123476000</v>
      </c>
      <c r="D83" s="32">
        <v>1208989</v>
      </c>
      <c r="E83" s="34">
        <f t="shared" si="73"/>
        <v>9.791287375684345</v>
      </c>
      <c r="F83" s="67">
        <v>1.5</v>
      </c>
      <c r="G83" s="32">
        <v>856643</v>
      </c>
      <c r="H83" s="36">
        <f t="shared" si="74"/>
        <v>6.93772878940037</v>
      </c>
      <c r="I83" s="32">
        <f t="shared" si="75"/>
        <v>352346</v>
      </c>
      <c r="J83" s="36">
        <f t="shared" si="76"/>
        <v>2.853558586283974</v>
      </c>
      <c r="K83" s="32">
        <v>5477</v>
      </c>
      <c r="L83" s="36">
        <f t="shared" si="77"/>
        <v>4.5302314578544545</v>
      </c>
      <c r="M83" s="32">
        <v>2905</v>
      </c>
      <c r="N83" s="36">
        <f t="shared" si="78"/>
        <v>2.402834103536095</v>
      </c>
      <c r="O83" s="32">
        <v>48896</v>
      </c>
      <c r="P83" s="36">
        <f t="shared" si="79"/>
        <v>38.871597960067895</v>
      </c>
      <c r="Q83" s="32">
        <v>21689</v>
      </c>
      <c r="R83" s="36">
        <f t="shared" si="80"/>
        <v>17.242434721775044</v>
      </c>
      <c r="S83" s="32">
        <f t="shared" si="81"/>
        <v>27207</v>
      </c>
      <c r="T83" s="36">
        <f t="shared" si="82"/>
        <v>21.629163238292847</v>
      </c>
      <c r="U83" s="32">
        <v>6321</v>
      </c>
      <c r="V83" s="36">
        <f>U83/D83*1000</f>
        <v>5.228335410826732</v>
      </c>
      <c r="W83" s="32">
        <v>4191</v>
      </c>
      <c r="X83" s="36">
        <f t="shared" si="83"/>
        <v>3.466532780695275</v>
      </c>
      <c r="Y83" s="32">
        <f t="shared" si="84"/>
        <v>2130</v>
      </c>
      <c r="Z83" s="36">
        <f t="shared" si="85"/>
        <v>1.761802630131457</v>
      </c>
      <c r="AA83" s="32">
        <v>754441</v>
      </c>
      <c r="AB83" s="36">
        <f t="shared" si="86"/>
        <v>6.110021380673167</v>
      </c>
      <c r="AC83" s="32">
        <v>179191</v>
      </c>
      <c r="AD83" s="52">
        <f t="shared" si="87"/>
        <v>1.451221289967281</v>
      </c>
    </row>
    <row r="84" spans="1:30" ht="13.5">
      <c r="A84" s="62"/>
      <c r="B84" s="59">
        <v>5</v>
      </c>
      <c r="C84" s="32">
        <v>123788000</v>
      </c>
      <c r="D84" s="32">
        <v>1188282</v>
      </c>
      <c r="E84" s="34">
        <f t="shared" si="73"/>
        <v>9.599331114486057</v>
      </c>
      <c r="F84" s="67">
        <v>1.46</v>
      </c>
      <c r="G84" s="32">
        <v>878532</v>
      </c>
      <c r="H84" s="36">
        <f t="shared" si="74"/>
        <v>7.097069182796393</v>
      </c>
      <c r="I84" s="32">
        <f t="shared" si="75"/>
        <v>309750</v>
      </c>
      <c r="J84" s="36">
        <f t="shared" si="76"/>
        <v>2.502261931689663</v>
      </c>
      <c r="K84" s="32">
        <v>5169</v>
      </c>
      <c r="L84" s="36">
        <f t="shared" si="77"/>
        <v>4.349977530586173</v>
      </c>
      <c r="M84" s="32">
        <v>2765</v>
      </c>
      <c r="N84" s="36">
        <f t="shared" si="78"/>
        <v>2.326888735165558</v>
      </c>
      <c r="O84" s="32">
        <v>45090</v>
      </c>
      <c r="P84" s="36">
        <f t="shared" si="79"/>
        <v>36.55831330693416</v>
      </c>
      <c r="Q84" s="32">
        <v>20205</v>
      </c>
      <c r="R84" s="36">
        <f t="shared" si="80"/>
        <v>16.38191883713916</v>
      </c>
      <c r="S84" s="32">
        <f t="shared" si="81"/>
        <v>24885</v>
      </c>
      <c r="T84" s="36">
        <f t="shared" si="82"/>
        <v>20.176394469795003</v>
      </c>
      <c r="U84" s="32">
        <v>5989</v>
      </c>
      <c r="V84" s="36">
        <f>U84/D84*1000</f>
        <v>5.040049415879396</v>
      </c>
      <c r="W84" s="32">
        <v>3954</v>
      </c>
      <c r="X84" s="36">
        <f t="shared" si="83"/>
        <v>3.3274929688407298</v>
      </c>
      <c r="Y84" s="32">
        <f t="shared" si="84"/>
        <v>2035</v>
      </c>
      <c r="Z84" s="36">
        <f t="shared" si="85"/>
        <v>1.7125564470386658</v>
      </c>
      <c r="AA84" s="32">
        <v>792658</v>
      </c>
      <c r="AB84" s="36">
        <f t="shared" si="86"/>
        <v>6.403350890231686</v>
      </c>
      <c r="AC84" s="32">
        <v>188297</v>
      </c>
      <c r="AD84" s="52">
        <f t="shared" si="87"/>
        <v>1.5211248263159594</v>
      </c>
    </row>
    <row r="85" spans="1:30" ht="13.5">
      <c r="A85" s="62"/>
      <c r="B85" s="59"/>
      <c r="C85" s="32"/>
      <c r="D85" s="32"/>
      <c r="E85" s="34"/>
      <c r="F85" s="67"/>
      <c r="G85" s="32"/>
      <c r="H85" s="36"/>
      <c r="I85" s="32"/>
      <c r="J85" s="36"/>
      <c r="K85" s="32"/>
      <c r="L85" s="36"/>
      <c r="M85" s="32"/>
      <c r="N85" s="36"/>
      <c r="O85" s="32"/>
      <c r="P85" s="36"/>
      <c r="Q85" s="32"/>
      <c r="R85" s="36"/>
      <c r="S85" s="32"/>
      <c r="T85" s="36"/>
      <c r="U85" s="32"/>
      <c r="V85" s="36"/>
      <c r="W85" s="32"/>
      <c r="X85" s="36"/>
      <c r="Y85" s="32"/>
      <c r="Z85" s="36"/>
      <c r="AA85" s="32"/>
      <c r="AB85" s="36"/>
      <c r="AC85" s="32"/>
      <c r="AD85" s="52"/>
    </row>
    <row r="86" spans="1:30" ht="13.5">
      <c r="A86" s="62"/>
      <c r="B86" s="59">
        <v>6</v>
      </c>
      <c r="C86" s="32">
        <v>124069000</v>
      </c>
      <c r="D86" s="32">
        <v>1238328</v>
      </c>
      <c r="E86" s="34">
        <v>9.980962206514118</v>
      </c>
      <c r="F86" s="67">
        <v>1.5</v>
      </c>
      <c r="G86" s="32">
        <v>875933</v>
      </c>
      <c r="H86" s="36">
        <v>7.060047231782314</v>
      </c>
      <c r="I86" s="32">
        <v>362395</v>
      </c>
      <c r="J86" s="36">
        <v>2.920914974731802</v>
      </c>
      <c r="K86" s="32">
        <v>5261</v>
      </c>
      <c r="L86" s="36">
        <v>4.248470518311788</v>
      </c>
      <c r="M86" s="32">
        <v>2889</v>
      </c>
      <c r="N86" s="36">
        <v>2.3329844758416187</v>
      </c>
      <c r="O86" s="32">
        <v>42962</v>
      </c>
      <c r="P86" s="36">
        <v>33.530270274489</v>
      </c>
      <c r="Q86" s="32">
        <v>19754</v>
      </c>
      <c r="R86" s="36">
        <v>15.417274777763037</v>
      </c>
      <c r="S86" s="32">
        <v>23208</v>
      </c>
      <c r="T86" s="36">
        <v>18.112995496725954</v>
      </c>
      <c r="U86" s="32">
        <v>6134</v>
      </c>
      <c r="V86" s="36">
        <v>4.953453366151779</v>
      </c>
      <c r="W86" s="32">
        <v>4048</v>
      </c>
      <c r="X86" s="36">
        <v>3.268923903844539</v>
      </c>
      <c r="Y86" s="32">
        <v>2086</v>
      </c>
      <c r="Z86" s="36">
        <v>1.6845294623072402</v>
      </c>
      <c r="AA86" s="32">
        <v>782738</v>
      </c>
      <c r="AB86" s="36">
        <v>6.308892632325561</v>
      </c>
      <c r="AC86" s="32">
        <v>195106</v>
      </c>
      <c r="AD86" s="52">
        <v>1.5725604300832603</v>
      </c>
    </row>
    <row r="87" spans="1:30" ht="13.5">
      <c r="A87" s="62"/>
      <c r="B87" s="59">
        <v>7</v>
      </c>
      <c r="C87" s="32">
        <v>124298947</v>
      </c>
      <c r="D87" s="32">
        <v>1187064</v>
      </c>
      <c r="E87" s="34">
        <f t="shared" si="73"/>
        <v>9.550072857817533</v>
      </c>
      <c r="F87" s="67">
        <v>1.42</v>
      </c>
      <c r="G87" s="32">
        <v>922139</v>
      </c>
      <c r="H87" s="36">
        <f t="shared" si="74"/>
        <v>7.418719323503199</v>
      </c>
      <c r="I87" s="32">
        <f t="shared" si="75"/>
        <v>264925</v>
      </c>
      <c r="J87" s="36">
        <f t="shared" si="76"/>
        <v>2.131353534314333</v>
      </c>
      <c r="K87" s="32">
        <v>5054</v>
      </c>
      <c r="L87" s="36">
        <f t="shared" si="77"/>
        <v>4.257563197940465</v>
      </c>
      <c r="M87" s="32">
        <v>2615</v>
      </c>
      <c r="N87" s="36">
        <f t="shared" si="78"/>
        <v>2.20291408045396</v>
      </c>
      <c r="O87" s="32">
        <v>39403</v>
      </c>
      <c r="P87" s="36">
        <f t="shared" si="79"/>
        <v>32.12724027633846</v>
      </c>
      <c r="Q87" s="32">
        <v>18262</v>
      </c>
      <c r="R87" s="36">
        <f t="shared" si="80"/>
        <v>14.889923658769456</v>
      </c>
      <c r="S87" s="32">
        <f t="shared" si="81"/>
        <v>21141</v>
      </c>
      <c r="T87" s="36">
        <f t="shared" si="82"/>
        <v>17.237316617569</v>
      </c>
      <c r="U87" s="32">
        <v>8412</v>
      </c>
      <c r="V87" s="36">
        <f>U87/(D87+W87)*1000</f>
        <v>7.047327343831159</v>
      </c>
      <c r="W87" s="32">
        <v>6580</v>
      </c>
      <c r="X87" s="36">
        <f t="shared" si="83"/>
        <v>5.543087820033293</v>
      </c>
      <c r="Y87" s="32">
        <f t="shared" si="84"/>
        <v>1832</v>
      </c>
      <c r="Z87" s="36">
        <f t="shared" si="85"/>
        <v>1.543303478161245</v>
      </c>
      <c r="AA87" s="32">
        <v>791888</v>
      </c>
      <c r="AB87" s="36">
        <f t="shared" si="86"/>
        <v>6.370834340213679</v>
      </c>
      <c r="AC87" s="32">
        <v>199016</v>
      </c>
      <c r="AD87" s="52">
        <f t="shared" si="87"/>
        <v>1.6011076907996653</v>
      </c>
    </row>
    <row r="88" spans="1:30" ht="13.5">
      <c r="A88" s="64"/>
      <c r="B88" s="59">
        <v>8</v>
      </c>
      <c r="C88" s="33">
        <v>124709000</v>
      </c>
      <c r="D88" s="33">
        <v>1206555</v>
      </c>
      <c r="E88" s="35">
        <f>D88/C88*1000</f>
        <v>9.674963314596381</v>
      </c>
      <c r="F88" s="69">
        <v>1.43</v>
      </c>
      <c r="G88" s="33">
        <v>896211</v>
      </c>
      <c r="H88" s="37">
        <f>G88/C88*1000</f>
        <v>7.186417981059908</v>
      </c>
      <c r="I88" s="33">
        <f>D88-G88</f>
        <v>310344</v>
      </c>
      <c r="J88" s="37">
        <f>I88/C88*1000</f>
        <v>2.488545333536473</v>
      </c>
      <c r="K88" s="33">
        <v>4546</v>
      </c>
      <c r="L88" s="37">
        <f>K88/D88*1000</f>
        <v>3.767751988098346</v>
      </c>
      <c r="M88" s="33">
        <v>2438</v>
      </c>
      <c r="N88" s="37">
        <f>M88/D88*1000</f>
        <v>2.0206289808587257</v>
      </c>
      <c r="O88" s="33">
        <v>39536</v>
      </c>
      <c r="P88" s="37">
        <f>O88/(D88+O88)*1000</f>
        <v>31.728019863717815</v>
      </c>
      <c r="Q88" s="33">
        <v>18329</v>
      </c>
      <c r="R88" s="37">
        <f>Q88/(D88+O88)*1000</f>
        <v>14.709198605880308</v>
      </c>
      <c r="S88" s="33">
        <v>21207</v>
      </c>
      <c r="T88" s="37">
        <f>S88/(D88+O88)*1000</f>
        <v>17.01882125783751</v>
      </c>
      <c r="U88" s="33">
        <v>8080</v>
      </c>
      <c r="V88" s="37">
        <f>U88/(D88+W88)*1000</f>
        <v>6.6617857543318095</v>
      </c>
      <c r="W88" s="33">
        <v>6333</v>
      </c>
      <c r="X88" s="37">
        <f>W88/D88*1000</f>
        <v>5.248828275544836</v>
      </c>
      <c r="Y88" s="33">
        <v>1747</v>
      </c>
      <c r="Z88" s="37">
        <f>Y88/D88*1000</f>
        <v>1.4479240482199318</v>
      </c>
      <c r="AA88" s="33">
        <v>795080</v>
      </c>
      <c r="AB88" s="37">
        <f>AA88/C88*1000</f>
        <v>6.375482122380903</v>
      </c>
      <c r="AC88" s="33">
        <v>206955</v>
      </c>
      <c r="AD88" s="53">
        <f>AC88/C88*1000</f>
        <v>1.6595033237376613</v>
      </c>
    </row>
    <row r="89" spans="1:30" s="5" customFormat="1" ht="13.5">
      <c r="A89" s="64"/>
      <c r="B89" s="59">
        <v>9</v>
      </c>
      <c r="C89" s="33">
        <v>124963000</v>
      </c>
      <c r="D89" s="33">
        <v>1191665</v>
      </c>
      <c r="E89" s="35">
        <f>D89/C89*1000</f>
        <v>9.536142698238677</v>
      </c>
      <c r="F89" s="69">
        <v>1.39</v>
      </c>
      <c r="G89" s="33">
        <v>913402</v>
      </c>
      <c r="H89" s="37">
        <f>G89/C89*1000</f>
        <v>7.3093795763546</v>
      </c>
      <c r="I89" s="33">
        <f>D89-G89</f>
        <v>278263</v>
      </c>
      <c r="J89" s="37">
        <f>E89-H89</f>
        <v>2.226763121884077</v>
      </c>
      <c r="K89" s="33">
        <v>4403</v>
      </c>
      <c r="L89" s="37">
        <f>K89/D89*1000</f>
        <v>3.6948303424200595</v>
      </c>
      <c r="M89" s="33">
        <v>2307</v>
      </c>
      <c r="N89" s="37">
        <f>M89/D89*1000</f>
        <v>1.935946763561907</v>
      </c>
      <c r="O89" s="33">
        <v>39546</v>
      </c>
      <c r="P89" s="37">
        <f>O89/(D89+O89)*1000</f>
        <v>32.11959607248473</v>
      </c>
      <c r="Q89" s="33">
        <v>17453</v>
      </c>
      <c r="R89" s="37">
        <f>Q89/(D89+O89)*1000</f>
        <v>14.175474390660902</v>
      </c>
      <c r="S89" s="33">
        <f>O89-Q89</f>
        <v>22093</v>
      </c>
      <c r="T89" s="37">
        <f>S89/(D89+O89)*1000</f>
        <v>17.94412168182383</v>
      </c>
      <c r="U89" s="33">
        <v>7624</v>
      </c>
      <c r="V89" s="37">
        <f>U89/(D89+W89)*1000</f>
        <v>6.365672127807734</v>
      </c>
      <c r="W89" s="33">
        <v>6009</v>
      </c>
      <c r="X89" s="37">
        <f>W89/(D89+W89)*1000</f>
        <v>5.017225054564096</v>
      </c>
      <c r="Y89" s="33">
        <f>U89-W89</f>
        <v>1615</v>
      </c>
      <c r="Z89" s="37">
        <f>Y89/D89*1000</f>
        <v>1.3552466506946164</v>
      </c>
      <c r="AA89" s="33">
        <v>775651</v>
      </c>
      <c r="AB89" s="37">
        <f>AA89/C89*1000</f>
        <v>6.20704528540448</v>
      </c>
      <c r="AC89" s="33">
        <v>222635</v>
      </c>
      <c r="AD89" s="53">
        <f>AC89/C89*1000</f>
        <v>1.7816073557773102</v>
      </c>
    </row>
    <row r="90" spans="1:30" s="5" customFormat="1" ht="13.5">
      <c r="A90" s="64"/>
      <c r="B90" s="59">
        <v>10</v>
      </c>
      <c r="C90" s="33">
        <v>125252000</v>
      </c>
      <c r="D90" s="33">
        <v>1203147</v>
      </c>
      <c r="E90" s="35">
        <f>D90/C90*1000</f>
        <v>9.605810685657714</v>
      </c>
      <c r="F90" s="69">
        <v>1.38</v>
      </c>
      <c r="G90" s="33">
        <v>936484</v>
      </c>
      <c r="H90" s="37">
        <f>G90/C90*1000</f>
        <v>7.476798773672277</v>
      </c>
      <c r="I90" s="33">
        <f>D90-G90</f>
        <v>266663</v>
      </c>
      <c r="J90" s="37">
        <f>E90-H90</f>
        <v>2.1290119119854367</v>
      </c>
      <c r="K90" s="33">
        <v>4380</v>
      </c>
      <c r="L90" s="37">
        <f>K90/D90*1000</f>
        <v>3.6404529122376568</v>
      </c>
      <c r="M90" s="33">
        <v>2353</v>
      </c>
      <c r="N90" s="37">
        <f>M90/D90*1000</f>
        <v>1.9557044982865768</v>
      </c>
      <c r="O90" s="33">
        <v>38988</v>
      </c>
      <c r="P90" s="37">
        <f>O90/(D90+O90)*1000</f>
        <v>31.38789262036735</v>
      </c>
      <c r="Q90" s="33">
        <v>16936</v>
      </c>
      <c r="R90" s="37">
        <f>Q90/(D90+O90)*1000</f>
        <v>13.634588832936839</v>
      </c>
      <c r="S90" s="33">
        <f>O90-Q90</f>
        <v>22052</v>
      </c>
      <c r="T90" s="37">
        <f>S90/(D90+O90)*1000</f>
        <v>17.75330378743051</v>
      </c>
      <c r="U90" s="33">
        <v>7447</v>
      </c>
      <c r="V90" s="37">
        <f>U90/(D90+W90)*1000</f>
        <v>6.159885719106895</v>
      </c>
      <c r="W90" s="33">
        <v>5804</v>
      </c>
      <c r="X90" s="37">
        <f>W90/(D90+W90)*1000</f>
        <v>4.800856279534902</v>
      </c>
      <c r="Y90" s="33">
        <f>U90-W90</f>
        <v>1643</v>
      </c>
      <c r="Z90" s="37">
        <f>Y90/D90*1000</f>
        <v>1.3655854189055867</v>
      </c>
      <c r="AA90" s="33">
        <v>784595</v>
      </c>
      <c r="AB90" s="37">
        <f>AA90/C90*1000</f>
        <v>6.264131510874077</v>
      </c>
      <c r="AC90" s="33">
        <v>243183</v>
      </c>
      <c r="AD90" s="53">
        <f>AC90/C90*1000</f>
        <v>1.9415498355315683</v>
      </c>
    </row>
    <row r="91" spans="1:30" s="5" customFormat="1" ht="13.5">
      <c r="A91" s="64"/>
      <c r="B91" s="59"/>
      <c r="C91" s="33"/>
      <c r="D91" s="33"/>
      <c r="E91" s="35"/>
      <c r="F91" s="69"/>
      <c r="G91" s="33"/>
      <c r="H91" s="37"/>
      <c r="I91" s="33"/>
      <c r="J91" s="37"/>
      <c r="K91" s="33"/>
      <c r="L91" s="37"/>
      <c r="M91" s="33"/>
      <c r="N91" s="37"/>
      <c r="O91" s="33"/>
      <c r="P91" s="37"/>
      <c r="Q91" s="33"/>
      <c r="R91" s="37"/>
      <c r="S91" s="33"/>
      <c r="T91" s="37"/>
      <c r="U91" s="33"/>
      <c r="V91" s="37"/>
      <c r="W91" s="33"/>
      <c r="X91" s="37"/>
      <c r="Y91" s="33"/>
      <c r="Z91" s="37"/>
      <c r="AA91" s="33"/>
      <c r="AB91" s="37"/>
      <c r="AC91" s="33"/>
      <c r="AD91" s="53"/>
    </row>
    <row r="92" spans="1:30" s="5" customFormat="1" ht="13.5">
      <c r="A92" s="64"/>
      <c r="B92" s="59">
        <v>11</v>
      </c>
      <c r="C92" s="33">
        <v>125432000</v>
      </c>
      <c r="D92" s="33">
        <v>1177669</v>
      </c>
      <c r="E92" s="35">
        <v>9.4</v>
      </c>
      <c r="F92" s="69">
        <v>1.34</v>
      </c>
      <c r="G92" s="33">
        <v>982031</v>
      </c>
      <c r="H92" s="37">
        <v>7.9</v>
      </c>
      <c r="I92" s="33">
        <v>195638</v>
      </c>
      <c r="J92" s="37">
        <v>1.6</v>
      </c>
      <c r="K92" s="33">
        <v>4010</v>
      </c>
      <c r="L92" s="37">
        <v>3.4</v>
      </c>
      <c r="M92" s="33">
        <v>2137</v>
      </c>
      <c r="N92" s="37">
        <v>1.8</v>
      </c>
      <c r="O92" s="33">
        <v>38452</v>
      </c>
      <c r="P92" s="37">
        <v>31.6</v>
      </c>
      <c r="Q92" s="33">
        <v>16711</v>
      </c>
      <c r="R92" s="37">
        <v>13.7</v>
      </c>
      <c r="S92" s="33">
        <v>21741</v>
      </c>
      <c r="T92" s="37">
        <v>17.9</v>
      </c>
      <c r="U92" s="33">
        <v>7102</v>
      </c>
      <c r="V92" s="37">
        <v>6</v>
      </c>
      <c r="W92" s="70">
        <v>5567</v>
      </c>
      <c r="X92" s="37">
        <v>4.7</v>
      </c>
      <c r="Y92" s="33">
        <v>1535</v>
      </c>
      <c r="Z92" s="37">
        <v>1.3</v>
      </c>
      <c r="AA92" s="33">
        <v>762028</v>
      </c>
      <c r="AB92" s="37">
        <v>6.1</v>
      </c>
      <c r="AC92" s="33">
        <v>250529</v>
      </c>
      <c r="AD92" s="53">
        <v>2</v>
      </c>
    </row>
    <row r="93" spans="1:30" s="5" customFormat="1" ht="13.5">
      <c r="A93" s="64"/>
      <c r="B93" s="59">
        <v>12</v>
      </c>
      <c r="C93" s="33">
        <v>125612633</v>
      </c>
      <c r="D93" s="33">
        <v>1190547</v>
      </c>
      <c r="E93" s="35">
        <v>9.5</v>
      </c>
      <c r="F93" s="69">
        <v>1.36</v>
      </c>
      <c r="G93" s="33">
        <v>961653</v>
      </c>
      <c r="H93" s="37">
        <v>7.7</v>
      </c>
      <c r="I93" s="33">
        <v>228894</v>
      </c>
      <c r="J93" s="37">
        <v>1.8</v>
      </c>
      <c r="K93" s="33">
        <v>3830</v>
      </c>
      <c r="L93" s="37">
        <v>3.2</v>
      </c>
      <c r="M93" s="33">
        <v>2106</v>
      </c>
      <c r="N93" s="37">
        <v>1.8</v>
      </c>
      <c r="O93" s="33">
        <v>38393</v>
      </c>
      <c r="P93" s="37">
        <v>31.2</v>
      </c>
      <c r="Q93" s="33">
        <v>16200</v>
      </c>
      <c r="R93" s="37">
        <v>13.2</v>
      </c>
      <c r="S93" s="33">
        <v>22193</v>
      </c>
      <c r="T93" s="37">
        <v>18.1</v>
      </c>
      <c r="U93" s="33">
        <v>6881</v>
      </c>
      <c r="V93" s="37">
        <v>5.8</v>
      </c>
      <c r="W93" s="70">
        <v>5362</v>
      </c>
      <c r="X93" s="37">
        <v>4.5</v>
      </c>
      <c r="Y93" s="33">
        <v>1519</v>
      </c>
      <c r="Z93" s="37">
        <v>1.3</v>
      </c>
      <c r="AA93" s="33">
        <v>798138</v>
      </c>
      <c r="AB93" s="37">
        <v>6.4</v>
      </c>
      <c r="AC93" s="33">
        <v>264246</v>
      </c>
      <c r="AD93" s="53">
        <v>2.1</v>
      </c>
    </row>
    <row r="94" spans="1:30" s="5" customFormat="1" ht="13.5">
      <c r="A94" s="64"/>
      <c r="B94" s="73">
        <v>13</v>
      </c>
      <c r="C94" s="33">
        <v>125908000</v>
      </c>
      <c r="D94" s="33">
        <v>1170662</v>
      </c>
      <c r="E94" s="35">
        <v>9.3</v>
      </c>
      <c r="F94" s="69">
        <v>1.33</v>
      </c>
      <c r="G94" s="33">
        <v>970331</v>
      </c>
      <c r="H94" s="37">
        <v>7.7</v>
      </c>
      <c r="I94" s="33">
        <v>200331</v>
      </c>
      <c r="J94" s="37">
        <v>1.6</v>
      </c>
      <c r="K94" s="33">
        <v>3599</v>
      </c>
      <c r="L94" s="37">
        <v>3.1</v>
      </c>
      <c r="M94" s="33">
        <v>1909</v>
      </c>
      <c r="N94" s="37">
        <v>1.6</v>
      </c>
      <c r="O94" s="33">
        <v>37467</v>
      </c>
      <c r="P94" s="37">
        <v>31</v>
      </c>
      <c r="Q94" s="33">
        <v>15704</v>
      </c>
      <c r="R94" s="37">
        <v>13</v>
      </c>
      <c r="S94" s="33">
        <v>21763</v>
      </c>
      <c r="T94" s="37">
        <v>18</v>
      </c>
      <c r="U94" s="33">
        <v>6476</v>
      </c>
      <c r="V94" s="37">
        <v>5.5</v>
      </c>
      <c r="W94" s="33">
        <v>5114</v>
      </c>
      <c r="X94" s="37">
        <v>4.3</v>
      </c>
      <c r="Y94" s="33">
        <v>1362</v>
      </c>
      <c r="Z94" s="37">
        <v>1.2</v>
      </c>
      <c r="AA94" s="33">
        <v>799999</v>
      </c>
      <c r="AB94" s="37">
        <v>6.4</v>
      </c>
      <c r="AC94" s="33">
        <v>285911</v>
      </c>
      <c r="AD94" s="53">
        <v>2.27</v>
      </c>
    </row>
    <row r="95" spans="1:30" s="5" customFormat="1" ht="13.5">
      <c r="A95" s="64"/>
      <c r="B95" s="73">
        <v>14</v>
      </c>
      <c r="C95" s="33">
        <v>126008000</v>
      </c>
      <c r="D95" s="33">
        <v>1153855</v>
      </c>
      <c r="E95" s="35">
        <v>9.2</v>
      </c>
      <c r="F95" s="69">
        <v>1.32</v>
      </c>
      <c r="G95" s="33">
        <v>982379</v>
      </c>
      <c r="H95" s="37">
        <v>7.8</v>
      </c>
      <c r="I95" s="33">
        <v>171476</v>
      </c>
      <c r="J95" s="37">
        <v>1.4</v>
      </c>
      <c r="K95" s="33">
        <v>3497</v>
      </c>
      <c r="L95" s="37">
        <v>3</v>
      </c>
      <c r="M95" s="33">
        <v>1937</v>
      </c>
      <c r="N95" s="37">
        <v>1.7</v>
      </c>
      <c r="O95" s="33">
        <v>36978</v>
      </c>
      <c r="P95" s="37">
        <v>31.1</v>
      </c>
      <c r="Q95" s="33">
        <v>15161</v>
      </c>
      <c r="R95" s="37">
        <v>12.7</v>
      </c>
      <c r="S95" s="33">
        <v>21817</v>
      </c>
      <c r="T95" s="37">
        <v>18.3</v>
      </c>
      <c r="U95" s="33">
        <v>6333</v>
      </c>
      <c r="V95" s="37">
        <v>5.5</v>
      </c>
      <c r="W95" s="33">
        <v>4959</v>
      </c>
      <c r="X95" s="37">
        <v>4.3</v>
      </c>
      <c r="Y95" s="33">
        <v>1374</v>
      </c>
      <c r="Z95" s="37">
        <v>1.2</v>
      </c>
      <c r="AA95" s="33">
        <v>757331</v>
      </c>
      <c r="AB95" s="37">
        <v>6</v>
      </c>
      <c r="AC95" s="33">
        <v>289836</v>
      </c>
      <c r="AD95" s="53">
        <v>2.3</v>
      </c>
    </row>
    <row r="96" spans="1:30" s="5" customFormat="1" ht="13.5">
      <c r="A96" s="64"/>
      <c r="B96" s="73">
        <v>15</v>
      </c>
      <c r="C96" s="33">
        <v>126139000</v>
      </c>
      <c r="D96" s="33">
        <v>1123610</v>
      </c>
      <c r="E96" s="35">
        <v>8.9</v>
      </c>
      <c r="F96" s="69">
        <v>1.29</v>
      </c>
      <c r="G96" s="33">
        <v>1014951</v>
      </c>
      <c r="H96" s="37">
        <v>8</v>
      </c>
      <c r="I96" s="33">
        <v>108659</v>
      </c>
      <c r="J96" s="37">
        <v>0.9</v>
      </c>
      <c r="K96" s="33">
        <v>3364</v>
      </c>
      <c r="L96" s="37">
        <v>3</v>
      </c>
      <c r="M96" s="33">
        <v>1879</v>
      </c>
      <c r="N96" s="37">
        <v>1.7</v>
      </c>
      <c r="O96" s="33">
        <v>35330</v>
      </c>
      <c r="P96" s="37">
        <v>30.5</v>
      </c>
      <c r="Q96" s="33">
        <v>14644</v>
      </c>
      <c r="R96" s="37">
        <v>12.6</v>
      </c>
      <c r="S96" s="33">
        <v>20686</v>
      </c>
      <c r="T96" s="37">
        <v>17.8</v>
      </c>
      <c r="U96" s="33">
        <v>5929</v>
      </c>
      <c r="V96" s="37">
        <v>5.3</v>
      </c>
      <c r="W96" s="33">
        <v>4626</v>
      </c>
      <c r="X96" s="37">
        <v>4.1</v>
      </c>
      <c r="Y96" s="33">
        <v>1303</v>
      </c>
      <c r="Z96" s="37">
        <v>1.2</v>
      </c>
      <c r="AA96" s="33">
        <v>740191</v>
      </c>
      <c r="AB96" s="37">
        <v>5.9</v>
      </c>
      <c r="AC96" s="33">
        <v>283854</v>
      </c>
      <c r="AD96" s="53">
        <v>2.25</v>
      </c>
    </row>
    <row r="97" spans="1:30" s="5" customFormat="1" ht="13.5">
      <c r="A97" s="64"/>
      <c r="B97" s="73">
        <v>16</v>
      </c>
      <c r="C97" s="33">
        <v>126176000</v>
      </c>
      <c r="D97" s="33">
        <v>1110721</v>
      </c>
      <c r="E97" s="35">
        <v>8.8</v>
      </c>
      <c r="F97" s="69">
        <v>1.29</v>
      </c>
      <c r="G97" s="33">
        <v>1028602</v>
      </c>
      <c r="H97" s="37">
        <v>8.2</v>
      </c>
      <c r="I97" s="33">
        <v>82119</v>
      </c>
      <c r="J97" s="37">
        <v>0.7</v>
      </c>
      <c r="K97" s="33">
        <v>3122</v>
      </c>
      <c r="L97" s="37">
        <v>2.8</v>
      </c>
      <c r="M97" s="33">
        <v>1622</v>
      </c>
      <c r="N97" s="37">
        <v>1.5</v>
      </c>
      <c r="O97" s="33">
        <v>34365</v>
      </c>
      <c r="P97" s="37">
        <v>30</v>
      </c>
      <c r="Q97" s="33">
        <v>14288</v>
      </c>
      <c r="R97" s="37">
        <v>12.5</v>
      </c>
      <c r="S97" s="33">
        <v>20077</v>
      </c>
      <c r="T97" s="37">
        <v>17.5</v>
      </c>
      <c r="U97" s="33">
        <v>5541</v>
      </c>
      <c r="V97" s="37">
        <v>5</v>
      </c>
      <c r="W97" s="33">
        <v>4357</v>
      </c>
      <c r="X97" s="37">
        <v>3.9</v>
      </c>
      <c r="Y97" s="33">
        <v>1184</v>
      </c>
      <c r="Z97" s="37">
        <v>1.1</v>
      </c>
      <c r="AA97" s="33">
        <v>720417</v>
      </c>
      <c r="AB97" s="37">
        <v>5.7</v>
      </c>
      <c r="AC97" s="33">
        <v>270804</v>
      </c>
      <c r="AD97" s="53">
        <v>2.15</v>
      </c>
    </row>
    <row r="98" spans="1:30" s="5" customFormat="1" ht="13.5">
      <c r="A98" s="64"/>
      <c r="B98" s="73">
        <v>17</v>
      </c>
      <c r="C98" s="33">
        <v>126204902</v>
      </c>
      <c r="D98" s="33">
        <v>1062530</v>
      </c>
      <c r="E98" s="35">
        <v>8.4</v>
      </c>
      <c r="F98" s="69">
        <v>1.26</v>
      </c>
      <c r="G98" s="33">
        <v>1083796</v>
      </c>
      <c r="H98" s="37">
        <v>8.6</v>
      </c>
      <c r="I98" s="33" t="s">
        <v>40</v>
      </c>
      <c r="J98" s="37" t="s">
        <v>41</v>
      </c>
      <c r="K98" s="33">
        <v>2958</v>
      </c>
      <c r="L98" s="37">
        <v>2.8</v>
      </c>
      <c r="M98" s="33">
        <v>1510</v>
      </c>
      <c r="N98" s="37">
        <v>1.4</v>
      </c>
      <c r="O98" s="33">
        <v>31818</v>
      </c>
      <c r="P98" s="37">
        <v>29.1</v>
      </c>
      <c r="Q98" s="33">
        <v>13502</v>
      </c>
      <c r="R98" s="37">
        <v>12.3</v>
      </c>
      <c r="S98" s="33">
        <v>18316</v>
      </c>
      <c r="T98" s="37">
        <v>16.7</v>
      </c>
      <c r="U98" s="33">
        <v>5149</v>
      </c>
      <c r="V98" s="37">
        <v>4.8</v>
      </c>
      <c r="W98" s="33">
        <v>4058</v>
      </c>
      <c r="X98" s="37">
        <v>3.8</v>
      </c>
      <c r="Y98" s="33">
        <v>1091</v>
      </c>
      <c r="Z98" s="37">
        <v>1</v>
      </c>
      <c r="AA98" s="33">
        <v>714265</v>
      </c>
      <c r="AB98" s="37">
        <v>5.7</v>
      </c>
      <c r="AC98" s="33">
        <v>261917</v>
      </c>
      <c r="AD98" s="53">
        <v>2.08</v>
      </c>
    </row>
    <row r="99" spans="1:30" s="5" customFormat="1" ht="14.25" thickBot="1">
      <c r="A99" s="71"/>
      <c r="B99" s="74"/>
      <c r="C99" s="55"/>
      <c r="D99" s="55"/>
      <c r="E99" s="56"/>
      <c r="F99" s="56"/>
      <c r="G99" s="55"/>
      <c r="H99" s="57"/>
      <c r="I99" s="55"/>
      <c r="J99" s="57"/>
      <c r="K99" s="55"/>
      <c r="L99" s="57"/>
      <c r="M99" s="55"/>
      <c r="N99" s="57"/>
      <c r="O99" s="55"/>
      <c r="P99" s="57"/>
      <c r="Q99" s="55"/>
      <c r="R99" s="57"/>
      <c r="S99" s="55"/>
      <c r="T99" s="57"/>
      <c r="U99" s="55"/>
      <c r="V99" s="57"/>
      <c r="W99" s="55"/>
      <c r="X99" s="57"/>
      <c r="Y99" s="55"/>
      <c r="Z99" s="57"/>
      <c r="AA99" s="55"/>
      <c r="AB99" s="57"/>
      <c r="AC99" s="55"/>
      <c r="AD99" s="58"/>
    </row>
    <row r="100" spans="1:30" s="5" customFormat="1" ht="13.5">
      <c r="A100" s="6"/>
      <c r="B100" s="54"/>
      <c r="C100" s="33"/>
      <c r="D100" s="33"/>
      <c r="E100" s="35"/>
      <c r="F100" s="35"/>
      <c r="G100" s="33"/>
      <c r="H100" s="37"/>
      <c r="I100" s="33"/>
      <c r="J100" s="37"/>
      <c r="K100" s="33"/>
      <c r="L100" s="37"/>
      <c r="M100" s="33"/>
      <c r="N100" s="37"/>
      <c r="O100" s="33"/>
      <c r="P100" s="37"/>
      <c r="Q100" s="33"/>
      <c r="R100" s="37"/>
      <c r="S100" s="33"/>
      <c r="T100" s="37"/>
      <c r="U100" s="33"/>
      <c r="V100" s="37"/>
      <c r="W100" s="33"/>
      <c r="X100" s="37"/>
      <c r="Y100" s="33"/>
      <c r="Z100" s="37"/>
      <c r="AA100" s="33"/>
      <c r="AB100" s="37"/>
      <c r="AC100" s="33"/>
      <c r="AD100" s="53"/>
    </row>
    <row r="101" spans="1:30" s="5" customFormat="1" ht="13.5">
      <c r="A101" s="65"/>
      <c r="B101" s="65"/>
      <c r="C101" s="65" t="s">
        <v>32</v>
      </c>
      <c r="D101" s="3" t="s">
        <v>33</v>
      </c>
      <c r="E101" s="3"/>
      <c r="F101" s="3"/>
      <c r="G101" s="3"/>
      <c r="H101" s="3"/>
      <c r="I101" s="3"/>
      <c r="J101" s="4"/>
      <c r="K101" s="3"/>
      <c r="L101" s="3"/>
      <c r="M101" s="3"/>
      <c r="N101" s="3"/>
      <c r="O101" s="3"/>
      <c r="P101" s="3"/>
      <c r="Q101" s="3"/>
      <c r="R101" s="4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5" customFormat="1" ht="13.5">
      <c r="A102" s="65"/>
      <c r="B102" s="65"/>
      <c r="C102" s="65" t="s">
        <v>34</v>
      </c>
      <c r="D102" s="3" t="s">
        <v>35</v>
      </c>
      <c r="E102" s="3"/>
      <c r="F102" s="3"/>
      <c r="G102" s="3"/>
      <c r="H102" s="3"/>
      <c r="I102" s="3"/>
      <c r="J102" s="4"/>
      <c r="K102" s="3"/>
      <c r="L102" s="3"/>
      <c r="M102" s="3"/>
      <c r="N102" s="3"/>
      <c r="O102" s="3"/>
      <c r="P102" s="3"/>
      <c r="Q102" s="3"/>
      <c r="R102" s="4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5" customFormat="1" ht="13.5">
      <c r="A103" s="65"/>
      <c r="B103" s="65"/>
      <c r="C103" s="65" t="s">
        <v>36</v>
      </c>
      <c r="D103" s="3" t="s">
        <v>37</v>
      </c>
      <c r="E103" s="3"/>
      <c r="F103" s="3"/>
      <c r="G103" s="3"/>
      <c r="H103" s="3"/>
      <c r="I103" s="3"/>
      <c r="J103" s="4"/>
      <c r="K103" s="3"/>
      <c r="L103" s="3"/>
      <c r="M103" s="3"/>
      <c r="N103" s="3"/>
      <c r="O103" s="3"/>
      <c r="P103" s="3"/>
      <c r="Q103" s="3"/>
      <c r="R103" s="4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5" spans="1:255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</sheetData>
  <mergeCells count="9">
    <mergeCell ref="AC4:AD5"/>
    <mergeCell ref="F6:F8"/>
    <mergeCell ref="D4:F5"/>
    <mergeCell ref="G4:H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6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2007-06-08T05:11:45Z</cp:lastPrinted>
  <dcterms:created xsi:type="dcterms:W3CDTF">1998-10-20T09:47:01Z</dcterms:created>
  <dcterms:modified xsi:type="dcterms:W3CDTF">2007-06-08T05:11:50Z</dcterms:modified>
  <cp:category/>
  <cp:version/>
  <cp:contentType/>
  <cp:contentStatus/>
</cp:coreProperties>
</file>