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7650" windowHeight="8955" tabRatio="615" activeTab="0"/>
  </bookViews>
  <sheets>
    <sheet name="1-21" sheetId="1" r:id="rId1"/>
  </sheets>
  <definedNames>
    <definedName name="_xlnm.Print_Area" localSheetId="0">'1-21'!$A$1:$BK$70</definedName>
  </definedNames>
  <calcPr fullCalcOnLoad="1"/>
</workbook>
</file>

<file path=xl/sharedStrings.xml><?xml version="1.0" encoding="utf-8"?>
<sst xmlns="http://schemas.openxmlformats.org/spreadsheetml/2006/main" count="565" uniqueCount="199">
  <si>
    <t>Ba 01</t>
  </si>
  <si>
    <t>Ba 02</t>
  </si>
  <si>
    <t>Ba 03</t>
  </si>
  <si>
    <t>Ba 04</t>
  </si>
  <si>
    <t>Ba 05</t>
  </si>
  <si>
    <t>Ba 06</t>
  </si>
  <si>
    <t>Ba 07</t>
  </si>
  <si>
    <t>Ba 08</t>
  </si>
  <si>
    <t>Ba 09</t>
  </si>
  <si>
    <t>Ba 10</t>
  </si>
  <si>
    <t>Ba 11</t>
  </si>
  <si>
    <t>Ba 12</t>
  </si>
  <si>
    <t>Ba 13</t>
  </si>
  <si>
    <t>Ba 14</t>
  </si>
  <si>
    <t>Ba 15</t>
  </si>
  <si>
    <t>Ba 16</t>
  </si>
  <si>
    <t>Ba 17</t>
  </si>
  <si>
    <t>Ba 18</t>
  </si>
  <si>
    <t>Ba 19</t>
  </si>
  <si>
    <t>Ba 20</t>
  </si>
  <si>
    <t>Ba 21</t>
  </si>
  <si>
    <t>Ba 22</t>
  </si>
  <si>
    <t>Ba 23</t>
  </si>
  <si>
    <t>Ba 24</t>
  </si>
  <si>
    <t>Ba 25</t>
  </si>
  <si>
    <t>Ba 26</t>
  </si>
  <si>
    <t>Ba 27</t>
  </si>
  <si>
    <t>Ba 28</t>
  </si>
  <si>
    <t>Ba 29</t>
  </si>
  <si>
    <t>Ba 30</t>
  </si>
  <si>
    <t>Ba 31</t>
  </si>
  <si>
    <t>Ba 32</t>
  </si>
  <si>
    <t>Ba 33</t>
  </si>
  <si>
    <t>Ba 34</t>
  </si>
  <si>
    <t>Ba 35</t>
  </si>
  <si>
    <t>Ba 36</t>
  </si>
  <si>
    <t>Ba 37</t>
  </si>
  <si>
    <t>Ba 38</t>
  </si>
  <si>
    <t>Ba 39</t>
  </si>
  <si>
    <t>Ba 40</t>
  </si>
  <si>
    <t>Ba 41</t>
  </si>
  <si>
    <t>Ba 42</t>
  </si>
  <si>
    <t>Ba 43</t>
  </si>
  <si>
    <t>Ba 44</t>
  </si>
  <si>
    <t>Ba 45</t>
  </si>
  <si>
    <t>Ba 46</t>
  </si>
  <si>
    <t>Ba 47</t>
  </si>
  <si>
    <t>Ba 48</t>
  </si>
  <si>
    <t>Ba 49</t>
  </si>
  <si>
    <t>Ba 50</t>
  </si>
  <si>
    <t>Ba 51</t>
  </si>
  <si>
    <t>Ba 52</t>
  </si>
  <si>
    <t>Ba 53</t>
  </si>
  <si>
    <t>Ba 54</t>
  </si>
  <si>
    <t>Ba 55</t>
  </si>
  <si>
    <t>Ba 56</t>
  </si>
  <si>
    <t>敗血症</t>
  </si>
  <si>
    <t>ウイルス</t>
  </si>
  <si>
    <t>その他感</t>
  </si>
  <si>
    <t>その他の</t>
  </si>
  <si>
    <t>栄養失調</t>
  </si>
  <si>
    <t>代謝障害</t>
  </si>
  <si>
    <t>髄膜炎</t>
  </si>
  <si>
    <t>脊髄性筋</t>
  </si>
  <si>
    <t>脳性麻痺</t>
  </si>
  <si>
    <t>心疾患</t>
  </si>
  <si>
    <t>脳血管</t>
  </si>
  <si>
    <t>インフル</t>
  </si>
  <si>
    <t>肺　炎</t>
  </si>
  <si>
    <t>喘　息</t>
  </si>
  <si>
    <t>ヘルニア</t>
  </si>
  <si>
    <t>肝疾患</t>
  </si>
  <si>
    <t>腎不全</t>
  </si>
  <si>
    <t>周産期に</t>
  </si>
  <si>
    <t>先天奇形</t>
  </si>
  <si>
    <t>乳幼児</t>
  </si>
  <si>
    <t>不慮の</t>
  </si>
  <si>
    <t>他　殺</t>
  </si>
  <si>
    <t>その他</t>
  </si>
  <si>
    <t>総　数</t>
  </si>
  <si>
    <t>感染症</t>
  </si>
  <si>
    <t>染症及び</t>
  </si>
  <si>
    <t>新生物</t>
  </si>
  <si>
    <t>白血病</t>
  </si>
  <si>
    <t>新 生 物</t>
  </si>
  <si>
    <t>症及びそ</t>
  </si>
  <si>
    <t>萎縮症及</t>
  </si>
  <si>
    <t>エ ン ザ</t>
  </si>
  <si>
    <t>及び</t>
  </si>
  <si>
    <t>発生した</t>
  </si>
  <si>
    <t>妊娠期間及び</t>
  </si>
  <si>
    <t>出産外傷</t>
  </si>
  <si>
    <t>出生時</t>
  </si>
  <si>
    <t>新生児の</t>
  </si>
  <si>
    <t>周産期に発</t>
  </si>
  <si>
    <t>その他の周産期に</t>
  </si>
  <si>
    <t>その他の周</t>
  </si>
  <si>
    <t>胎児及び新生児</t>
  </si>
  <si>
    <t>，変形及</t>
  </si>
  <si>
    <t>神経系の</t>
  </si>
  <si>
    <t>心 臓 の</t>
  </si>
  <si>
    <t>その他の循</t>
  </si>
  <si>
    <t>呼吸器系</t>
  </si>
  <si>
    <t>消化器系</t>
  </si>
  <si>
    <t>筋骨格系の</t>
  </si>
  <si>
    <t>突然死</t>
  </si>
  <si>
    <t>すべての</t>
  </si>
  <si>
    <t>事　故</t>
  </si>
  <si>
    <t>交通事故</t>
  </si>
  <si>
    <t>転倒・</t>
  </si>
  <si>
    <t>煙，火及</t>
  </si>
  <si>
    <t>有害物質による不</t>
  </si>
  <si>
    <t>の外因</t>
  </si>
  <si>
    <t>寄生虫症</t>
  </si>
  <si>
    <t>の悪性</t>
  </si>
  <si>
    <t>の他の栄</t>
  </si>
  <si>
    <t>び関連症</t>
  </si>
  <si>
    <t>腸 閉 塞</t>
  </si>
  <si>
    <t>胎児発育に関</t>
  </si>
  <si>
    <t>生した心血</t>
  </si>
  <si>
    <t>特異的な呼吸障害</t>
  </si>
  <si>
    <t>細 菌 性</t>
  </si>
  <si>
    <t>産期に特異</t>
  </si>
  <si>
    <t>の出血性障害及</t>
  </si>
  <si>
    <t>産期に発生</t>
  </si>
  <si>
    <t>び染色体</t>
  </si>
  <si>
    <t>環器系の先</t>
  </si>
  <si>
    <t>の先天奇</t>
  </si>
  <si>
    <t>先天奇形及</t>
  </si>
  <si>
    <t>他に分類さ</t>
  </si>
  <si>
    <t>症候群</t>
  </si>
  <si>
    <t>疾　　患</t>
  </si>
  <si>
    <t>転　落</t>
  </si>
  <si>
    <t>溺死及</t>
  </si>
  <si>
    <t>の不慮</t>
  </si>
  <si>
    <t>び火炎へ</t>
  </si>
  <si>
    <t>慮の中毒及び有害</t>
  </si>
  <si>
    <t>養欠乏症</t>
  </si>
  <si>
    <t>敗 血 症</t>
  </si>
  <si>
    <t>的な感染症</t>
  </si>
  <si>
    <t>した病態　</t>
  </si>
  <si>
    <t>及び変形</t>
  </si>
  <si>
    <t>れないもの</t>
  </si>
  <si>
    <t>び溺水</t>
  </si>
  <si>
    <t>の窒息</t>
  </si>
  <si>
    <t>の事故</t>
  </si>
  <si>
    <t>（乳　児）</t>
  </si>
  <si>
    <t>男</t>
  </si>
  <si>
    <t>女</t>
  </si>
  <si>
    <t>　１月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</si>
  <si>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</si>
  <si>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</si>
  <si>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</si>
  <si>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</si>
  <si>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</si>
  <si>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</si>
  <si>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</si>
  <si>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</si>
  <si>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１０月</t>
  </si>
  <si>
    <t>１１月</t>
  </si>
  <si>
    <t>１２月</t>
  </si>
  <si>
    <t>（新生児）</t>
  </si>
  <si>
    <t>　　　　　　　　（乳児死亡）</t>
  </si>
  <si>
    <t>腸　 管</t>
  </si>
  <si>
    <t>麻　 疹</t>
  </si>
  <si>
    <t>悪 　性</t>
  </si>
  <si>
    <r>
      <t>肝 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炎</t>
    </r>
  </si>
  <si>
    <t>疾　 患</t>
  </si>
  <si>
    <t xml:space="preserve">候群　　 </t>
  </si>
  <si>
    <t>病　　 態</t>
  </si>
  <si>
    <t>仮　 死</t>
  </si>
  <si>
    <t xml:space="preserve">連する障害　 </t>
  </si>
  <si>
    <t>肺 出 血</t>
  </si>
  <si>
    <t>管障害 　　</t>
  </si>
  <si>
    <t xml:space="preserve">及び心血管障害　 </t>
  </si>
  <si>
    <t xml:space="preserve">び血液障害　　 </t>
  </si>
  <si>
    <t xml:space="preserve">異常　　 </t>
  </si>
  <si>
    <t xml:space="preserve">天奇形　　 </t>
  </si>
  <si>
    <t xml:space="preserve">形　　 　 </t>
  </si>
  <si>
    <t>形　　 　</t>
  </si>
  <si>
    <t>び変形 　　</t>
  </si>
  <si>
    <t xml:space="preserve">(高血圧性を除く） </t>
  </si>
  <si>
    <t>（新生児の</t>
  </si>
  <si>
    <t>細菌性敗血</t>
  </si>
  <si>
    <t>症を除く）</t>
  </si>
  <si>
    <t>呼吸窮迫</t>
  </si>
  <si>
    <t>染色体異常，</t>
  </si>
  <si>
    <t>胃内容物の誤えん</t>
  </si>
  <si>
    <t>及び気道閉塞を生じた</t>
  </si>
  <si>
    <t>食物等の誤えん</t>
  </si>
  <si>
    <t>の曝露</t>
  </si>
  <si>
    <t>物質への曝露</t>
  </si>
  <si>
    <t xml:space="preserve"> </t>
  </si>
  <si>
    <t>総　数</t>
  </si>
  <si>
    <t>総　数</t>
  </si>
  <si>
    <t>　　　　　　　　　　　　第２１表　乳児死亡数，新生児死亡数（生後４週未満）・性・月・死因（乳児死因簡単分類）別</t>
  </si>
  <si>
    <t>平成２９年</t>
  </si>
  <si>
    <t>平成２９年</t>
  </si>
  <si>
    <t>平成２９年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</si>
</sst>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41" fontId="0" fillId="33" borderId="0" xfId="0" applyNumberFormat="1" applyFill="1" applyBorder="1" applyAlignment="1">
      <alignment horizontal="right" vertical="center" wrapText="1"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" vertical="center"/>
      <protection/>
    </xf>
    <xf numFmtId="41" fontId="42" fillId="33" borderId="0" xfId="0" applyNumberFormat="1" applyFont="1" applyFill="1" applyBorder="1" applyAlignment="1" applyProtection="1">
      <alignment horizontal="right"/>
      <protection/>
    </xf>
    <xf numFmtId="41" fontId="0" fillId="33" borderId="0" xfId="0" applyNumberFormat="1" applyFont="1" applyFill="1" applyAlignment="1" applyProtection="1">
      <alignment/>
      <protection/>
    </xf>
    <xf numFmtId="41" fontId="42" fillId="33" borderId="0" xfId="0" applyNumberFormat="1" applyFont="1" applyFill="1" applyBorder="1" applyAlignment="1">
      <alignment horizontal="right" vertical="center"/>
    </xf>
    <xf numFmtId="41" fontId="0" fillId="33" borderId="0" xfId="0" applyNumberFormat="1" applyFill="1" applyBorder="1" applyAlignment="1">
      <alignment horizontal="right" vertical="center"/>
    </xf>
    <xf numFmtId="41" fontId="0" fillId="33" borderId="0" xfId="0" applyNumberFormat="1" applyFont="1" applyFill="1" applyBorder="1" applyAlignment="1" applyProtection="1">
      <alignment/>
      <protection/>
    </xf>
    <xf numFmtId="41" fontId="42" fillId="33" borderId="0" xfId="0" applyNumberFormat="1" applyFont="1" applyFill="1" applyBorder="1" applyAlignment="1" applyProtection="1">
      <alignment/>
      <protection/>
    </xf>
    <xf numFmtId="41" fontId="0" fillId="33" borderId="11" xfId="0" applyNumberFormat="1" applyFont="1" applyFill="1" applyBorder="1" applyAlignment="1" applyProtection="1">
      <alignment/>
      <protection/>
    </xf>
    <xf numFmtId="41" fontId="0" fillId="33" borderId="0" xfId="0" applyNumberFormat="1" applyFont="1" applyFill="1" applyAlignment="1" applyProtection="1">
      <alignment horizontal="right"/>
      <protection/>
    </xf>
    <xf numFmtId="0" fontId="5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41" fontId="0" fillId="33" borderId="0" xfId="0" applyNumberFormat="1" applyFont="1" applyFill="1" applyBorder="1" applyAlignment="1" applyProtection="1">
      <alignment horizontal="right"/>
      <protection/>
    </xf>
    <xf numFmtId="41" fontId="0" fillId="33" borderId="20" xfId="0" applyNumberFormat="1" applyFill="1" applyBorder="1" applyAlignment="1">
      <alignment horizontal="right" vertical="center" wrapText="1"/>
    </xf>
    <xf numFmtId="0" fontId="0" fillId="33" borderId="0" xfId="0" applyFont="1" applyFill="1" applyBorder="1" applyAlignment="1" applyProtection="1">
      <alignment horizontal="distributed"/>
      <protection/>
    </xf>
    <xf numFmtId="0" fontId="0" fillId="33" borderId="0" xfId="0" applyFont="1" applyFill="1" applyBorder="1" applyAlignment="1" applyProtection="1">
      <alignment horizontal="center"/>
      <protection/>
    </xf>
    <xf numFmtId="41" fontId="42" fillId="33" borderId="20" xfId="0" applyNumberFormat="1" applyFont="1" applyFill="1" applyBorder="1" applyAlignment="1" applyProtection="1">
      <alignment horizontal="right"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41" fontId="0" fillId="33" borderId="20" xfId="0" applyNumberFormat="1" applyFont="1" applyFill="1" applyBorder="1" applyAlignment="1" applyProtection="1">
      <alignment/>
      <protection/>
    </xf>
    <xf numFmtId="41" fontId="42" fillId="33" borderId="20" xfId="0" applyNumberFormat="1" applyFont="1" applyFill="1" applyBorder="1" applyAlignment="1">
      <alignment horizontal="right" vertical="center"/>
    </xf>
    <xf numFmtId="41" fontId="0" fillId="33" borderId="0" xfId="0" applyNumberFormat="1" applyFont="1" applyFill="1" applyBorder="1" applyAlignment="1" applyProtection="1">
      <alignment/>
      <protection/>
    </xf>
    <xf numFmtId="41" fontId="0" fillId="33" borderId="0" xfId="0" applyNumberFormat="1" applyFont="1" applyFill="1" applyBorder="1" applyAlignment="1">
      <alignment horizontal="right" vertical="center"/>
    </xf>
    <xf numFmtId="41" fontId="0" fillId="33" borderId="0" xfId="0" applyNumberFormat="1" applyFont="1" applyFill="1" applyBorder="1" applyAlignment="1" applyProtection="1">
      <alignment/>
      <protection/>
    </xf>
    <xf numFmtId="41" fontId="0" fillId="33" borderId="21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1" fontId="42" fillId="33" borderId="0" xfId="0" applyNumberFormat="1" applyFont="1" applyFill="1" applyAlignment="1" applyProtection="1">
      <alignment/>
      <protection/>
    </xf>
    <xf numFmtId="41" fontId="42" fillId="33" borderId="20" xfId="0" applyNumberFormat="1" applyFont="1" applyFill="1" applyBorder="1" applyAlignment="1" applyProtection="1">
      <alignment/>
      <protection/>
    </xf>
    <xf numFmtId="41" fontId="0" fillId="33" borderId="0" xfId="0" applyNumberFormat="1" applyFont="1" applyFill="1" applyAlignment="1" applyProtection="1">
      <alignment horizontal="center"/>
      <protection/>
    </xf>
    <xf numFmtId="41" fontId="0" fillId="33" borderId="13" xfId="0" applyNumberFormat="1" applyFont="1" applyFill="1" applyBorder="1" applyAlignment="1" applyProtection="1">
      <alignment horizontal="center"/>
      <protection/>
    </xf>
    <xf numFmtId="41" fontId="0" fillId="33" borderId="0" xfId="0" applyNumberFormat="1" applyFont="1" applyFill="1" applyBorder="1" applyAlignment="1" applyProtection="1">
      <alignment horizontal="center"/>
      <protection/>
    </xf>
    <xf numFmtId="41" fontId="0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 horizontal="right"/>
    </xf>
    <xf numFmtId="41" fontId="0" fillId="33" borderId="20" xfId="0" applyNumberFormat="1" applyFont="1" applyFill="1" applyBorder="1" applyAlignment="1" applyProtection="1">
      <alignment/>
      <protection/>
    </xf>
    <xf numFmtId="41" fontId="0" fillId="33" borderId="20" xfId="0" applyNumberFormat="1" applyFill="1" applyBorder="1" applyAlignment="1">
      <alignment horizontal="right" vertical="center"/>
    </xf>
    <xf numFmtId="0" fontId="1" fillId="33" borderId="0" xfId="0" applyFont="1" applyFill="1" applyAlignment="1">
      <alignment/>
    </xf>
    <xf numFmtId="0" fontId="0" fillId="33" borderId="22" xfId="0" applyFont="1" applyFill="1" applyBorder="1" applyAlignment="1" applyProtection="1">
      <alignment horizontal="center"/>
      <protection/>
    </xf>
    <xf numFmtId="0" fontId="0" fillId="33" borderId="23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41" fontId="0" fillId="33" borderId="11" xfId="0" applyNumberFormat="1" applyFont="1" applyFill="1" applyBorder="1" applyAlignment="1" applyProtection="1">
      <alignment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5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9" xfId="0" applyNumberFormat="1" applyFont="1" applyFill="1" applyBorder="1" applyAlignment="1" applyProtection="1">
      <alignment horizontal="center" vertical="center"/>
      <protection/>
    </xf>
    <xf numFmtId="41" fontId="0" fillId="33" borderId="0" xfId="0" applyNumberFormat="1" applyFont="1" applyFill="1" applyAlignment="1">
      <alignment/>
    </xf>
    <xf numFmtId="0" fontId="0" fillId="33" borderId="11" xfId="0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0" fontId="0" fillId="33" borderId="24" xfId="0" applyNumberFormat="1" applyFont="1" applyFill="1" applyBorder="1" applyAlignment="1" applyProtection="1">
      <alignment horizontal="center" vertical="center"/>
      <protection/>
    </xf>
    <xf numFmtId="0" fontId="0" fillId="33" borderId="25" xfId="0" applyNumberFormat="1" applyFont="1" applyFill="1" applyBorder="1" applyAlignment="1" applyProtection="1">
      <alignment horizontal="center" vertical="center"/>
      <protection/>
    </xf>
    <xf numFmtId="0" fontId="0" fillId="33" borderId="26" xfId="0" applyNumberFormat="1" applyFont="1" applyFill="1" applyBorder="1" applyAlignment="1" applyProtection="1">
      <alignment horizontal="center" vertical="center"/>
      <protection/>
    </xf>
    <xf numFmtId="41" fontId="0" fillId="33" borderId="20" xfId="0" applyNumberFormat="1" applyFont="1" applyFill="1" applyBorder="1" applyAlignment="1" applyProtection="1">
      <alignment horizontal="right"/>
      <protection/>
    </xf>
    <xf numFmtId="41" fontId="0" fillId="33" borderId="15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distributed"/>
      <protection/>
    </xf>
    <xf numFmtId="0" fontId="0" fillId="33" borderId="13" xfId="0" applyFont="1" applyFill="1" applyBorder="1" applyAlignment="1" applyProtection="1">
      <alignment horizontal="distributed"/>
      <protection/>
    </xf>
    <xf numFmtId="41" fontId="0" fillId="33" borderId="0" xfId="0" applyNumberFormat="1" applyFont="1" applyFill="1" applyBorder="1" applyAlignment="1" applyProtection="1">
      <alignment horizontal="distributed"/>
      <protection/>
    </xf>
    <xf numFmtId="41" fontId="0" fillId="33" borderId="13" xfId="0" applyNumberFormat="1" applyFont="1" applyFill="1" applyBorder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38"/>
  <sheetViews>
    <sheetView tabSelected="1" zoomScaleSheetLayoutView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V4" sqref="V4"/>
    </sheetView>
  </sheetViews>
  <sheetFormatPr defaultColWidth="8.625" defaultRowHeight="13.5"/>
  <cols>
    <col min="1" max="1" width="8.625" style="23" customWidth="1"/>
    <col min="2" max="2" width="4.625" style="23" customWidth="1"/>
    <col min="3" max="3" width="11.50390625" style="44" customWidth="1"/>
    <col min="4" max="5" width="10.00390625" style="44" customWidth="1"/>
    <col min="6" max="6" width="10.625" style="44" customWidth="1"/>
    <col min="7" max="7" width="10.25390625" style="44" customWidth="1"/>
    <col min="8" max="8" width="10.625" style="44" customWidth="1"/>
    <col min="9" max="9" width="9.75390625" style="44" customWidth="1"/>
    <col min="10" max="10" width="9.625" style="44" customWidth="1"/>
    <col min="11" max="11" width="10.375" style="44" customWidth="1"/>
    <col min="12" max="12" width="9.625" style="44" customWidth="1"/>
    <col min="13" max="13" width="10.50390625" style="44" customWidth="1"/>
    <col min="14" max="14" width="10.125" style="44" customWidth="1"/>
    <col min="15" max="15" width="8.50390625" style="44" customWidth="1"/>
    <col min="16" max="16" width="10.50390625" style="44" customWidth="1"/>
    <col min="17" max="17" width="10.25390625" style="44" customWidth="1"/>
    <col min="18" max="18" width="11.125" style="44" customWidth="1"/>
    <col min="19" max="20" width="9.375" style="44" customWidth="1"/>
    <col min="21" max="21" width="8.25390625" style="44" customWidth="1"/>
    <col min="22" max="22" width="8.00390625" style="44" customWidth="1"/>
    <col min="23" max="23" width="8.625" style="44" customWidth="1"/>
    <col min="24" max="24" width="4.625" style="44" customWidth="1"/>
    <col min="25" max="25" width="10.50390625" style="44" customWidth="1"/>
    <col min="26" max="26" width="9.375" style="44" customWidth="1"/>
    <col min="27" max="27" width="10.125" style="44" customWidth="1"/>
    <col min="28" max="28" width="9.625" style="44" customWidth="1"/>
    <col min="29" max="29" width="14.00390625" style="44" customWidth="1"/>
    <col min="30" max="30" width="10.375" style="44" customWidth="1"/>
    <col min="31" max="31" width="8.625" style="44" customWidth="1"/>
    <col min="32" max="32" width="10.375" style="44" customWidth="1"/>
    <col min="33" max="33" width="9.625" style="44" customWidth="1"/>
    <col min="34" max="34" width="11.625" style="44" customWidth="1"/>
    <col min="35" max="35" width="17.125" style="44" customWidth="1"/>
    <col min="36" max="36" width="9.625" style="44" customWidth="1"/>
    <col min="37" max="37" width="11.875" style="44" customWidth="1"/>
    <col min="38" max="38" width="15.25390625" style="44" customWidth="1"/>
    <col min="39" max="39" width="11.25390625" style="44" customWidth="1"/>
    <col min="40" max="40" width="9.625" style="44" customWidth="1"/>
    <col min="41" max="41" width="9.375" style="44" customWidth="1"/>
    <col min="42" max="42" width="10.25390625" style="44" customWidth="1"/>
    <col min="43" max="43" width="8.625" style="44" customWidth="1"/>
    <col min="44" max="44" width="4.625" style="44" customWidth="1"/>
    <col min="45" max="45" width="11.625" style="44" customWidth="1"/>
    <col min="46" max="47" width="9.625" style="44" customWidth="1"/>
    <col min="48" max="48" width="11.375" style="44" customWidth="1"/>
    <col min="49" max="49" width="10.00390625" style="44" customWidth="1"/>
    <col min="50" max="50" width="11.875" style="44" customWidth="1"/>
    <col min="51" max="51" width="10.125" style="44" customWidth="1"/>
    <col min="52" max="52" width="9.625" style="44" customWidth="1"/>
    <col min="53" max="53" width="8.875" style="44" customWidth="1"/>
    <col min="54" max="54" width="8.625" style="44" customWidth="1"/>
    <col min="55" max="55" width="9.625" style="44" customWidth="1"/>
    <col min="56" max="56" width="8.625" style="44" customWidth="1"/>
    <col min="57" max="57" width="19.50390625" style="44" customWidth="1"/>
    <col min="58" max="58" width="8.625" style="44" customWidth="1"/>
    <col min="59" max="59" width="9.125" style="44" customWidth="1"/>
    <col min="60" max="60" width="16.50390625" style="44" customWidth="1"/>
    <col min="61" max="61" width="7.625" style="44" customWidth="1"/>
    <col min="62" max="62" width="8.00390625" style="44" customWidth="1"/>
    <col min="63" max="63" width="7.625" style="44" customWidth="1"/>
    <col min="64" max="16384" width="8.625" style="3" customWidth="1"/>
  </cols>
  <sheetData>
    <row r="1" spans="1:63" s="1" customFormat="1" ht="17.25">
      <c r="A1" s="26" t="s">
        <v>162</v>
      </c>
      <c r="B1" s="24"/>
      <c r="C1" s="6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</row>
    <row r="2" spans="1:63" s="1" customFormat="1" ht="17.25">
      <c r="A2" s="26" t="s">
        <v>195</v>
      </c>
      <c r="B2" s="24"/>
      <c r="C2" s="6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75" t="s">
        <v>195</v>
      </c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75" t="s">
        <v>195</v>
      </c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</row>
    <row r="3" spans="1:63" ht="14.25" thickBot="1">
      <c r="A3" s="13"/>
      <c r="B3" s="13"/>
      <c r="C3" s="51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V3" s="86" t="s">
        <v>198</v>
      </c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P3" s="86" t="s">
        <v>197</v>
      </c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K3" s="86" t="s">
        <v>196</v>
      </c>
    </row>
    <row r="4" spans="1:63" ht="13.5">
      <c r="A4" s="4"/>
      <c r="B4" s="17"/>
      <c r="C4" s="69"/>
      <c r="D4" s="30" t="s">
        <v>0</v>
      </c>
      <c r="E4" s="30" t="s">
        <v>1</v>
      </c>
      <c r="F4" s="30" t="s">
        <v>2</v>
      </c>
      <c r="G4" s="30" t="s">
        <v>3</v>
      </c>
      <c r="H4" s="30" t="s">
        <v>4</v>
      </c>
      <c r="I4" s="30" t="s">
        <v>5</v>
      </c>
      <c r="J4" s="30" t="s">
        <v>6</v>
      </c>
      <c r="K4" s="30" t="s">
        <v>7</v>
      </c>
      <c r="L4" s="87" t="s">
        <v>8</v>
      </c>
      <c r="M4" s="30" t="s">
        <v>9</v>
      </c>
      <c r="N4" s="30" t="s">
        <v>10</v>
      </c>
      <c r="O4" s="30" t="s">
        <v>11</v>
      </c>
      <c r="P4" s="30" t="s">
        <v>12</v>
      </c>
      <c r="Q4" s="30" t="s">
        <v>13</v>
      </c>
      <c r="R4" s="30" t="s">
        <v>14</v>
      </c>
      <c r="S4" s="30" t="s">
        <v>15</v>
      </c>
      <c r="T4" s="30" t="s">
        <v>16</v>
      </c>
      <c r="U4" s="30" t="s">
        <v>17</v>
      </c>
      <c r="V4" s="30" t="s">
        <v>18</v>
      </c>
      <c r="W4" s="76"/>
      <c r="X4" s="77"/>
      <c r="Y4" s="69" t="s">
        <v>19</v>
      </c>
      <c r="Z4" s="30" t="s">
        <v>20</v>
      </c>
      <c r="AA4" s="30" t="s">
        <v>21</v>
      </c>
      <c r="AB4" s="30" t="s">
        <v>22</v>
      </c>
      <c r="AC4" s="30" t="s">
        <v>23</v>
      </c>
      <c r="AD4" s="30" t="s">
        <v>24</v>
      </c>
      <c r="AE4" s="30" t="s">
        <v>25</v>
      </c>
      <c r="AF4" s="30" t="s">
        <v>26</v>
      </c>
      <c r="AG4" s="30" t="s">
        <v>27</v>
      </c>
      <c r="AH4" s="87" t="s">
        <v>28</v>
      </c>
      <c r="AI4" s="30" t="s">
        <v>29</v>
      </c>
      <c r="AJ4" s="30" t="s">
        <v>30</v>
      </c>
      <c r="AK4" s="30" t="s">
        <v>31</v>
      </c>
      <c r="AL4" s="30" t="s">
        <v>32</v>
      </c>
      <c r="AM4" s="30" t="s">
        <v>33</v>
      </c>
      <c r="AN4" s="30" t="s">
        <v>34</v>
      </c>
      <c r="AO4" s="30" t="s">
        <v>35</v>
      </c>
      <c r="AP4" s="30" t="s">
        <v>36</v>
      </c>
      <c r="AQ4" s="76"/>
      <c r="AR4" s="77"/>
      <c r="AS4" s="69" t="s">
        <v>37</v>
      </c>
      <c r="AT4" s="30" t="s">
        <v>38</v>
      </c>
      <c r="AU4" s="30" t="s">
        <v>39</v>
      </c>
      <c r="AV4" s="30" t="s">
        <v>40</v>
      </c>
      <c r="AW4" s="30" t="s">
        <v>41</v>
      </c>
      <c r="AX4" s="30" t="s">
        <v>42</v>
      </c>
      <c r="AY4" s="30" t="s">
        <v>43</v>
      </c>
      <c r="AZ4" s="30" t="s">
        <v>44</v>
      </c>
      <c r="BA4" s="30" t="s">
        <v>45</v>
      </c>
      <c r="BB4" s="87" t="s">
        <v>46</v>
      </c>
      <c r="BC4" s="30" t="s">
        <v>47</v>
      </c>
      <c r="BD4" s="30" t="s">
        <v>48</v>
      </c>
      <c r="BE4" s="30" t="s">
        <v>49</v>
      </c>
      <c r="BF4" s="30" t="s">
        <v>50</v>
      </c>
      <c r="BG4" s="30" t="s">
        <v>51</v>
      </c>
      <c r="BH4" s="30" t="s">
        <v>52</v>
      </c>
      <c r="BI4" s="30" t="s">
        <v>53</v>
      </c>
      <c r="BJ4" s="30" t="s">
        <v>54</v>
      </c>
      <c r="BK4" s="30" t="s">
        <v>55</v>
      </c>
    </row>
    <row r="5" spans="1:63" ht="13.5">
      <c r="A5" s="2"/>
      <c r="B5" s="18"/>
      <c r="C5" s="70"/>
      <c r="D5" s="31" t="s">
        <v>163</v>
      </c>
      <c r="E5" s="31" t="s">
        <v>56</v>
      </c>
      <c r="F5" s="31" t="s">
        <v>164</v>
      </c>
      <c r="G5" s="31" t="s">
        <v>57</v>
      </c>
      <c r="H5" s="31" t="s">
        <v>58</v>
      </c>
      <c r="I5" s="31" t="s">
        <v>165</v>
      </c>
      <c r="J5" s="31"/>
      <c r="K5" s="31"/>
      <c r="L5" s="88" t="s">
        <v>59</v>
      </c>
      <c r="M5" s="31" t="s">
        <v>60</v>
      </c>
      <c r="N5" s="31" t="s">
        <v>61</v>
      </c>
      <c r="O5" s="31" t="s">
        <v>62</v>
      </c>
      <c r="P5" s="31" t="s">
        <v>63</v>
      </c>
      <c r="Q5" s="31" t="s">
        <v>64</v>
      </c>
      <c r="R5" s="31" t="s">
        <v>65</v>
      </c>
      <c r="S5" s="31" t="s">
        <v>66</v>
      </c>
      <c r="T5" s="31" t="s">
        <v>67</v>
      </c>
      <c r="U5" s="31" t="s">
        <v>68</v>
      </c>
      <c r="V5" s="31" t="s">
        <v>69</v>
      </c>
      <c r="W5" s="29"/>
      <c r="X5" s="78"/>
      <c r="Y5" s="70" t="s">
        <v>70</v>
      </c>
      <c r="Z5" s="31" t="s">
        <v>71</v>
      </c>
      <c r="AA5" s="31" t="s">
        <v>72</v>
      </c>
      <c r="AB5" s="31" t="s">
        <v>73</v>
      </c>
      <c r="AC5" s="31"/>
      <c r="AD5" s="31"/>
      <c r="AE5" s="31"/>
      <c r="AF5" s="31"/>
      <c r="AG5" s="31"/>
      <c r="AH5" s="88"/>
      <c r="AI5" s="31"/>
      <c r="AJ5" s="31"/>
      <c r="AK5" s="31"/>
      <c r="AL5" s="31"/>
      <c r="AM5" s="31"/>
      <c r="AN5" s="31" t="s">
        <v>74</v>
      </c>
      <c r="AO5" s="31"/>
      <c r="AP5" s="31"/>
      <c r="AQ5" s="29"/>
      <c r="AR5" s="78"/>
      <c r="AS5" s="70"/>
      <c r="AT5" s="31"/>
      <c r="AU5" s="31"/>
      <c r="AV5" s="31"/>
      <c r="AW5" s="31"/>
      <c r="AX5" s="31"/>
      <c r="AY5" s="31" t="s">
        <v>75</v>
      </c>
      <c r="AZ5" s="31" t="s">
        <v>59</v>
      </c>
      <c r="BA5" s="31" t="s">
        <v>76</v>
      </c>
      <c r="BB5" s="88"/>
      <c r="BC5" s="31"/>
      <c r="BD5" s="31"/>
      <c r="BE5" s="31"/>
      <c r="BF5" s="89"/>
      <c r="BG5" s="31"/>
      <c r="BH5" s="31"/>
      <c r="BI5" s="31"/>
      <c r="BJ5" s="31" t="s">
        <v>77</v>
      </c>
      <c r="BK5" s="31" t="s">
        <v>78</v>
      </c>
    </row>
    <row r="6" spans="1:63" ht="13.5">
      <c r="A6" s="2"/>
      <c r="B6" s="18"/>
      <c r="C6" s="70" t="s">
        <v>79</v>
      </c>
      <c r="D6" s="31" t="s">
        <v>80</v>
      </c>
      <c r="E6" s="83" t="s">
        <v>182</v>
      </c>
      <c r="F6" s="31"/>
      <c r="G6" s="31" t="s">
        <v>166</v>
      </c>
      <c r="H6" s="31" t="s">
        <v>81</v>
      </c>
      <c r="I6" s="31" t="s">
        <v>82</v>
      </c>
      <c r="J6" s="31" t="s">
        <v>83</v>
      </c>
      <c r="K6" s="31" t="s">
        <v>78</v>
      </c>
      <c r="L6" s="88" t="s">
        <v>84</v>
      </c>
      <c r="M6" s="31" t="s">
        <v>85</v>
      </c>
      <c r="N6" s="31"/>
      <c r="O6" s="31"/>
      <c r="P6" s="31" t="s">
        <v>86</v>
      </c>
      <c r="Q6" s="31"/>
      <c r="R6" s="74" t="s">
        <v>181</v>
      </c>
      <c r="S6" s="31" t="s">
        <v>167</v>
      </c>
      <c r="T6" s="31" t="s">
        <v>87</v>
      </c>
      <c r="U6" s="31"/>
      <c r="V6" s="31"/>
      <c r="W6" s="29"/>
      <c r="X6" s="78"/>
      <c r="Y6" s="70" t="s">
        <v>88</v>
      </c>
      <c r="Z6" s="31"/>
      <c r="AA6" s="31"/>
      <c r="AB6" s="31" t="s">
        <v>89</v>
      </c>
      <c r="AC6" s="31" t="s">
        <v>90</v>
      </c>
      <c r="AD6" s="31" t="s">
        <v>91</v>
      </c>
      <c r="AE6" s="31" t="s">
        <v>92</v>
      </c>
      <c r="AF6" s="31" t="s">
        <v>93</v>
      </c>
      <c r="AG6" s="31" t="s">
        <v>73</v>
      </c>
      <c r="AH6" s="88" t="s">
        <v>94</v>
      </c>
      <c r="AI6" s="31" t="s">
        <v>95</v>
      </c>
      <c r="AJ6" s="31" t="s">
        <v>93</v>
      </c>
      <c r="AK6" s="31" t="s">
        <v>96</v>
      </c>
      <c r="AL6" s="31" t="s">
        <v>97</v>
      </c>
      <c r="AM6" s="31" t="s">
        <v>96</v>
      </c>
      <c r="AN6" s="31" t="s">
        <v>98</v>
      </c>
      <c r="AO6" s="31" t="s">
        <v>99</v>
      </c>
      <c r="AP6" s="31" t="s">
        <v>100</v>
      </c>
      <c r="AQ6" s="29"/>
      <c r="AR6" s="78"/>
      <c r="AS6" s="70" t="s">
        <v>101</v>
      </c>
      <c r="AT6" s="31" t="s">
        <v>102</v>
      </c>
      <c r="AU6" s="31" t="s">
        <v>103</v>
      </c>
      <c r="AV6" s="31" t="s">
        <v>104</v>
      </c>
      <c r="AW6" s="31" t="s">
        <v>59</v>
      </c>
      <c r="AX6" s="31" t="s">
        <v>186</v>
      </c>
      <c r="AY6" s="31" t="s">
        <v>105</v>
      </c>
      <c r="AZ6" s="31" t="s">
        <v>106</v>
      </c>
      <c r="BA6" s="31" t="s">
        <v>107</v>
      </c>
      <c r="BB6" s="88" t="s">
        <v>108</v>
      </c>
      <c r="BC6" s="31" t="s">
        <v>109</v>
      </c>
      <c r="BD6" s="31" t="s">
        <v>76</v>
      </c>
      <c r="BE6" s="31" t="s">
        <v>187</v>
      </c>
      <c r="BF6" s="89" t="s">
        <v>78</v>
      </c>
      <c r="BG6" s="31" t="s">
        <v>110</v>
      </c>
      <c r="BH6" s="31" t="s">
        <v>111</v>
      </c>
      <c r="BI6" s="31" t="s">
        <v>78</v>
      </c>
      <c r="BJ6" s="31"/>
      <c r="BK6" s="31" t="s">
        <v>112</v>
      </c>
    </row>
    <row r="7" spans="1:63" ht="13.5">
      <c r="A7" s="2"/>
      <c r="B7" s="12"/>
      <c r="C7" s="71"/>
      <c r="D7" s="31"/>
      <c r="E7" s="83" t="s">
        <v>183</v>
      </c>
      <c r="F7" s="31"/>
      <c r="G7" s="31"/>
      <c r="H7" s="31" t="s">
        <v>113</v>
      </c>
      <c r="I7" s="31"/>
      <c r="J7" s="31"/>
      <c r="K7" s="31" t="s">
        <v>114</v>
      </c>
      <c r="L7" s="88"/>
      <c r="M7" s="31" t="s">
        <v>115</v>
      </c>
      <c r="N7" s="31"/>
      <c r="O7" s="31"/>
      <c r="P7" s="31" t="s">
        <v>116</v>
      </c>
      <c r="Q7" s="31"/>
      <c r="R7" s="31"/>
      <c r="S7" s="31"/>
      <c r="T7" s="31"/>
      <c r="U7" s="31"/>
      <c r="V7" s="31"/>
      <c r="W7" s="29"/>
      <c r="X7" s="78"/>
      <c r="Y7" s="70" t="s">
        <v>117</v>
      </c>
      <c r="Z7" s="31"/>
      <c r="AA7" s="31"/>
      <c r="AB7" s="31" t="s">
        <v>169</v>
      </c>
      <c r="AC7" s="31" t="s">
        <v>118</v>
      </c>
      <c r="AD7" s="31"/>
      <c r="AE7" s="31" t="s">
        <v>170</v>
      </c>
      <c r="AF7" s="31" t="s">
        <v>185</v>
      </c>
      <c r="AG7" s="31" t="s">
        <v>89</v>
      </c>
      <c r="AH7" s="88" t="s">
        <v>119</v>
      </c>
      <c r="AI7" s="31" t="s">
        <v>120</v>
      </c>
      <c r="AJ7" s="31" t="s">
        <v>121</v>
      </c>
      <c r="AK7" s="31" t="s">
        <v>122</v>
      </c>
      <c r="AL7" s="31" t="s">
        <v>123</v>
      </c>
      <c r="AM7" s="31" t="s">
        <v>124</v>
      </c>
      <c r="AN7" s="31" t="s">
        <v>125</v>
      </c>
      <c r="AO7" s="31" t="s">
        <v>74</v>
      </c>
      <c r="AP7" s="31" t="s">
        <v>74</v>
      </c>
      <c r="AQ7" s="29"/>
      <c r="AR7" s="78"/>
      <c r="AS7" s="70" t="s">
        <v>126</v>
      </c>
      <c r="AT7" s="31" t="s">
        <v>127</v>
      </c>
      <c r="AU7" s="31" t="s">
        <v>127</v>
      </c>
      <c r="AV7" s="31" t="s">
        <v>128</v>
      </c>
      <c r="AW7" s="31" t="s">
        <v>74</v>
      </c>
      <c r="AX7" s="31" t="s">
        <v>129</v>
      </c>
      <c r="AY7" s="31" t="s">
        <v>130</v>
      </c>
      <c r="AZ7" s="31" t="s">
        <v>131</v>
      </c>
      <c r="BA7" s="31"/>
      <c r="BB7" s="88"/>
      <c r="BC7" s="31" t="s">
        <v>132</v>
      </c>
      <c r="BD7" s="31" t="s">
        <v>133</v>
      </c>
      <c r="BE7" s="31" t="s">
        <v>188</v>
      </c>
      <c r="BF7" s="89" t="s">
        <v>134</v>
      </c>
      <c r="BG7" s="31" t="s">
        <v>135</v>
      </c>
      <c r="BH7" s="31" t="s">
        <v>136</v>
      </c>
      <c r="BI7" s="31" t="s">
        <v>134</v>
      </c>
      <c r="BJ7" s="31"/>
      <c r="BK7" s="31"/>
    </row>
    <row r="8" spans="1:63" ht="14.25" thickBot="1">
      <c r="A8" s="5"/>
      <c r="B8" s="19"/>
      <c r="C8" s="72"/>
      <c r="D8" s="32"/>
      <c r="E8" s="84" t="s">
        <v>184</v>
      </c>
      <c r="F8" s="32"/>
      <c r="G8" s="32"/>
      <c r="H8" s="32"/>
      <c r="I8" s="32"/>
      <c r="J8" s="32"/>
      <c r="K8" s="32" t="s">
        <v>82</v>
      </c>
      <c r="L8" s="72"/>
      <c r="M8" s="32" t="s">
        <v>137</v>
      </c>
      <c r="N8" s="32"/>
      <c r="O8" s="32"/>
      <c r="P8" s="32" t="s">
        <v>168</v>
      </c>
      <c r="Q8" s="32"/>
      <c r="R8" s="32"/>
      <c r="S8" s="32"/>
      <c r="T8" s="32"/>
      <c r="U8" s="32"/>
      <c r="V8" s="32"/>
      <c r="W8" s="79"/>
      <c r="X8" s="80"/>
      <c r="Y8" s="90"/>
      <c r="Z8" s="32"/>
      <c r="AA8" s="32"/>
      <c r="AB8" s="32"/>
      <c r="AC8" s="32" t="s">
        <v>171</v>
      </c>
      <c r="AD8" s="32"/>
      <c r="AE8" s="32"/>
      <c r="AF8" s="32"/>
      <c r="AG8" s="32" t="s">
        <v>172</v>
      </c>
      <c r="AH8" s="72" t="s">
        <v>173</v>
      </c>
      <c r="AI8" s="32" t="s">
        <v>174</v>
      </c>
      <c r="AJ8" s="32" t="s">
        <v>138</v>
      </c>
      <c r="AK8" s="32" t="s">
        <v>139</v>
      </c>
      <c r="AL8" s="32" t="s">
        <v>175</v>
      </c>
      <c r="AM8" s="32" t="s">
        <v>140</v>
      </c>
      <c r="AN8" s="32" t="s">
        <v>176</v>
      </c>
      <c r="AO8" s="32"/>
      <c r="AP8" s="32"/>
      <c r="AQ8" s="79"/>
      <c r="AR8" s="80"/>
      <c r="AS8" s="90" t="s">
        <v>177</v>
      </c>
      <c r="AT8" s="32" t="s">
        <v>178</v>
      </c>
      <c r="AU8" s="32" t="s">
        <v>179</v>
      </c>
      <c r="AV8" s="32" t="s">
        <v>180</v>
      </c>
      <c r="AW8" s="32" t="s">
        <v>141</v>
      </c>
      <c r="AX8" s="32" t="s">
        <v>142</v>
      </c>
      <c r="AY8" s="32"/>
      <c r="AZ8" s="32"/>
      <c r="BA8" s="32"/>
      <c r="BB8" s="72"/>
      <c r="BC8" s="32"/>
      <c r="BD8" s="32" t="s">
        <v>143</v>
      </c>
      <c r="BE8" s="32" t="s">
        <v>189</v>
      </c>
      <c r="BF8" s="91" t="s">
        <v>144</v>
      </c>
      <c r="BG8" s="32" t="s">
        <v>190</v>
      </c>
      <c r="BH8" s="32" t="s">
        <v>191</v>
      </c>
      <c r="BI8" s="32" t="s">
        <v>145</v>
      </c>
      <c r="BJ8" s="32"/>
      <c r="BK8" s="32"/>
    </row>
    <row r="9" spans="1:64" s="44" customFormat="1" ht="13.5">
      <c r="A9" s="94" t="s">
        <v>193</v>
      </c>
      <c r="B9" s="95"/>
      <c r="C9" s="33">
        <f>SUM(C10:C11)</f>
        <v>44</v>
      </c>
      <c r="D9" s="33">
        <f aca="true" t="shared" si="0" ref="D9:V9">SUM(D10:D11)</f>
        <v>0</v>
      </c>
      <c r="E9" s="33">
        <f t="shared" si="0"/>
        <v>1</v>
      </c>
      <c r="F9" s="33">
        <f t="shared" si="0"/>
        <v>0</v>
      </c>
      <c r="G9" s="33">
        <f t="shared" si="0"/>
        <v>0</v>
      </c>
      <c r="H9" s="33">
        <f t="shared" si="0"/>
        <v>0</v>
      </c>
      <c r="I9" s="33">
        <f t="shared" si="0"/>
        <v>0</v>
      </c>
      <c r="J9" s="33">
        <f t="shared" si="0"/>
        <v>0</v>
      </c>
      <c r="K9" s="33">
        <f t="shared" si="0"/>
        <v>0</v>
      </c>
      <c r="L9" s="33">
        <f t="shared" si="0"/>
        <v>0</v>
      </c>
      <c r="M9" s="33">
        <f t="shared" si="0"/>
        <v>0</v>
      </c>
      <c r="N9" s="33">
        <f t="shared" si="0"/>
        <v>0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0</v>
      </c>
      <c r="S9" s="33">
        <f t="shared" si="0"/>
        <v>0</v>
      </c>
      <c r="T9" s="33">
        <f t="shared" si="0"/>
        <v>0</v>
      </c>
      <c r="U9" s="33">
        <f t="shared" si="0"/>
        <v>0</v>
      </c>
      <c r="V9" s="33">
        <f t="shared" si="0"/>
        <v>0</v>
      </c>
      <c r="W9" s="94" t="s">
        <v>193</v>
      </c>
      <c r="X9" s="95"/>
      <c r="Y9" s="33">
        <f aca="true" t="shared" si="1" ref="Y9:AP9">SUM(Y10:Y11)</f>
        <v>1</v>
      </c>
      <c r="Z9" s="33">
        <f t="shared" si="1"/>
        <v>0</v>
      </c>
      <c r="AA9" s="33">
        <f t="shared" si="1"/>
        <v>0</v>
      </c>
      <c r="AB9" s="33">
        <f t="shared" si="1"/>
        <v>12</v>
      </c>
      <c r="AC9" s="33">
        <f t="shared" si="1"/>
        <v>5</v>
      </c>
      <c r="AD9" s="33">
        <f t="shared" si="1"/>
        <v>0</v>
      </c>
      <c r="AE9" s="33">
        <f t="shared" si="1"/>
        <v>0</v>
      </c>
      <c r="AF9" s="33">
        <f t="shared" si="1"/>
        <v>0</v>
      </c>
      <c r="AG9" s="33">
        <f t="shared" si="1"/>
        <v>0</v>
      </c>
      <c r="AH9" s="33">
        <f t="shared" si="1"/>
        <v>1</v>
      </c>
      <c r="AI9" s="33">
        <f t="shared" si="1"/>
        <v>2</v>
      </c>
      <c r="AJ9" s="33">
        <f t="shared" si="1"/>
        <v>0</v>
      </c>
      <c r="AK9" s="33">
        <f t="shared" si="1"/>
        <v>1</v>
      </c>
      <c r="AL9" s="33">
        <f t="shared" si="1"/>
        <v>1</v>
      </c>
      <c r="AM9" s="33">
        <f t="shared" si="1"/>
        <v>2</v>
      </c>
      <c r="AN9" s="33">
        <f t="shared" si="1"/>
        <v>17</v>
      </c>
      <c r="AO9" s="33">
        <f t="shared" si="1"/>
        <v>1</v>
      </c>
      <c r="AP9" s="33">
        <f t="shared" si="1"/>
        <v>6</v>
      </c>
      <c r="AQ9" s="94" t="s">
        <v>193</v>
      </c>
      <c r="AR9" s="95"/>
      <c r="AS9" s="33">
        <f aca="true" t="shared" si="2" ref="AS9:BK9">SUM(AS10:AS11)</f>
        <v>2</v>
      </c>
      <c r="AT9" s="33">
        <f t="shared" si="2"/>
        <v>2</v>
      </c>
      <c r="AU9" s="33">
        <f t="shared" si="2"/>
        <v>0</v>
      </c>
      <c r="AV9" s="33">
        <f t="shared" si="2"/>
        <v>0</v>
      </c>
      <c r="AW9" s="33">
        <f t="shared" si="2"/>
        <v>1</v>
      </c>
      <c r="AX9" s="33">
        <f t="shared" si="2"/>
        <v>5</v>
      </c>
      <c r="AY9" s="33">
        <f t="shared" si="2"/>
        <v>5</v>
      </c>
      <c r="AZ9" s="33">
        <f t="shared" si="2"/>
        <v>8</v>
      </c>
      <c r="BA9" s="33">
        <f>SUM(BA10:BA11)</f>
        <v>0</v>
      </c>
      <c r="BB9" s="33">
        <f t="shared" si="2"/>
        <v>0</v>
      </c>
      <c r="BC9" s="33">
        <f t="shared" si="2"/>
        <v>0</v>
      </c>
      <c r="BD9" s="33">
        <f t="shared" si="2"/>
        <v>0</v>
      </c>
      <c r="BE9" s="33">
        <f t="shared" si="2"/>
        <v>0</v>
      </c>
      <c r="BF9" s="33">
        <f t="shared" si="2"/>
        <v>0</v>
      </c>
      <c r="BG9" s="33">
        <f t="shared" si="2"/>
        <v>0</v>
      </c>
      <c r="BH9" s="33">
        <f t="shared" si="2"/>
        <v>0</v>
      </c>
      <c r="BI9" s="33">
        <f t="shared" si="2"/>
        <v>0</v>
      </c>
      <c r="BJ9" s="33">
        <f t="shared" si="2"/>
        <v>0</v>
      </c>
      <c r="BK9" s="33">
        <f t="shared" si="2"/>
        <v>0</v>
      </c>
      <c r="BL9" s="85"/>
    </row>
    <row r="10" spans="1:63" s="44" customFormat="1" ht="13.5">
      <c r="A10" s="47"/>
      <c r="B10" s="48" t="s">
        <v>147</v>
      </c>
      <c r="C10" s="49">
        <f>SUM(C14,C43)</f>
        <v>23</v>
      </c>
      <c r="D10" s="33">
        <f aca="true" t="shared" si="3" ref="D10:V10">SUM(D14,D43)</f>
        <v>0</v>
      </c>
      <c r="E10" s="33">
        <f t="shared" si="3"/>
        <v>1</v>
      </c>
      <c r="F10" s="33">
        <f t="shared" si="3"/>
        <v>0</v>
      </c>
      <c r="G10" s="33">
        <f t="shared" si="3"/>
        <v>0</v>
      </c>
      <c r="H10" s="33">
        <f t="shared" si="3"/>
        <v>0</v>
      </c>
      <c r="I10" s="33">
        <f t="shared" si="3"/>
        <v>0</v>
      </c>
      <c r="J10" s="33">
        <f t="shared" si="3"/>
        <v>0</v>
      </c>
      <c r="K10" s="33">
        <f t="shared" si="3"/>
        <v>0</v>
      </c>
      <c r="L10" s="33">
        <f t="shared" si="3"/>
        <v>0</v>
      </c>
      <c r="M10" s="33">
        <f t="shared" si="3"/>
        <v>0</v>
      </c>
      <c r="N10" s="33">
        <f t="shared" si="3"/>
        <v>0</v>
      </c>
      <c r="O10" s="33">
        <f t="shared" si="3"/>
        <v>0</v>
      </c>
      <c r="P10" s="33">
        <f t="shared" si="3"/>
        <v>0</v>
      </c>
      <c r="Q10" s="33">
        <f t="shared" si="3"/>
        <v>0</v>
      </c>
      <c r="R10" s="33">
        <f t="shared" si="3"/>
        <v>0</v>
      </c>
      <c r="S10" s="33">
        <f t="shared" si="3"/>
        <v>0</v>
      </c>
      <c r="T10" s="33">
        <f t="shared" si="3"/>
        <v>0</v>
      </c>
      <c r="U10" s="33">
        <f t="shared" si="3"/>
        <v>0</v>
      </c>
      <c r="V10" s="33">
        <f t="shared" si="3"/>
        <v>0</v>
      </c>
      <c r="W10" s="47"/>
      <c r="X10" s="50" t="s">
        <v>147</v>
      </c>
      <c r="Y10" s="33">
        <f aca="true" t="shared" si="4" ref="Y10:AP10">SUM(Y14,Y43)</f>
        <v>1</v>
      </c>
      <c r="Z10" s="33">
        <f t="shared" si="4"/>
        <v>0</v>
      </c>
      <c r="AA10" s="33">
        <f t="shared" si="4"/>
        <v>0</v>
      </c>
      <c r="AB10" s="33">
        <f t="shared" si="4"/>
        <v>7</v>
      </c>
      <c r="AC10" s="33">
        <f t="shared" si="4"/>
        <v>2</v>
      </c>
      <c r="AD10" s="33">
        <f t="shared" si="4"/>
        <v>0</v>
      </c>
      <c r="AE10" s="33">
        <f t="shared" si="4"/>
        <v>0</v>
      </c>
      <c r="AF10" s="33">
        <f t="shared" si="4"/>
        <v>0</v>
      </c>
      <c r="AG10" s="33">
        <f t="shared" si="4"/>
        <v>0</v>
      </c>
      <c r="AH10" s="33">
        <f t="shared" si="4"/>
        <v>0</v>
      </c>
      <c r="AI10" s="33">
        <f t="shared" si="4"/>
        <v>1</v>
      </c>
      <c r="AJ10" s="33">
        <f t="shared" si="4"/>
        <v>0</v>
      </c>
      <c r="AK10" s="33">
        <f t="shared" si="4"/>
        <v>1</v>
      </c>
      <c r="AL10" s="33">
        <f t="shared" si="4"/>
        <v>1</v>
      </c>
      <c r="AM10" s="33">
        <f t="shared" si="4"/>
        <v>2</v>
      </c>
      <c r="AN10" s="33">
        <f t="shared" si="4"/>
        <v>6</v>
      </c>
      <c r="AO10" s="33">
        <f t="shared" si="4"/>
        <v>1</v>
      </c>
      <c r="AP10" s="33">
        <f t="shared" si="4"/>
        <v>3</v>
      </c>
      <c r="AQ10" s="47"/>
      <c r="AR10" s="50" t="s">
        <v>147</v>
      </c>
      <c r="AS10" s="33">
        <f aca="true" t="shared" si="5" ref="AS10:BK10">SUM(AS14,AS43)</f>
        <v>1</v>
      </c>
      <c r="AT10" s="33">
        <f t="shared" si="5"/>
        <v>0</v>
      </c>
      <c r="AU10" s="33">
        <f t="shared" si="5"/>
        <v>0</v>
      </c>
      <c r="AV10" s="33">
        <f t="shared" si="5"/>
        <v>0</v>
      </c>
      <c r="AW10" s="33">
        <f t="shared" si="5"/>
        <v>0</v>
      </c>
      <c r="AX10" s="33">
        <f t="shared" si="5"/>
        <v>1</v>
      </c>
      <c r="AY10" s="33">
        <f t="shared" si="5"/>
        <v>4</v>
      </c>
      <c r="AZ10" s="33">
        <f t="shared" si="5"/>
        <v>4</v>
      </c>
      <c r="BA10" s="33">
        <f t="shared" si="5"/>
        <v>0</v>
      </c>
      <c r="BB10" s="33">
        <f t="shared" si="5"/>
        <v>0</v>
      </c>
      <c r="BC10" s="33">
        <f t="shared" si="5"/>
        <v>0</v>
      </c>
      <c r="BD10" s="33">
        <f t="shared" si="5"/>
        <v>0</v>
      </c>
      <c r="BE10" s="33">
        <f t="shared" si="5"/>
        <v>0</v>
      </c>
      <c r="BF10" s="33">
        <f t="shared" si="5"/>
        <v>0</v>
      </c>
      <c r="BG10" s="33">
        <f t="shared" si="5"/>
        <v>0</v>
      </c>
      <c r="BH10" s="33">
        <f t="shared" si="5"/>
        <v>0</v>
      </c>
      <c r="BI10" s="33">
        <f t="shared" si="5"/>
        <v>0</v>
      </c>
      <c r="BJ10" s="33">
        <f t="shared" si="5"/>
        <v>0</v>
      </c>
      <c r="BK10" s="33">
        <f t="shared" si="5"/>
        <v>0</v>
      </c>
    </row>
    <row r="11" spans="1:63" s="44" customFormat="1" ht="13.5">
      <c r="A11" s="47"/>
      <c r="B11" s="48" t="s">
        <v>148</v>
      </c>
      <c r="C11" s="49">
        <f>SUM(C15,C44)</f>
        <v>21</v>
      </c>
      <c r="D11" s="33">
        <f aca="true" t="shared" si="6" ref="D11:V11">SUM(D15,D44)</f>
        <v>0</v>
      </c>
      <c r="E11" s="33">
        <f t="shared" si="6"/>
        <v>0</v>
      </c>
      <c r="F11" s="33">
        <f t="shared" si="6"/>
        <v>0</v>
      </c>
      <c r="G11" s="33">
        <f t="shared" si="6"/>
        <v>0</v>
      </c>
      <c r="H11" s="33">
        <f t="shared" si="6"/>
        <v>0</v>
      </c>
      <c r="I11" s="33">
        <f t="shared" si="6"/>
        <v>0</v>
      </c>
      <c r="J11" s="33">
        <f t="shared" si="6"/>
        <v>0</v>
      </c>
      <c r="K11" s="33">
        <f t="shared" si="6"/>
        <v>0</v>
      </c>
      <c r="L11" s="33">
        <f t="shared" si="6"/>
        <v>0</v>
      </c>
      <c r="M11" s="33">
        <f t="shared" si="6"/>
        <v>0</v>
      </c>
      <c r="N11" s="33">
        <f t="shared" si="6"/>
        <v>0</v>
      </c>
      <c r="O11" s="33">
        <f t="shared" si="6"/>
        <v>0</v>
      </c>
      <c r="P11" s="33">
        <f t="shared" si="6"/>
        <v>0</v>
      </c>
      <c r="Q11" s="33">
        <f t="shared" si="6"/>
        <v>0</v>
      </c>
      <c r="R11" s="33">
        <f t="shared" si="6"/>
        <v>0</v>
      </c>
      <c r="S11" s="33">
        <f t="shared" si="6"/>
        <v>0</v>
      </c>
      <c r="T11" s="33">
        <f t="shared" si="6"/>
        <v>0</v>
      </c>
      <c r="U11" s="33">
        <f t="shared" si="6"/>
        <v>0</v>
      </c>
      <c r="V11" s="33">
        <f t="shared" si="6"/>
        <v>0</v>
      </c>
      <c r="W11" s="47"/>
      <c r="X11" s="50" t="s">
        <v>148</v>
      </c>
      <c r="Y11" s="33">
        <f aca="true" t="shared" si="7" ref="Y11:AP11">SUM(Y15,Y44)</f>
        <v>0</v>
      </c>
      <c r="Z11" s="33">
        <f t="shared" si="7"/>
        <v>0</v>
      </c>
      <c r="AA11" s="33">
        <f t="shared" si="7"/>
        <v>0</v>
      </c>
      <c r="AB11" s="33">
        <f t="shared" si="7"/>
        <v>5</v>
      </c>
      <c r="AC11" s="33">
        <f t="shared" si="7"/>
        <v>3</v>
      </c>
      <c r="AD11" s="33">
        <f t="shared" si="7"/>
        <v>0</v>
      </c>
      <c r="AE11" s="33">
        <f t="shared" si="7"/>
        <v>0</v>
      </c>
      <c r="AF11" s="33">
        <f t="shared" si="7"/>
        <v>0</v>
      </c>
      <c r="AG11" s="33">
        <f t="shared" si="7"/>
        <v>0</v>
      </c>
      <c r="AH11" s="33">
        <f t="shared" si="7"/>
        <v>1</v>
      </c>
      <c r="AI11" s="33">
        <f t="shared" si="7"/>
        <v>1</v>
      </c>
      <c r="AJ11" s="33">
        <f t="shared" si="7"/>
        <v>0</v>
      </c>
      <c r="AK11" s="33">
        <f t="shared" si="7"/>
        <v>0</v>
      </c>
      <c r="AL11" s="33">
        <f t="shared" si="7"/>
        <v>0</v>
      </c>
      <c r="AM11" s="33">
        <f t="shared" si="7"/>
        <v>0</v>
      </c>
      <c r="AN11" s="33">
        <f t="shared" si="7"/>
        <v>11</v>
      </c>
      <c r="AO11" s="33">
        <f t="shared" si="7"/>
        <v>0</v>
      </c>
      <c r="AP11" s="33">
        <f t="shared" si="7"/>
        <v>3</v>
      </c>
      <c r="AQ11" s="47"/>
      <c r="AR11" s="50" t="s">
        <v>148</v>
      </c>
      <c r="AS11" s="33">
        <f aca="true" t="shared" si="8" ref="AS11:BK11">SUM(AS15,AS44)</f>
        <v>1</v>
      </c>
      <c r="AT11" s="33">
        <f t="shared" si="8"/>
        <v>2</v>
      </c>
      <c r="AU11" s="33">
        <f t="shared" si="8"/>
        <v>0</v>
      </c>
      <c r="AV11" s="33">
        <f t="shared" si="8"/>
        <v>0</v>
      </c>
      <c r="AW11" s="33">
        <f t="shared" si="8"/>
        <v>1</v>
      </c>
      <c r="AX11" s="33">
        <f t="shared" si="8"/>
        <v>4</v>
      </c>
      <c r="AY11" s="33">
        <f t="shared" si="8"/>
        <v>1</v>
      </c>
      <c r="AZ11" s="33">
        <f t="shared" si="8"/>
        <v>4</v>
      </c>
      <c r="BA11" s="33">
        <f t="shared" si="8"/>
        <v>0</v>
      </c>
      <c r="BB11" s="33">
        <f t="shared" si="8"/>
        <v>0</v>
      </c>
      <c r="BC11" s="33">
        <f t="shared" si="8"/>
        <v>0</v>
      </c>
      <c r="BD11" s="33">
        <f t="shared" si="8"/>
        <v>0</v>
      </c>
      <c r="BE11" s="33">
        <f t="shared" si="8"/>
        <v>0</v>
      </c>
      <c r="BF11" s="33">
        <f t="shared" si="8"/>
        <v>0</v>
      </c>
      <c r="BG11" s="33">
        <f t="shared" si="8"/>
        <v>0</v>
      </c>
      <c r="BH11" s="33">
        <f t="shared" si="8"/>
        <v>0</v>
      </c>
      <c r="BI11" s="33">
        <f t="shared" si="8"/>
        <v>0</v>
      </c>
      <c r="BJ11" s="33">
        <f t="shared" si="8"/>
        <v>0</v>
      </c>
      <c r="BK11" s="33">
        <f t="shared" si="8"/>
        <v>0</v>
      </c>
    </row>
    <row r="12" spans="1:63" s="44" customFormat="1" ht="13.5">
      <c r="A12" s="51" t="s">
        <v>146</v>
      </c>
      <c r="B12" s="48"/>
      <c r="C12" s="52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4"/>
      <c r="U12" s="34"/>
      <c r="V12" s="34"/>
      <c r="W12" s="51" t="s">
        <v>146</v>
      </c>
      <c r="X12" s="50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51" t="s">
        <v>146</v>
      </c>
      <c r="AR12" s="50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</row>
    <row r="13" spans="1:67" s="44" customFormat="1" ht="13.5">
      <c r="A13" s="94" t="s">
        <v>193</v>
      </c>
      <c r="B13" s="94"/>
      <c r="C13" s="53">
        <f>SUM(C17:C40)</f>
        <v>24</v>
      </c>
      <c r="D13" s="35">
        <f>SUM(D17:D40)</f>
        <v>0</v>
      </c>
      <c r="E13" s="35">
        <f aca="true" t="shared" si="9" ref="E13:V13">SUM(E17:E40)</f>
        <v>0</v>
      </c>
      <c r="F13" s="35">
        <f t="shared" si="9"/>
        <v>0</v>
      </c>
      <c r="G13" s="35">
        <f t="shared" si="9"/>
        <v>0</v>
      </c>
      <c r="H13" s="35">
        <f t="shared" si="9"/>
        <v>0</v>
      </c>
      <c r="I13" s="35">
        <f t="shared" si="9"/>
        <v>0</v>
      </c>
      <c r="J13" s="35">
        <f t="shared" si="9"/>
        <v>0</v>
      </c>
      <c r="K13" s="35">
        <f t="shared" si="9"/>
        <v>0</v>
      </c>
      <c r="L13" s="35">
        <f t="shared" si="9"/>
        <v>0</v>
      </c>
      <c r="M13" s="35">
        <f t="shared" si="9"/>
        <v>0</v>
      </c>
      <c r="N13" s="35">
        <f t="shared" si="9"/>
        <v>0</v>
      </c>
      <c r="O13" s="35">
        <f t="shared" si="9"/>
        <v>0</v>
      </c>
      <c r="P13" s="35">
        <f t="shared" si="9"/>
        <v>0</v>
      </c>
      <c r="Q13" s="35">
        <f t="shared" si="9"/>
        <v>0</v>
      </c>
      <c r="R13" s="35">
        <f t="shared" si="9"/>
        <v>0</v>
      </c>
      <c r="S13" s="35">
        <f t="shared" si="9"/>
        <v>0</v>
      </c>
      <c r="T13" s="35">
        <f t="shared" si="9"/>
        <v>0</v>
      </c>
      <c r="U13" s="35">
        <f t="shared" si="9"/>
        <v>0</v>
      </c>
      <c r="V13" s="35">
        <f t="shared" si="9"/>
        <v>0</v>
      </c>
      <c r="W13" s="94" t="s">
        <v>193</v>
      </c>
      <c r="X13" s="95"/>
      <c r="Y13" s="33">
        <f aca="true" t="shared" si="10" ref="Y13:AP13">SUM(Y17:Y40)</f>
        <v>1</v>
      </c>
      <c r="Z13" s="33">
        <f t="shared" si="10"/>
        <v>0</v>
      </c>
      <c r="AA13" s="33">
        <f t="shared" si="10"/>
        <v>0</v>
      </c>
      <c r="AB13" s="33">
        <f t="shared" si="10"/>
        <v>3</v>
      </c>
      <c r="AC13" s="33">
        <f t="shared" si="10"/>
        <v>1</v>
      </c>
      <c r="AD13" s="33">
        <f>SUM(AD17:AD40)</f>
        <v>0</v>
      </c>
      <c r="AE13" s="33">
        <f>SUM(AE17:AE40)</f>
        <v>0</v>
      </c>
      <c r="AF13" s="33">
        <f t="shared" si="10"/>
        <v>0</v>
      </c>
      <c r="AG13" s="33">
        <f t="shared" si="10"/>
        <v>0</v>
      </c>
      <c r="AH13" s="33">
        <f t="shared" si="10"/>
        <v>0</v>
      </c>
      <c r="AI13" s="33">
        <f t="shared" si="10"/>
        <v>1</v>
      </c>
      <c r="AJ13" s="33">
        <f t="shared" si="10"/>
        <v>0</v>
      </c>
      <c r="AK13" s="33">
        <f t="shared" si="10"/>
        <v>0</v>
      </c>
      <c r="AL13" s="33">
        <f t="shared" si="10"/>
        <v>0</v>
      </c>
      <c r="AM13" s="33">
        <f t="shared" si="10"/>
        <v>1</v>
      </c>
      <c r="AN13" s="33">
        <f t="shared" si="10"/>
        <v>8</v>
      </c>
      <c r="AO13" s="33">
        <f t="shared" si="10"/>
        <v>0</v>
      </c>
      <c r="AP13" s="33">
        <f t="shared" si="10"/>
        <v>4</v>
      </c>
      <c r="AQ13" s="94" t="s">
        <v>193</v>
      </c>
      <c r="AR13" s="95"/>
      <c r="AS13" s="35">
        <f aca="true" t="shared" si="11" ref="AS13:BK13">SUM(AS17:AS40)</f>
        <v>1</v>
      </c>
      <c r="AT13" s="35">
        <f t="shared" si="11"/>
        <v>0</v>
      </c>
      <c r="AU13" s="35">
        <f t="shared" si="11"/>
        <v>0</v>
      </c>
      <c r="AV13" s="35">
        <f t="shared" si="11"/>
        <v>0</v>
      </c>
      <c r="AW13" s="33">
        <f t="shared" si="11"/>
        <v>0</v>
      </c>
      <c r="AX13" s="35">
        <f t="shared" si="11"/>
        <v>3</v>
      </c>
      <c r="AY13" s="35">
        <f t="shared" si="11"/>
        <v>5</v>
      </c>
      <c r="AZ13" s="35">
        <f t="shared" si="11"/>
        <v>7</v>
      </c>
      <c r="BA13" s="33">
        <f t="shared" si="11"/>
        <v>0</v>
      </c>
      <c r="BB13" s="33">
        <f t="shared" si="11"/>
        <v>0</v>
      </c>
      <c r="BC13" s="33">
        <f t="shared" si="11"/>
        <v>0</v>
      </c>
      <c r="BD13" s="35">
        <f t="shared" si="11"/>
        <v>0</v>
      </c>
      <c r="BE13" s="35">
        <f t="shared" si="11"/>
        <v>0</v>
      </c>
      <c r="BF13" s="35">
        <f t="shared" si="11"/>
        <v>0</v>
      </c>
      <c r="BG13" s="33">
        <f t="shared" si="11"/>
        <v>0</v>
      </c>
      <c r="BH13" s="33">
        <f t="shared" si="11"/>
        <v>0</v>
      </c>
      <c r="BI13" s="33">
        <f t="shared" si="11"/>
        <v>0</v>
      </c>
      <c r="BJ13" s="33">
        <f t="shared" si="11"/>
        <v>0</v>
      </c>
      <c r="BK13" s="35">
        <f t="shared" si="11"/>
        <v>0</v>
      </c>
      <c r="BL13" s="54"/>
      <c r="BM13" s="54"/>
      <c r="BN13" s="54"/>
      <c r="BO13" s="54"/>
    </row>
    <row r="14" spans="1:67" s="44" customFormat="1" ht="13.5">
      <c r="A14" s="51" t="s">
        <v>192</v>
      </c>
      <c r="B14" s="48" t="s">
        <v>147</v>
      </c>
      <c r="C14" s="53">
        <f>SUM(C17,C19,C21,C23,C25,C27,C29,C31,C33,C35,C37,C39)</f>
        <v>12</v>
      </c>
      <c r="D14" s="35">
        <f>SUM(D17,D19,D21,D23,D25,D27,D29,D31,D33,D35,D37,D39)</f>
        <v>0</v>
      </c>
      <c r="E14" s="35">
        <f aca="true" t="shared" si="12" ref="E14:V14">SUM(E17,E19,E21,E23,E25,E27,E29,E31,E33,E35,E37,E39)</f>
        <v>0</v>
      </c>
      <c r="F14" s="35">
        <f t="shared" si="12"/>
        <v>0</v>
      </c>
      <c r="G14" s="35">
        <f t="shared" si="12"/>
        <v>0</v>
      </c>
      <c r="H14" s="35">
        <f t="shared" si="12"/>
        <v>0</v>
      </c>
      <c r="I14" s="35">
        <f t="shared" si="12"/>
        <v>0</v>
      </c>
      <c r="J14" s="35">
        <f t="shared" si="12"/>
        <v>0</v>
      </c>
      <c r="K14" s="35">
        <f t="shared" si="12"/>
        <v>0</v>
      </c>
      <c r="L14" s="35">
        <f t="shared" si="12"/>
        <v>0</v>
      </c>
      <c r="M14" s="35">
        <f t="shared" si="12"/>
        <v>0</v>
      </c>
      <c r="N14" s="35">
        <f t="shared" si="12"/>
        <v>0</v>
      </c>
      <c r="O14" s="35">
        <f t="shared" si="12"/>
        <v>0</v>
      </c>
      <c r="P14" s="35">
        <f t="shared" si="12"/>
        <v>0</v>
      </c>
      <c r="Q14" s="35">
        <f t="shared" si="12"/>
        <v>0</v>
      </c>
      <c r="R14" s="35">
        <f t="shared" si="12"/>
        <v>0</v>
      </c>
      <c r="S14" s="35">
        <f t="shared" si="12"/>
        <v>0</v>
      </c>
      <c r="T14" s="35">
        <f t="shared" si="12"/>
        <v>0</v>
      </c>
      <c r="U14" s="35">
        <f t="shared" si="12"/>
        <v>0</v>
      </c>
      <c r="V14" s="35">
        <f t="shared" si="12"/>
        <v>0</v>
      </c>
      <c r="W14" s="51" t="s">
        <v>192</v>
      </c>
      <c r="X14" s="50" t="s">
        <v>147</v>
      </c>
      <c r="Y14" s="35">
        <f aca="true" t="shared" si="13" ref="Y14:AP15">SUM(Y17,Y19,Y21,Y23,Y25,Y27,Y29,Y31,Y33,Y35,Y37,Y39)</f>
        <v>1</v>
      </c>
      <c r="Z14" s="35">
        <f t="shared" si="13"/>
        <v>0</v>
      </c>
      <c r="AA14" s="35">
        <f t="shared" si="13"/>
        <v>0</v>
      </c>
      <c r="AB14" s="35">
        <f t="shared" si="13"/>
        <v>1</v>
      </c>
      <c r="AC14" s="35">
        <f t="shared" si="13"/>
        <v>0</v>
      </c>
      <c r="AD14" s="35">
        <f t="shared" si="13"/>
        <v>0</v>
      </c>
      <c r="AE14" s="35">
        <f t="shared" si="13"/>
        <v>0</v>
      </c>
      <c r="AF14" s="35">
        <f t="shared" si="13"/>
        <v>0</v>
      </c>
      <c r="AG14" s="35">
        <f t="shared" si="13"/>
        <v>0</v>
      </c>
      <c r="AH14" s="35">
        <f t="shared" si="13"/>
        <v>0</v>
      </c>
      <c r="AI14" s="35">
        <f t="shared" si="13"/>
        <v>0</v>
      </c>
      <c r="AJ14" s="35">
        <f t="shared" si="13"/>
        <v>0</v>
      </c>
      <c r="AK14" s="35">
        <f t="shared" si="13"/>
        <v>0</v>
      </c>
      <c r="AL14" s="35">
        <f t="shared" si="13"/>
        <v>0</v>
      </c>
      <c r="AM14" s="35">
        <f t="shared" si="13"/>
        <v>1</v>
      </c>
      <c r="AN14" s="35">
        <f t="shared" si="13"/>
        <v>2</v>
      </c>
      <c r="AO14" s="35">
        <f t="shared" si="13"/>
        <v>0</v>
      </c>
      <c r="AP14" s="35">
        <f t="shared" si="13"/>
        <v>1</v>
      </c>
      <c r="AQ14" s="51" t="s">
        <v>192</v>
      </c>
      <c r="AR14" s="50" t="s">
        <v>147</v>
      </c>
      <c r="AS14" s="35">
        <f aca="true" t="shared" si="14" ref="AS14:BK15">SUM(AS17,AS19,AS21,AS23,AS25,AS27,AS29,AS31,AS33,AS35,AS37,AS39)</f>
        <v>1</v>
      </c>
      <c r="AT14" s="35">
        <f t="shared" si="14"/>
        <v>0</v>
      </c>
      <c r="AU14" s="35">
        <f t="shared" si="14"/>
        <v>0</v>
      </c>
      <c r="AV14" s="35">
        <f t="shared" si="14"/>
        <v>0</v>
      </c>
      <c r="AW14" s="35">
        <f t="shared" si="14"/>
        <v>0</v>
      </c>
      <c r="AX14" s="35">
        <f t="shared" si="14"/>
        <v>0</v>
      </c>
      <c r="AY14" s="35">
        <f t="shared" si="14"/>
        <v>4</v>
      </c>
      <c r="AZ14" s="35">
        <f t="shared" si="14"/>
        <v>4</v>
      </c>
      <c r="BA14" s="35">
        <f t="shared" si="14"/>
        <v>0</v>
      </c>
      <c r="BB14" s="35">
        <f t="shared" si="14"/>
        <v>0</v>
      </c>
      <c r="BC14" s="35">
        <f t="shared" si="14"/>
        <v>0</v>
      </c>
      <c r="BD14" s="35">
        <f t="shared" si="14"/>
        <v>0</v>
      </c>
      <c r="BE14" s="35">
        <f t="shared" si="14"/>
        <v>0</v>
      </c>
      <c r="BF14" s="35">
        <f t="shared" si="14"/>
        <v>0</v>
      </c>
      <c r="BG14" s="35">
        <f t="shared" si="14"/>
        <v>0</v>
      </c>
      <c r="BH14" s="35">
        <f t="shared" si="14"/>
        <v>0</v>
      </c>
      <c r="BI14" s="35">
        <f t="shared" si="14"/>
        <v>0</v>
      </c>
      <c r="BJ14" s="35">
        <f t="shared" si="14"/>
        <v>0</v>
      </c>
      <c r="BK14" s="35">
        <f t="shared" si="14"/>
        <v>0</v>
      </c>
      <c r="BL14" s="55"/>
      <c r="BM14" s="55"/>
      <c r="BN14" s="55"/>
      <c r="BO14" s="55"/>
    </row>
    <row r="15" spans="1:67" s="44" customFormat="1" ht="13.5">
      <c r="A15" s="51" t="s">
        <v>192</v>
      </c>
      <c r="B15" s="48" t="s">
        <v>148</v>
      </c>
      <c r="C15" s="53">
        <f>SUM(C18,C20,C22,C24,C26,C28,C30,C32,C34,C36,C38,C40)</f>
        <v>12</v>
      </c>
      <c r="D15" s="35">
        <f>SUM(D18,D20,D22,D24,D26,D28,D30,D32,D34,D36,D38,D40)</f>
        <v>0</v>
      </c>
      <c r="E15" s="35">
        <f aca="true" t="shared" si="15" ref="E15:V15">SUM(E18,E20,E22,E24,E26,E28,E30,E32,E34,E36,E38,E40)</f>
        <v>0</v>
      </c>
      <c r="F15" s="35">
        <f t="shared" si="15"/>
        <v>0</v>
      </c>
      <c r="G15" s="35">
        <f t="shared" si="15"/>
        <v>0</v>
      </c>
      <c r="H15" s="35">
        <f t="shared" si="15"/>
        <v>0</v>
      </c>
      <c r="I15" s="35">
        <f t="shared" si="15"/>
        <v>0</v>
      </c>
      <c r="J15" s="35">
        <f t="shared" si="15"/>
        <v>0</v>
      </c>
      <c r="K15" s="35">
        <f t="shared" si="15"/>
        <v>0</v>
      </c>
      <c r="L15" s="35">
        <f t="shared" si="15"/>
        <v>0</v>
      </c>
      <c r="M15" s="35">
        <f t="shared" si="15"/>
        <v>0</v>
      </c>
      <c r="N15" s="35">
        <f t="shared" si="15"/>
        <v>0</v>
      </c>
      <c r="O15" s="35">
        <f t="shared" si="15"/>
        <v>0</v>
      </c>
      <c r="P15" s="35">
        <f t="shared" si="15"/>
        <v>0</v>
      </c>
      <c r="Q15" s="35">
        <f t="shared" si="15"/>
        <v>0</v>
      </c>
      <c r="R15" s="35">
        <f t="shared" si="15"/>
        <v>0</v>
      </c>
      <c r="S15" s="35">
        <f t="shared" si="15"/>
        <v>0</v>
      </c>
      <c r="T15" s="35">
        <f t="shared" si="15"/>
        <v>0</v>
      </c>
      <c r="U15" s="35">
        <f t="shared" si="15"/>
        <v>0</v>
      </c>
      <c r="V15" s="35">
        <f t="shared" si="15"/>
        <v>0</v>
      </c>
      <c r="W15" s="51" t="s">
        <v>192</v>
      </c>
      <c r="X15" s="50" t="s">
        <v>148</v>
      </c>
      <c r="Y15" s="35">
        <f t="shared" si="13"/>
        <v>0</v>
      </c>
      <c r="Z15" s="35">
        <f t="shared" si="13"/>
        <v>0</v>
      </c>
      <c r="AA15" s="35">
        <f t="shared" si="13"/>
        <v>0</v>
      </c>
      <c r="AB15" s="35">
        <f t="shared" si="13"/>
        <v>2</v>
      </c>
      <c r="AC15" s="35">
        <f t="shared" si="13"/>
        <v>1</v>
      </c>
      <c r="AD15" s="35">
        <f t="shared" si="13"/>
        <v>0</v>
      </c>
      <c r="AE15" s="35">
        <f t="shared" si="13"/>
        <v>0</v>
      </c>
      <c r="AF15" s="35">
        <f t="shared" si="13"/>
        <v>0</v>
      </c>
      <c r="AG15" s="35">
        <f t="shared" si="13"/>
        <v>0</v>
      </c>
      <c r="AH15" s="35">
        <f t="shared" si="13"/>
        <v>0</v>
      </c>
      <c r="AI15" s="35">
        <f t="shared" si="13"/>
        <v>1</v>
      </c>
      <c r="AJ15" s="35">
        <f t="shared" si="13"/>
        <v>0</v>
      </c>
      <c r="AK15" s="35">
        <f t="shared" si="13"/>
        <v>0</v>
      </c>
      <c r="AL15" s="35">
        <f t="shared" si="13"/>
        <v>0</v>
      </c>
      <c r="AM15" s="35">
        <f t="shared" si="13"/>
        <v>0</v>
      </c>
      <c r="AN15" s="35">
        <f t="shared" si="13"/>
        <v>6</v>
      </c>
      <c r="AO15" s="35">
        <f t="shared" si="13"/>
        <v>0</v>
      </c>
      <c r="AP15" s="35">
        <f t="shared" si="13"/>
        <v>3</v>
      </c>
      <c r="AQ15" s="51" t="s">
        <v>192</v>
      </c>
      <c r="AR15" s="50" t="s">
        <v>148</v>
      </c>
      <c r="AS15" s="35">
        <f t="shared" si="14"/>
        <v>0</v>
      </c>
      <c r="AT15" s="35">
        <f t="shared" si="14"/>
        <v>0</v>
      </c>
      <c r="AU15" s="35">
        <f t="shared" si="14"/>
        <v>0</v>
      </c>
      <c r="AV15" s="35">
        <f t="shared" si="14"/>
        <v>0</v>
      </c>
      <c r="AW15" s="35">
        <f t="shared" si="14"/>
        <v>0</v>
      </c>
      <c r="AX15" s="35">
        <f t="shared" si="14"/>
        <v>3</v>
      </c>
      <c r="AY15" s="35">
        <f t="shared" si="14"/>
        <v>1</v>
      </c>
      <c r="AZ15" s="35">
        <f t="shared" si="14"/>
        <v>3</v>
      </c>
      <c r="BA15" s="35">
        <f t="shared" si="14"/>
        <v>0</v>
      </c>
      <c r="BB15" s="35">
        <f t="shared" si="14"/>
        <v>0</v>
      </c>
      <c r="BC15" s="35">
        <f t="shared" si="14"/>
        <v>0</v>
      </c>
      <c r="BD15" s="35">
        <f t="shared" si="14"/>
        <v>0</v>
      </c>
      <c r="BE15" s="35">
        <f t="shared" si="14"/>
        <v>0</v>
      </c>
      <c r="BF15" s="35">
        <f t="shared" si="14"/>
        <v>0</v>
      </c>
      <c r="BG15" s="35">
        <f t="shared" si="14"/>
        <v>0</v>
      </c>
      <c r="BH15" s="35">
        <f t="shared" si="14"/>
        <v>0</v>
      </c>
      <c r="BI15" s="35">
        <f t="shared" si="14"/>
        <v>0</v>
      </c>
      <c r="BJ15" s="35">
        <f t="shared" si="14"/>
        <v>0</v>
      </c>
      <c r="BK15" s="35">
        <f t="shared" si="14"/>
        <v>0</v>
      </c>
      <c r="BL15" s="55"/>
      <c r="BM15" s="55"/>
      <c r="BN15" s="55"/>
      <c r="BO15" s="55"/>
    </row>
    <row r="16" spans="1:63" s="44" customFormat="1" ht="13.5">
      <c r="A16" s="51"/>
      <c r="B16" s="48"/>
      <c r="C16" s="67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51"/>
      <c r="X16" s="50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51"/>
      <c r="AR16" s="50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</row>
    <row r="17" spans="1:67" s="15" customFormat="1" ht="13.5">
      <c r="A17" s="2" t="s">
        <v>149</v>
      </c>
      <c r="B17" s="7" t="s">
        <v>147</v>
      </c>
      <c r="C17" s="67">
        <v>0</v>
      </c>
      <c r="D17" s="45">
        <v>0</v>
      </c>
      <c r="E17" s="36">
        <v>0</v>
      </c>
      <c r="F17" s="45">
        <v>0</v>
      </c>
      <c r="G17" s="45">
        <v>0</v>
      </c>
      <c r="H17" s="45">
        <v>0</v>
      </c>
      <c r="I17" s="33">
        <f>SUM(J17:K17)</f>
        <v>0</v>
      </c>
      <c r="J17" s="45">
        <v>0</v>
      </c>
      <c r="K17" s="45">
        <v>0</v>
      </c>
      <c r="L17" s="36">
        <v>0</v>
      </c>
      <c r="M17" s="45">
        <v>0</v>
      </c>
      <c r="N17" s="45">
        <v>0</v>
      </c>
      <c r="O17" s="45">
        <v>0</v>
      </c>
      <c r="P17" s="36">
        <v>0</v>
      </c>
      <c r="Q17" s="45">
        <v>0</v>
      </c>
      <c r="R17" s="36">
        <v>0</v>
      </c>
      <c r="S17" s="45">
        <v>0</v>
      </c>
      <c r="T17" s="45">
        <v>0</v>
      </c>
      <c r="U17" s="36">
        <v>0</v>
      </c>
      <c r="V17" s="45">
        <v>0</v>
      </c>
      <c r="W17" s="61" t="s">
        <v>149</v>
      </c>
      <c r="X17" s="62" t="s">
        <v>147</v>
      </c>
      <c r="Y17" s="45">
        <v>0</v>
      </c>
      <c r="Z17" s="36">
        <v>0</v>
      </c>
      <c r="AA17" s="45">
        <v>0</v>
      </c>
      <c r="AB17" s="33">
        <f>SUM(AC17:AM17)</f>
        <v>0</v>
      </c>
      <c r="AC17" s="27">
        <v>0</v>
      </c>
      <c r="AD17" s="45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45">
        <v>0</v>
      </c>
      <c r="AL17" s="27">
        <v>0</v>
      </c>
      <c r="AM17" s="27">
        <v>0</v>
      </c>
      <c r="AN17" s="33">
        <f>SUM(AO17:AP17,AS17:AX17)</f>
        <v>0</v>
      </c>
      <c r="AO17" s="45">
        <v>0</v>
      </c>
      <c r="AP17" s="27">
        <v>0</v>
      </c>
      <c r="AQ17" s="61" t="s">
        <v>149</v>
      </c>
      <c r="AR17" s="63" t="s">
        <v>147</v>
      </c>
      <c r="AS17" s="46">
        <v>0</v>
      </c>
      <c r="AT17" s="27">
        <v>0</v>
      </c>
      <c r="AU17" s="36">
        <v>0</v>
      </c>
      <c r="AV17" s="27">
        <v>0</v>
      </c>
      <c r="AW17" s="45">
        <v>0</v>
      </c>
      <c r="AX17" s="27">
        <v>0</v>
      </c>
      <c r="AY17" s="36">
        <v>0</v>
      </c>
      <c r="AZ17" s="27">
        <v>0</v>
      </c>
      <c r="BA17" s="33">
        <f>SUM(BB17:BI17)</f>
        <v>0</v>
      </c>
      <c r="BB17" s="45">
        <v>0</v>
      </c>
      <c r="BC17" s="45">
        <v>0</v>
      </c>
      <c r="BD17" s="45">
        <v>0</v>
      </c>
      <c r="BE17" s="27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36">
        <v>0</v>
      </c>
      <c r="BL17" s="14"/>
      <c r="BM17" s="14"/>
      <c r="BN17" s="14"/>
      <c r="BO17" s="14"/>
    </row>
    <row r="18" spans="1:67" s="15" customFormat="1" ht="13.5">
      <c r="A18" s="2" t="s">
        <v>192</v>
      </c>
      <c r="B18" s="7" t="s">
        <v>148</v>
      </c>
      <c r="C18" s="67">
        <v>1</v>
      </c>
      <c r="D18" s="45">
        <v>0</v>
      </c>
      <c r="E18" s="36">
        <v>0</v>
      </c>
      <c r="F18" s="45">
        <v>0</v>
      </c>
      <c r="G18" s="45">
        <v>0</v>
      </c>
      <c r="H18" s="45">
        <v>0</v>
      </c>
      <c r="I18" s="33">
        <f aca="true" t="shared" si="16" ref="I18:I40">SUM(J18:K18)</f>
        <v>0</v>
      </c>
      <c r="J18" s="45">
        <v>0</v>
      </c>
      <c r="K18" s="45">
        <v>0</v>
      </c>
      <c r="L18" s="36">
        <v>0</v>
      </c>
      <c r="M18" s="45">
        <v>0</v>
      </c>
      <c r="N18" s="45">
        <v>0</v>
      </c>
      <c r="O18" s="45">
        <v>0</v>
      </c>
      <c r="P18" s="36">
        <v>0</v>
      </c>
      <c r="Q18" s="45">
        <v>0</v>
      </c>
      <c r="R18" s="36">
        <v>0</v>
      </c>
      <c r="S18" s="45">
        <v>0</v>
      </c>
      <c r="T18" s="45">
        <v>0</v>
      </c>
      <c r="U18" s="36">
        <v>0</v>
      </c>
      <c r="V18" s="45">
        <v>0</v>
      </c>
      <c r="W18" s="61" t="s">
        <v>192</v>
      </c>
      <c r="X18" s="62" t="s">
        <v>148</v>
      </c>
      <c r="Y18" s="45">
        <v>0</v>
      </c>
      <c r="Z18" s="36">
        <v>0</v>
      </c>
      <c r="AA18" s="45">
        <v>0</v>
      </c>
      <c r="AB18" s="33">
        <f aca="true" t="shared" si="17" ref="AB18:AB69">SUM(AC18:AM18)</f>
        <v>1</v>
      </c>
      <c r="AC18" s="27">
        <v>1</v>
      </c>
      <c r="AD18" s="45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45">
        <v>0</v>
      </c>
      <c r="AL18" s="27">
        <v>0</v>
      </c>
      <c r="AM18" s="27">
        <v>0</v>
      </c>
      <c r="AN18" s="33">
        <f aca="true" t="shared" si="18" ref="AN18:AN40">SUM(AO18:AP18,AS18:AX18)</f>
        <v>0</v>
      </c>
      <c r="AO18" s="45">
        <v>0</v>
      </c>
      <c r="AP18" s="27">
        <v>0</v>
      </c>
      <c r="AQ18" s="61" t="s">
        <v>192</v>
      </c>
      <c r="AR18" s="63" t="s">
        <v>148</v>
      </c>
      <c r="AS18" s="46">
        <v>0</v>
      </c>
      <c r="AT18" s="27">
        <v>0</v>
      </c>
      <c r="AU18" s="36">
        <v>0</v>
      </c>
      <c r="AV18" s="27">
        <v>0</v>
      </c>
      <c r="AW18" s="45">
        <v>0</v>
      </c>
      <c r="AX18" s="27">
        <v>0</v>
      </c>
      <c r="AY18" s="36">
        <v>0</v>
      </c>
      <c r="AZ18" s="27">
        <v>0</v>
      </c>
      <c r="BA18" s="33">
        <f aca="true" t="shared" si="19" ref="BA18:BA40">SUM(BB18:BI18)</f>
        <v>0</v>
      </c>
      <c r="BB18" s="45">
        <v>0</v>
      </c>
      <c r="BC18" s="45">
        <v>0</v>
      </c>
      <c r="BD18" s="45">
        <v>0</v>
      </c>
      <c r="BE18" s="27">
        <v>0</v>
      </c>
      <c r="BF18" s="45">
        <v>0</v>
      </c>
      <c r="BG18" s="45">
        <v>0</v>
      </c>
      <c r="BH18" s="45">
        <v>0</v>
      </c>
      <c r="BI18" s="45">
        <v>0</v>
      </c>
      <c r="BJ18" s="45">
        <v>0</v>
      </c>
      <c r="BK18" s="36">
        <v>0</v>
      </c>
      <c r="BL18" s="14"/>
      <c r="BM18" s="14"/>
      <c r="BN18" s="14"/>
      <c r="BO18" s="14"/>
    </row>
    <row r="19" spans="1:67" s="15" customFormat="1" ht="13.5">
      <c r="A19" s="2" t="s">
        <v>150</v>
      </c>
      <c r="B19" s="7" t="s">
        <v>147</v>
      </c>
      <c r="C19" s="67">
        <v>1</v>
      </c>
      <c r="D19" s="45">
        <v>0</v>
      </c>
      <c r="E19" s="36">
        <v>0</v>
      </c>
      <c r="F19" s="45">
        <v>0</v>
      </c>
      <c r="G19" s="45">
        <v>0</v>
      </c>
      <c r="H19" s="45">
        <v>0</v>
      </c>
      <c r="I19" s="33">
        <f t="shared" si="16"/>
        <v>0</v>
      </c>
      <c r="J19" s="45">
        <v>0</v>
      </c>
      <c r="K19" s="45">
        <v>0</v>
      </c>
      <c r="L19" s="36">
        <v>0</v>
      </c>
      <c r="M19" s="45">
        <v>0</v>
      </c>
      <c r="N19" s="45">
        <v>0</v>
      </c>
      <c r="O19" s="45">
        <v>0</v>
      </c>
      <c r="P19" s="36">
        <v>0</v>
      </c>
      <c r="Q19" s="45">
        <v>0</v>
      </c>
      <c r="R19" s="36">
        <v>0</v>
      </c>
      <c r="S19" s="45">
        <v>0</v>
      </c>
      <c r="T19" s="45">
        <v>0</v>
      </c>
      <c r="U19" s="36">
        <v>0</v>
      </c>
      <c r="V19" s="45">
        <v>0</v>
      </c>
      <c r="W19" s="61" t="s">
        <v>150</v>
      </c>
      <c r="X19" s="62" t="s">
        <v>147</v>
      </c>
      <c r="Y19" s="45">
        <v>0</v>
      </c>
      <c r="Z19" s="36">
        <v>0</v>
      </c>
      <c r="AA19" s="45">
        <v>0</v>
      </c>
      <c r="AB19" s="33">
        <f t="shared" si="17"/>
        <v>0</v>
      </c>
      <c r="AC19" s="27">
        <v>0</v>
      </c>
      <c r="AD19" s="45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45">
        <v>0</v>
      </c>
      <c r="AL19" s="27">
        <v>0</v>
      </c>
      <c r="AM19" s="27">
        <v>0</v>
      </c>
      <c r="AN19" s="33">
        <f t="shared" si="18"/>
        <v>0</v>
      </c>
      <c r="AO19" s="45">
        <v>0</v>
      </c>
      <c r="AP19" s="27">
        <v>0</v>
      </c>
      <c r="AQ19" s="61" t="s">
        <v>150</v>
      </c>
      <c r="AR19" s="63" t="s">
        <v>147</v>
      </c>
      <c r="AS19" s="46">
        <v>0</v>
      </c>
      <c r="AT19" s="27">
        <v>0</v>
      </c>
      <c r="AU19" s="36">
        <v>0</v>
      </c>
      <c r="AV19" s="27">
        <v>0</v>
      </c>
      <c r="AW19" s="45">
        <v>0</v>
      </c>
      <c r="AX19" s="27">
        <v>0</v>
      </c>
      <c r="AY19" s="36">
        <v>1</v>
      </c>
      <c r="AZ19" s="27">
        <v>0</v>
      </c>
      <c r="BA19" s="33">
        <f t="shared" si="19"/>
        <v>0</v>
      </c>
      <c r="BB19" s="45">
        <v>0</v>
      </c>
      <c r="BC19" s="45">
        <v>0</v>
      </c>
      <c r="BD19" s="45">
        <v>0</v>
      </c>
      <c r="BE19" s="27">
        <v>0</v>
      </c>
      <c r="BF19" s="45">
        <v>0</v>
      </c>
      <c r="BG19" s="45">
        <v>0</v>
      </c>
      <c r="BH19" s="45">
        <v>0</v>
      </c>
      <c r="BI19" s="45">
        <v>0</v>
      </c>
      <c r="BJ19" s="45">
        <v>0</v>
      </c>
      <c r="BK19" s="36">
        <v>0</v>
      </c>
      <c r="BL19" s="14"/>
      <c r="BM19" s="14"/>
      <c r="BN19" s="14"/>
      <c r="BO19" s="14"/>
    </row>
    <row r="20" spans="1:67" s="15" customFormat="1" ht="13.5">
      <c r="A20" s="2" t="s">
        <v>192</v>
      </c>
      <c r="B20" s="7" t="s">
        <v>148</v>
      </c>
      <c r="C20" s="67">
        <v>1</v>
      </c>
      <c r="D20" s="45">
        <v>0</v>
      </c>
      <c r="E20" s="36">
        <v>0</v>
      </c>
      <c r="F20" s="45">
        <v>0</v>
      </c>
      <c r="G20" s="45">
        <v>0</v>
      </c>
      <c r="H20" s="45">
        <v>0</v>
      </c>
      <c r="I20" s="33">
        <f t="shared" si="16"/>
        <v>0</v>
      </c>
      <c r="J20" s="45">
        <v>0</v>
      </c>
      <c r="K20" s="45">
        <v>0</v>
      </c>
      <c r="L20" s="36">
        <v>0</v>
      </c>
      <c r="M20" s="45">
        <v>0</v>
      </c>
      <c r="N20" s="45">
        <v>0</v>
      </c>
      <c r="O20" s="45">
        <v>0</v>
      </c>
      <c r="P20" s="36">
        <v>0</v>
      </c>
      <c r="Q20" s="45">
        <v>0</v>
      </c>
      <c r="R20" s="36">
        <v>0</v>
      </c>
      <c r="S20" s="45">
        <v>0</v>
      </c>
      <c r="T20" s="45">
        <v>0</v>
      </c>
      <c r="U20" s="36">
        <v>0</v>
      </c>
      <c r="V20" s="45">
        <v>0</v>
      </c>
      <c r="W20" s="61" t="s">
        <v>192</v>
      </c>
      <c r="X20" s="62" t="s">
        <v>148</v>
      </c>
      <c r="Y20" s="45">
        <v>0</v>
      </c>
      <c r="Z20" s="36">
        <v>0</v>
      </c>
      <c r="AA20" s="45">
        <v>0</v>
      </c>
      <c r="AB20" s="33">
        <f t="shared" si="17"/>
        <v>0</v>
      </c>
      <c r="AC20" s="27">
        <v>0</v>
      </c>
      <c r="AD20" s="45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45">
        <v>0</v>
      </c>
      <c r="AL20" s="27">
        <v>0</v>
      </c>
      <c r="AM20" s="27">
        <v>0</v>
      </c>
      <c r="AN20" s="33">
        <f t="shared" si="18"/>
        <v>0</v>
      </c>
      <c r="AO20" s="45">
        <v>0</v>
      </c>
      <c r="AP20" s="27">
        <v>0</v>
      </c>
      <c r="AQ20" s="61" t="s">
        <v>192</v>
      </c>
      <c r="AR20" s="63" t="s">
        <v>148</v>
      </c>
      <c r="AS20" s="46">
        <v>0</v>
      </c>
      <c r="AT20" s="27">
        <v>0</v>
      </c>
      <c r="AU20" s="36">
        <v>0</v>
      </c>
      <c r="AV20" s="27">
        <v>0</v>
      </c>
      <c r="AW20" s="45">
        <v>0</v>
      </c>
      <c r="AX20" s="27">
        <v>0</v>
      </c>
      <c r="AY20" s="36">
        <v>1</v>
      </c>
      <c r="AZ20" s="27">
        <v>0</v>
      </c>
      <c r="BA20" s="33">
        <f t="shared" si="19"/>
        <v>0</v>
      </c>
      <c r="BB20" s="45">
        <v>0</v>
      </c>
      <c r="BC20" s="45">
        <v>0</v>
      </c>
      <c r="BD20" s="45">
        <v>0</v>
      </c>
      <c r="BE20" s="27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36">
        <v>0</v>
      </c>
      <c r="BL20" s="14"/>
      <c r="BM20" s="14"/>
      <c r="BN20" s="14"/>
      <c r="BO20" s="14"/>
    </row>
    <row r="21" spans="1:67" s="15" customFormat="1" ht="13.5">
      <c r="A21" s="2" t="s">
        <v>151</v>
      </c>
      <c r="B21" s="7" t="s">
        <v>147</v>
      </c>
      <c r="C21" s="67">
        <v>1</v>
      </c>
      <c r="D21" s="45">
        <v>0</v>
      </c>
      <c r="E21" s="36">
        <v>0</v>
      </c>
      <c r="F21" s="45">
        <v>0</v>
      </c>
      <c r="G21" s="45">
        <v>0</v>
      </c>
      <c r="H21" s="45">
        <v>0</v>
      </c>
      <c r="I21" s="33">
        <f t="shared" si="16"/>
        <v>0</v>
      </c>
      <c r="J21" s="45">
        <v>0</v>
      </c>
      <c r="K21" s="45">
        <v>0</v>
      </c>
      <c r="L21" s="36">
        <v>0</v>
      </c>
      <c r="M21" s="45">
        <v>0</v>
      </c>
      <c r="N21" s="45">
        <v>0</v>
      </c>
      <c r="O21" s="45">
        <v>0</v>
      </c>
      <c r="P21" s="36">
        <v>0</v>
      </c>
      <c r="Q21" s="45">
        <v>0</v>
      </c>
      <c r="R21" s="36">
        <v>0</v>
      </c>
      <c r="S21" s="45">
        <v>0</v>
      </c>
      <c r="T21" s="45">
        <v>0</v>
      </c>
      <c r="U21" s="36">
        <v>0</v>
      </c>
      <c r="V21" s="45">
        <v>0</v>
      </c>
      <c r="W21" s="61" t="s">
        <v>151</v>
      </c>
      <c r="X21" s="62" t="s">
        <v>147</v>
      </c>
      <c r="Y21" s="45">
        <v>0</v>
      </c>
      <c r="Z21" s="36">
        <v>0</v>
      </c>
      <c r="AA21" s="45">
        <v>0</v>
      </c>
      <c r="AB21" s="33">
        <f t="shared" si="17"/>
        <v>0</v>
      </c>
      <c r="AC21" s="27">
        <v>0</v>
      </c>
      <c r="AD21" s="45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45">
        <v>0</v>
      </c>
      <c r="AL21" s="27">
        <v>0</v>
      </c>
      <c r="AM21" s="27">
        <v>0</v>
      </c>
      <c r="AN21" s="33">
        <f t="shared" si="18"/>
        <v>0</v>
      </c>
      <c r="AO21" s="45">
        <v>0</v>
      </c>
      <c r="AP21" s="27">
        <v>0</v>
      </c>
      <c r="AQ21" s="61" t="s">
        <v>151</v>
      </c>
      <c r="AR21" s="63" t="s">
        <v>147</v>
      </c>
      <c r="AS21" s="46">
        <v>0</v>
      </c>
      <c r="AT21" s="27">
        <v>0</v>
      </c>
      <c r="AU21" s="36">
        <v>0</v>
      </c>
      <c r="AV21" s="27">
        <v>0</v>
      </c>
      <c r="AW21" s="45">
        <v>0</v>
      </c>
      <c r="AX21" s="27">
        <v>0</v>
      </c>
      <c r="AY21" s="36">
        <v>0</v>
      </c>
      <c r="AZ21" s="27">
        <v>1</v>
      </c>
      <c r="BA21" s="33">
        <f t="shared" si="19"/>
        <v>0</v>
      </c>
      <c r="BB21" s="45">
        <v>0</v>
      </c>
      <c r="BC21" s="45">
        <v>0</v>
      </c>
      <c r="BD21" s="45">
        <v>0</v>
      </c>
      <c r="BE21" s="27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36">
        <v>0</v>
      </c>
      <c r="BL21" s="14"/>
      <c r="BM21" s="14"/>
      <c r="BN21" s="14"/>
      <c r="BO21" s="14"/>
    </row>
    <row r="22" spans="1:67" s="15" customFormat="1" ht="13.5">
      <c r="A22" s="2" t="s">
        <v>192</v>
      </c>
      <c r="B22" s="7" t="s">
        <v>148</v>
      </c>
      <c r="C22" s="67">
        <v>1</v>
      </c>
      <c r="D22" s="45">
        <v>0</v>
      </c>
      <c r="E22" s="36">
        <v>0</v>
      </c>
      <c r="F22" s="45">
        <v>0</v>
      </c>
      <c r="G22" s="45">
        <v>0</v>
      </c>
      <c r="H22" s="45">
        <v>0</v>
      </c>
      <c r="I22" s="33">
        <f t="shared" si="16"/>
        <v>0</v>
      </c>
      <c r="J22" s="45">
        <v>0</v>
      </c>
      <c r="K22" s="45">
        <v>0</v>
      </c>
      <c r="L22" s="36">
        <v>0</v>
      </c>
      <c r="M22" s="45">
        <v>0</v>
      </c>
      <c r="N22" s="45">
        <v>0</v>
      </c>
      <c r="O22" s="45">
        <v>0</v>
      </c>
      <c r="P22" s="36">
        <v>0</v>
      </c>
      <c r="Q22" s="45">
        <v>0</v>
      </c>
      <c r="R22" s="36">
        <v>0</v>
      </c>
      <c r="S22" s="45">
        <v>0</v>
      </c>
      <c r="T22" s="45">
        <v>0</v>
      </c>
      <c r="U22" s="36">
        <v>0</v>
      </c>
      <c r="V22" s="45">
        <v>0</v>
      </c>
      <c r="W22" s="61" t="s">
        <v>192</v>
      </c>
      <c r="X22" s="62" t="s">
        <v>148</v>
      </c>
      <c r="Y22" s="45">
        <v>0</v>
      </c>
      <c r="Z22" s="36">
        <v>0</v>
      </c>
      <c r="AA22" s="45">
        <v>0</v>
      </c>
      <c r="AB22" s="33">
        <f t="shared" si="17"/>
        <v>0</v>
      </c>
      <c r="AC22" s="27">
        <v>0</v>
      </c>
      <c r="AD22" s="45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45">
        <v>0</v>
      </c>
      <c r="AL22" s="27">
        <v>0</v>
      </c>
      <c r="AM22" s="27">
        <v>0</v>
      </c>
      <c r="AN22" s="33">
        <f t="shared" si="18"/>
        <v>1</v>
      </c>
      <c r="AO22" s="45">
        <v>0</v>
      </c>
      <c r="AP22" s="27">
        <v>0</v>
      </c>
      <c r="AQ22" s="61" t="s">
        <v>192</v>
      </c>
      <c r="AR22" s="63" t="s">
        <v>148</v>
      </c>
      <c r="AS22" s="46">
        <v>0</v>
      </c>
      <c r="AT22" s="27">
        <v>0</v>
      </c>
      <c r="AU22" s="36">
        <v>0</v>
      </c>
      <c r="AV22" s="27">
        <v>0</v>
      </c>
      <c r="AW22" s="45">
        <v>0</v>
      </c>
      <c r="AX22" s="27">
        <v>1</v>
      </c>
      <c r="AY22" s="36">
        <v>0</v>
      </c>
      <c r="AZ22" s="27">
        <v>0</v>
      </c>
      <c r="BA22" s="33">
        <f t="shared" si="19"/>
        <v>0</v>
      </c>
      <c r="BB22" s="45">
        <v>0</v>
      </c>
      <c r="BC22" s="45">
        <v>0</v>
      </c>
      <c r="BD22" s="45">
        <v>0</v>
      </c>
      <c r="BE22" s="27">
        <v>0</v>
      </c>
      <c r="BF22" s="45">
        <v>0</v>
      </c>
      <c r="BG22" s="45">
        <v>0</v>
      </c>
      <c r="BH22" s="45">
        <v>0</v>
      </c>
      <c r="BI22" s="45">
        <v>0</v>
      </c>
      <c r="BJ22" s="45">
        <v>0</v>
      </c>
      <c r="BK22" s="36">
        <v>0</v>
      </c>
      <c r="BL22" s="14"/>
      <c r="BM22" s="14"/>
      <c r="BN22" s="14"/>
      <c r="BO22" s="14"/>
    </row>
    <row r="23" spans="1:67" s="15" customFormat="1" ht="13.5">
      <c r="A23" s="2" t="s">
        <v>152</v>
      </c>
      <c r="B23" s="7" t="s">
        <v>147</v>
      </c>
      <c r="C23" s="67">
        <v>0</v>
      </c>
      <c r="D23" s="45">
        <v>0</v>
      </c>
      <c r="E23" s="36">
        <v>0</v>
      </c>
      <c r="F23" s="45">
        <v>0</v>
      </c>
      <c r="G23" s="45">
        <v>0</v>
      </c>
      <c r="H23" s="45">
        <v>0</v>
      </c>
      <c r="I23" s="33">
        <f t="shared" si="16"/>
        <v>0</v>
      </c>
      <c r="J23" s="45">
        <v>0</v>
      </c>
      <c r="K23" s="45">
        <v>0</v>
      </c>
      <c r="L23" s="36">
        <v>0</v>
      </c>
      <c r="M23" s="45">
        <v>0</v>
      </c>
      <c r="N23" s="45">
        <v>0</v>
      </c>
      <c r="O23" s="45">
        <v>0</v>
      </c>
      <c r="P23" s="36">
        <v>0</v>
      </c>
      <c r="Q23" s="45">
        <v>0</v>
      </c>
      <c r="R23" s="36">
        <v>0</v>
      </c>
      <c r="S23" s="45">
        <v>0</v>
      </c>
      <c r="T23" s="45">
        <v>0</v>
      </c>
      <c r="U23" s="36">
        <v>0</v>
      </c>
      <c r="V23" s="45">
        <v>0</v>
      </c>
      <c r="W23" s="61" t="s">
        <v>152</v>
      </c>
      <c r="X23" s="62" t="s">
        <v>147</v>
      </c>
      <c r="Y23" s="45">
        <v>0</v>
      </c>
      <c r="Z23" s="36">
        <v>0</v>
      </c>
      <c r="AA23" s="45">
        <v>0</v>
      </c>
      <c r="AB23" s="33">
        <f t="shared" si="17"/>
        <v>0</v>
      </c>
      <c r="AC23" s="27">
        <v>0</v>
      </c>
      <c r="AD23" s="45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45">
        <v>0</v>
      </c>
      <c r="AL23" s="27">
        <v>0</v>
      </c>
      <c r="AM23" s="27">
        <v>0</v>
      </c>
      <c r="AN23" s="33">
        <f t="shared" si="18"/>
        <v>0</v>
      </c>
      <c r="AO23" s="45">
        <v>0</v>
      </c>
      <c r="AP23" s="27">
        <v>0</v>
      </c>
      <c r="AQ23" s="61" t="s">
        <v>152</v>
      </c>
      <c r="AR23" s="63" t="s">
        <v>147</v>
      </c>
      <c r="AS23" s="46">
        <v>0</v>
      </c>
      <c r="AT23" s="27">
        <v>0</v>
      </c>
      <c r="AU23" s="36">
        <v>0</v>
      </c>
      <c r="AV23" s="27">
        <v>0</v>
      </c>
      <c r="AW23" s="45">
        <v>0</v>
      </c>
      <c r="AX23" s="27">
        <v>0</v>
      </c>
      <c r="AY23" s="36">
        <v>0</v>
      </c>
      <c r="AZ23" s="27">
        <v>0</v>
      </c>
      <c r="BA23" s="33">
        <f t="shared" si="19"/>
        <v>0</v>
      </c>
      <c r="BB23" s="45">
        <v>0</v>
      </c>
      <c r="BC23" s="45">
        <v>0</v>
      </c>
      <c r="BD23" s="45">
        <v>0</v>
      </c>
      <c r="BE23" s="27">
        <v>0</v>
      </c>
      <c r="BF23" s="45">
        <v>0</v>
      </c>
      <c r="BG23" s="45">
        <v>0</v>
      </c>
      <c r="BH23" s="45">
        <v>0</v>
      </c>
      <c r="BI23" s="45">
        <v>0</v>
      </c>
      <c r="BJ23" s="45">
        <v>0</v>
      </c>
      <c r="BK23" s="36">
        <v>0</v>
      </c>
      <c r="BL23" s="14"/>
      <c r="BM23" s="14"/>
      <c r="BN23" s="14"/>
      <c r="BO23" s="14"/>
    </row>
    <row r="24" spans="1:67" s="15" customFormat="1" ht="13.5">
      <c r="A24" s="2" t="s">
        <v>192</v>
      </c>
      <c r="B24" s="7" t="s">
        <v>148</v>
      </c>
      <c r="C24" s="67">
        <v>1</v>
      </c>
      <c r="D24" s="36">
        <v>0</v>
      </c>
      <c r="E24" s="36">
        <v>0</v>
      </c>
      <c r="F24" s="36">
        <v>0</v>
      </c>
      <c r="G24" s="36">
        <v>0</v>
      </c>
      <c r="H24" s="45">
        <v>0</v>
      </c>
      <c r="I24" s="33">
        <f t="shared" si="16"/>
        <v>0</v>
      </c>
      <c r="J24" s="36">
        <v>0</v>
      </c>
      <c r="K24" s="45">
        <v>0</v>
      </c>
      <c r="L24" s="36">
        <v>0</v>
      </c>
      <c r="M24" s="36">
        <v>0</v>
      </c>
      <c r="N24" s="45">
        <v>0</v>
      </c>
      <c r="O24" s="36">
        <v>0</v>
      </c>
      <c r="P24" s="36">
        <v>0</v>
      </c>
      <c r="Q24" s="36">
        <v>0</v>
      </c>
      <c r="R24" s="36">
        <v>0</v>
      </c>
      <c r="S24" s="45">
        <v>0</v>
      </c>
      <c r="T24" s="36">
        <v>0</v>
      </c>
      <c r="U24" s="36">
        <v>0</v>
      </c>
      <c r="V24" s="36">
        <v>0</v>
      </c>
      <c r="W24" s="61" t="s">
        <v>192</v>
      </c>
      <c r="X24" s="62" t="s">
        <v>148</v>
      </c>
      <c r="Y24" s="45">
        <v>0</v>
      </c>
      <c r="Z24" s="36">
        <v>0</v>
      </c>
      <c r="AA24" s="45">
        <v>0</v>
      </c>
      <c r="AB24" s="33">
        <f t="shared" si="17"/>
        <v>0</v>
      </c>
      <c r="AC24" s="27">
        <v>0</v>
      </c>
      <c r="AD24" s="36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36">
        <v>0</v>
      </c>
      <c r="AL24" s="27">
        <v>0</v>
      </c>
      <c r="AM24" s="27">
        <v>0</v>
      </c>
      <c r="AN24" s="33">
        <f t="shared" si="18"/>
        <v>0</v>
      </c>
      <c r="AO24" s="36">
        <v>0</v>
      </c>
      <c r="AP24" s="27">
        <v>0</v>
      </c>
      <c r="AQ24" s="61" t="s">
        <v>192</v>
      </c>
      <c r="AR24" s="63" t="s">
        <v>148</v>
      </c>
      <c r="AS24" s="46">
        <v>0</v>
      </c>
      <c r="AT24" s="27">
        <v>0</v>
      </c>
      <c r="AU24" s="36">
        <v>0</v>
      </c>
      <c r="AV24" s="27">
        <v>0</v>
      </c>
      <c r="AW24" s="45">
        <v>0</v>
      </c>
      <c r="AX24" s="27">
        <v>0</v>
      </c>
      <c r="AY24" s="36">
        <v>0</v>
      </c>
      <c r="AZ24" s="27">
        <v>1</v>
      </c>
      <c r="BA24" s="33">
        <f t="shared" si="19"/>
        <v>0</v>
      </c>
      <c r="BB24" s="45">
        <v>0</v>
      </c>
      <c r="BC24" s="45">
        <v>0</v>
      </c>
      <c r="BD24" s="45">
        <v>0</v>
      </c>
      <c r="BE24" s="27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36">
        <v>0</v>
      </c>
      <c r="BL24" s="14"/>
      <c r="BM24" s="14"/>
      <c r="BN24" s="14"/>
      <c r="BO24" s="14"/>
    </row>
    <row r="25" spans="1:67" s="15" customFormat="1" ht="13.5">
      <c r="A25" s="2" t="s">
        <v>153</v>
      </c>
      <c r="B25" s="7" t="s">
        <v>147</v>
      </c>
      <c r="C25" s="67">
        <v>2</v>
      </c>
      <c r="D25" s="45">
        <v>0</v>
      </c>
      <c r="E25" s="36">
        <v>0</v>
      </c>
      <c r="F25" s="45">
        <v>0</v>
      </c>
      <c r="G25" s="45">
        <v>0</v>
      </c>
      <c r="H25" s="45">
        <v>0</v>
      </c>
      <c r="I25" s="33">
        <f t="shared" si="16"/>
        <v>0</v>
      </c>
      <c r="J25" s="45">
        <v>0</v>
      </c>
      <c r="K25" s="45">
        <v>0</v>
      </c>
      <c r="L25" s="36">
        <v>0</v>
      </c>
      <c r="M25" s="45">
        <v>0</v>
      </c>
      <c r="N25" s="45">
        <v>0</v>
      </c>
      <c r="O25" s="45">
        <v>0</v>
      </c>
      <c r="P25" s="36">
        <v>0</v>
      </c>
      <c r="Q25" s="45">
        <v>0</v>
      </c>
      <c r="R25" s="36">
        <v>0</v>
      </c>
      <c r="S25" s="45">
        <v>0</v>
      </c>
      <c r="T25" s="45">
        <v>0</v>
      </c>
      <c r="U25" s="36">
        <v>0</v>
      </c>
      <c r="V25" s="45">
        <v>0</v>
      </c>
      <c r="W25" s="61" t="s">
        <v>153</v>
      </c>
      <c r="X25" s="62" t="s">
        <v>147</v>
      </c>
      <c r="Y25" s="45">
        <v>0</v>
      </c>
      <c r="Z25" s="36">
        <v>0</v>
      </c>
      <c r="AA25" s="45">
        <v>0</v>
      </c>
      <c r="AB25" s="33">
        <f t="shared" si="17"/>
        <v>0</v>
      </c>
      <c r="AC25" s="27">
        <v>0</v>
      </c>
      <c r="AD25" s="45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45">
        <v>0</v>
      </c>
      <c r="AL25" s="27">
        <v>0</v>
      </c>
      <c r="AM25" s="27">
        <v>0</v>
      </c>
      <c r="AN25" s="33">
        <f t="shared" si="18"/>
        <v>0</v>
      </c>
      <c r="AO25" s="45">
        <v>0</v>
      </c>
      <c r="AP25" s="27">
        <v>0</v>
      </c>
      <c r="AQ25" s="61" t="s">
        <v>153</v>
      </c>
      <c r="AR25" s="63" t="s">
        <v>147</v>
      </c>
      <c r="AS25" s="46">
        <v>0</v>
      </c>
      <c r="AT25" s="27">
        <v>0</v>
      </c>
      <c r="AU25" s="36">
        <v>0</v>
      </c>
      <c r="AV25" s="27">
        <v>0</v>
      </c>
      <c r="AW25" s="45">
        <v>0</v>
      </c>
      <c r="AX25" s="27">
        <v>0</v>
      </c>
      <c r="AY25" s="36">
        <v>0</v>
      </c>
      <c r="AZ25" s="27">
        <v>2</v>
      </c>
      <c r="BA25" s="33">
        <f t="shared" si="19"/>
        <v>0</v>
      </c>
      <c r="BB25" s="45">
        <v>0</v>
      </c>
      <c r="BC25" s="45">
        <v>0</v>
      </c>
      <c r="BD25" s="45">
        <v>0</v>
      </c>
      <c r="BE25" s="27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36">
        <v>0</v>
      </c>
      <c r="BL25" s="14"/>
      <c r="BM25" s="14"/>
      <c r="BN25" s="14"/>
      <c r="BO25" s="14"/>
    </row>
    <row r="26" spans="1:67" s="15" customFormat="1" ht="13.5">
      <c r="A26" s="2" t="s">
        <v>192</v>
      </c>
      <c r="B26" s="7" t="s">
        <v>148</v>
      </c>
      <c r="C26" s="67">
        <v>1</v>
      </c>
      <c r="D26" s="45">
        <v>0</v>
      </c>
      <c r="E26" s="36">
        <v>0</v>
      </c>
      <c r="F26" s="45">
        <v>0</v>
      </c>
      <c r="G26" s="45">
        <v>0</v>
      </c>
      <c r="H26" s="45">
        <v>0</v>
      </c>
      <c r="I26" s="33">
        <f t="shared" si="16"/>
        <v>0</v>
      </c>
      <c r="J26" s="45">
        <v>0</v>
      </c>
      <c r="K26" s="45">
        <v>0</v>
      </c>
      <c r="L26" s="36">
        <v>0</v>
      </c>
      <c r="M26" s="45">
        <v>0</v>
      </c>
      <c r="N26" s="45">
        <v>0</v>
      </c>
      <c r="O26" s="45">
        <v>0</v>
      </c>
      <c r="P26" s="36">
        <v>0</v>
      </c>
      <c r="Q26" s="45">
        <v>0</v>
      </c>
      <c r="R26" s="36">
        <v>0</v>
      </c>
      <c r="S26" s="45">
        <v>0</v>
      </c>
      <c r="T26" s="45">
        <v>0</v>
      </c>
      <c r="U26" s="36">
        <v>0</v>
      </c>
      <c r="V26" s="45">
        <v>0</v>
      </c>
      <c r="W26" s="61" t="s">
        <v>192</v>
      </c>
      <c r="X26" s="62" t="s">
        <v>148</v>
      </c>
      <c r="Y26" s="45">
        <v>0</v>
      </c>
      <c r="Z26" s="36">
        <v>0</v>
      </c>
      <c r="AA26" s="45">
        <v>0</v>
      </c>
      <c r="AB26" s="33">
        <f t="shared" si="17"/>
        <v>1</v>
      </c>
      <c r="AC26" s="27">
        <v>0</v>
      </c>
      <c r="AD26" s="45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1</v>
      </c>
      <c r="AJ26" s="27">
        <v>0</v>
      </c>
      <c r="AK26" s="45">
        <v>0</v>
      </c>
      <c r="AL26" s="27">
        <v>0</v>
      </c>
      <c r="AM26" s="27">
        <v>0</v>
      </c>
      <c r="AN26" s="33">
        <f t="shared" si="18"/>
        <v>0</v>
      </c>
      <c r="AO26" s="45">
        <v>0</v>
      </c>
      <c r="AP26" s="27">
        <v>0</v>
      </c>
      <c r="AQ26" s="61" t="s">
        <v>192</v>
      </c>
      <c r="AR26" s="63" t="s">
        <v>148</v>
      </c>
      <c r="AS26" s="46">
        <v>0</v>
      </c>
      <c r="AT26" s="27">
        <v>0</v>
      </c>
      <c r="AU26" s="36">
        <v>0</v>
      </c>
      <c r="AV26" s="27">
        <v>0</v>
      </c>
      <c r="AW26" s="45">
        <v>0</v>
      </c>
      <c r="AX26" s="27">
        <v>0</v>
      </c>
      <c r="AY26" s="36">
        <v>0</v>
      </c>
      <c r="AZ26" s="27">
        <v>0</v>
      </c>
      <c r="BA26" s="33">
        <f t="shared" si="19"/>
        <v>0</v>
      </c>
      <c r="BB26" s="45">
        <v>0</v>
      </c>
      <c r="BC26" s="45">
        <v>0</v>
      </c>
      <c r="BD26" s="45">
        <v>0</v>
      </c>
      <c r="BE26" s="27">
        <v>0</v>
      </c>
      <c r="BF26" s="45">
        <v>0</v>
      </c>
      <c r="BG26" s="45">
        <v>0</v>
      </c>
      <c r="BH26" s="45">
        <v>0</v>
      </c>
      <c r="BI26" s="45">
        <v>0</v>
      </c>
      <c r="BJ26" s="45">
        <v>0</v>
      </c>
      <c r="BK26" s="36">
        <v>0</v>
      </c>
      <c r="BL26" s="14"/>
      <c r="BM26" s="14"/>
      <c r="BN26" s="14"/>
      <c r="BO26" s="14"/>
    </row>
    <row r="27" spans="1:67" s="15" customFormat="1" ht="13.5">
      <c r="A27" s="2" t="s">
        <v>154</v>
      </c>
      <c r="B27" s="7" t="s">
        <v>147</v>
      </c>
      <c r="C27" s="67">
        <v>1</v>
      </c>
      <c r="D27" s="45">
        <v>0</v>
      </c>
      <c r="E27" s="36">
        <v>0</v>
      </c>
      <c r="F27" s="45">
        <v>0</v>
      </c>
      <c r="G27" s="45">
        <v>0</v>
      </c>
      <c r="H27" s="45">
        <v>0</v>
      </c>
      <c r="I27" s="33">
        <f t="shared" si="16"/>
        <v>0</v>
      </c>
      <c r="J27" s="45">
        <v>0</v>
      </c>
      <c r="K27" s="45">
        <v>0</v>
      </c>
      <c r="L27" s="36">
        <v>0</v>
      </c>
      <c r="M27" s="45">
        <v>0</v>
      </c>
      <c r="N27" s="45">
        <v>0</v>
      </c>
      <c r="O27" s="45">
        <v>0</v>
      </c>
      <c r="P27" s="36">
        <v>0</v>
      </c>
      <c r="Q27" s="45">
        <v>0</v>
      </c>
      <c r="R27" s="36">
        <v>0</v>
      </c>
      <c r="S27" s="45">
        <v>0</v>
      </c>
      <c r="T27" s="45">
        <v>0</v>
      </c>
      <c r="U27" s="36">
        <v>0</v>
      </c>
      <c r="V27" s="45">
        <v>0</v>
      </c>
      <c r="W27" s="61" t="s">
        <v>154</v>
      </c>
      <c r="X27" s="62" t="s">
        <v>147</v>
      </c>
      <c r="Y27" s="45">
        <v>0</v>
      </c>
      <c r="Z27" s="36">
        <v>0</v>
      </c>
      <c r="AA27" s="45">
        <v>0</v>
      </c>
      <c r="AB27" s="33">
        <f t="shared" si="17"/>
        <v>0</v>
      </c>
      <c r="AC27" s="27">
        <v>0</v>
      </c>
      <c r="AD27" s="45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45">
        <v>0</v>
      </c>
      <c r="AL27" s="27">
        <v>0</v>
      </c>
      <c r="AM27" s="27">
        <v>0</v>
      </c>
      <c r="AN27" s="33">
        <f t="shared" si="18"/>
        <v>0</v>
      </c>
      <c r="AO27" s="45">
        <v>0</v>
      </c>
      <c r="AP27" s="27">
        <v>0</v>
      </c>
      <c r="AQ27" s="61" t="s">
        <v>154</v>
      </c>
      <c r="AR27" s="63" t="s">
        <v>147</v>
      </c>
      <c r="AS27" s="46">
        <v>0</v>
      </c>
      <c r="AT27" s="27">
        <v>0</v>
      </c>
      <c r="AU27" s="36">
        <v>0</v>
      </c>
      <c r="AV27" s="27">
        <v>0</v>
      </c>
      <c r="AW27" s="45">
        <v>0</v>
      </c>
      <c r="AX27" s="27">
        <v>0</v>
      </c>
      <c r="AY27" s="36">
        <v>0</v>
      </c>
      <c r="AZ27" s="27">
        <v>1</v>
      </c>
      <c r="BA27" s="33">
        <f t="shared" si="19"/>
        <v>0</v>
      </c>
      <c r="BB27" s="45">
        <v>0</v>
      </c>
      <c r="BC27" s="45">
        <v>0</v>
      </c>
      <c r="BD27" s="45">
        <v>0</v>
      </c>
      <c r="BE27" s="27">
        <v>0</v>
      </c>
      <c r="BF27" s="45">
        <v>0</v>
      </c>
      <c r="BG27" s="45">
        <v>0</v>
      </c>
      <c r="BH27" s="45">
        <v>0</v>
      </c>
      <c r="BI27" s="45">
        <v>0</v>
      </c>
      <c r="BJ27" s="45">
        <v>0</v>
      </c>
      <c r="BK27" s="36">
        <v>0</v>
      </c>
      <c r="BL27" s="14"/>
      <c r="BM27" s="14"/>
      <c r="BN27" s="14"/>
      <c r="BO27" s="14"/>
    </row>
    <row r="28" spans="1:67" s="15" customFormat="1" ht="13.5">
      <c r="A28" s="2" t="s">
        <v>192</v>
      </c>
      <c r="B28" s="7" t="s">
        <v>148</v>
      </c>
      <c r="C28" s="67">
        <v>1</v>
      </c>
      <c r="D28" s="45">
        <v>0</v>
      </c>
      <c r="E28" s="36">
        <v>0</v>
      </c>
      <c r="F28" s="45">
        <v>0</v>
      </c>
      <c r="G28" s="45">
        <v>0</v>
      </c>
      <c r="H28" s="45">
        <v>0</v>
      </c>
      <c r="I28" s="33">
        <f t="shared" si="16"/>
        <v>0</v>
      </c>
      <c r="J28" s="45">
        <v>0</v>
      </c>
      <c r="K28" s="45">
        <v>0</v>
      </c>
      <c r="L28" s="36">
        <v>0</v>
      </c>
      <c r="M28" s="45">
        <v>0</v>
      </c>
      <c r="N28" s="45">
        <v>0</v>
      </c>
      <c r="O28" s="45">
        <v>0</v>
      </c>
      <c r="P28" s="36">
        <v>0</v>
      </c>
      <c r="Q28" s="45">
        <v>0</v>
      </c>
      <c r="R28" s="36">
        <v>0</v>
      </c>
      <c r="S28" s="45">
        <v>0</v>
      </c>
      <c r="T28" s="45">
        <v>0</v>
      </c>
      <c r="U28" s="36">
        <v>0</v>
      </c>
      <c r="V28" s="45">
        <v>0</v>
      </c>
      <c r="W28" s="61" t="s">
        <v>192</v>
      </c>
      <c r="X28" s="62" t="s">
        <v>148</v>
      </c>
      <c r="Y28" s="45">
        <v>0</v>
      </c>
      <c r="Z28" s="36">
        <v>0</v>
      </c>
      <c r="AA28" s="45">
        <v>0</v>
      </c>
      <c r="AB28" s="33">
        <f t="shared" si="17"/>
        <v>0</v>
      </c>
      <c r="AC28" s="27">
        <v>0</v>
      </c>
      <c r="AD28" s="45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45">
        <v>0</v>
      </c>
      <c r="AL28" s="27">
        <v>0</v>
      </c>
      <c r="AM28" s="27">
        <v>0</v>
      </c>
      <c r="AN28" s="33">
        <f t="shared" si="18"/>
        <v>1</v>
      </c>
      <c r="AO28" s="45">
        <v>0</v>
      </c>
      <c r="AP28" s="27">
        <v>1</v>
      </c>
      <c r="AQ28" s="61" t="s">
        <v>192</v>
      </c>
      <c r="AR28" s="63" t="s">
        <v>148</v>
      </c>
      <c r="AS28" s="46">
        <v>0</v>
      </c>
      <c r="AT28" s="27">
        <v>0</v>
      </c>
      <c r="AU28" s="36">
        <v>0</v>
      </c>
      <c r="AV28" s="27">
        <v>0</v>
      </c>
      <c r="AW28" s="45">
        <v>0</v>
      </c>
      <c r="AX28" s="27">
        <v>0</v>
      </c>
      <c r="AY28" s="36">
        <v>0</v>
      </c>
      <c r="AZ28" s="27">
        <v>0</v>
      </c>
      <c r="BA28" s="33">
        <f t="shared" si="19"/>
        <v>0</v>
      </c>
      <c r="BB28" s="45">
        <v>0</v>
      </c>
      <c r="BC28" s="45">
        <v>0</v>
      </c>
      <c r="BD28" s="45">
        <v>0</v>
      </c>
      <c r="BE28" s="27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36">
        <v>0</v>
      </c>
      <c r="BL28" s="14"/>
      <c r="BM28" s="14"/>
      <c r="BN28" s="14"/>
      <c r="BO28" s="14"/>
    </row>
    <row r="29" spans="1:67" s="15" customFormat="1" ht="13.5">
      <c r="A29" s="2" t="s">
        <v>155</v>
      </c>
      <c r="B29" s="7" t="s">
        <v>147</v>
      </c>
      <c r="C29" s="67">
        <v>1</v>
      </c>
      <c r="D29" s="45">
        <v>0</v>
      </c>
      <c r="E29" s="36">
        <v>0</v>
      </c>
      <c r="F29" s="45">
        <v>0</v>
      </c>
      <c r="G29" s="45">
        <v>0</v>
      </c>
      <c r="H29" s="45">
        <v>0</v>
      </c>
      <c r="I29" s="33">
        <f t="shared" si="16"/>
        <v>0</v>
      </c>
      <c r="J29" s="45">
        <v>0</v>
      </c>
      <c r="K29" s="45">
        <v>0</v>
      </c>
      <c r="L29" s="36">
        <v>0</v>
      </c>
      <c r="M29" s="45">
        <v>0</v>
      </c>
      <c r="N29" s="45">
        <v>0</v>
      </c>
      <c r="O29" s="45">
        <v>0</v>
      </c>
      <c r="P29" s="36">
        <v>0</v>
      </c>
      <c r="Q29" s="45">
        <v>0</v>
      </c>
      <c r="R29" s="36">
        <v>0</v>
      </c>
      <c r="S29" s="45">
        <v>0</v>
      </c>
      <c r="T29" s="45">
        <v>0</v>
      </c>
      <c r="U29" s="36">
        <v>0</v>
      </c>
      <c r="V29" s="45">
        <v>0</v>
      </c>
      <c r="W29" s="61" t="s">
        <v>155</v>
      </c>
      <c r="X29" s="62" t="s">
        <v>147</v>
      </c>
      <c r="Y29" s="45">
        <v>0</v>
      </c>
      <c r="Z29" s="36">
        <v>0</v>
      </c>
      <c r="AA29" s="45">
        <v>0</v>
      </c>
      <c r="AB29" s="33">
        <f t="shared" si="17"/>
        <v>1</v>
      </c>
      <c r="AC29" s="27">
        <v>0</v>
      </c>
      <c r="AD29" s="45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45">
        <v>0</v>
      </c>
      <c r="AL29" s="27">
        <v>0</v>
      </c>
      <c r="AM29" s="27">
        <v>1</v>
      </c>
      <c r="AN29" s="33">
        <f t="shared" si="18"/>
        <v>0</v>
      </c>
      <c r="AO29" s="45">
        <v>0</v>
      </c>
      <c r="AP29" s="27">
        <v>0</v>
      </c>
      <c r="AQ29" s="61" t="s">
        <v>155</v>
      </c>
      <c r="AR29" s="63" t="s">
        <v>147</v>
      </c>
      <c r="AS29" s="46">
        <v>0</v>
      </c>
      <c r="AT29" s="27">
        <v>0</v>
      </c>
      <c r="AU29" s="36">
        <v>0</v>
      </c>
      <c r="AV29" s="27">
        <v>0</v>
      </c>
      <c r="AW29" s="45">
        <v>0</v>
      </c>
      <c r="AX29" s="27">
        <v>0</v>
      </c>
      <c r="AY29" s="36">
        <v>0</v>
      </c>
      <c r="AZ29" s="27">
        <v>0</v>
      </c>
      <c r="BA29" s="33">
        <f t="shared" si="19"/>
        <v>0</v>
      </c>
      <c r="BB29" s="45">
        <v>0</v>
      </c>
      <c r="BC29" s="45">
        <v>0</v>
      </c>
      <c r="BD29" s="45">
        <v>0</v>
      </c>
      <c r="BE29" s="27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36">
        <v>0</v>
      </c>
      <c r="BL29" s="14"/>
      <c r="BM29" s="14"/>
      <c r="BN29" s="14"/>
      <c r="BO29" s="14"/>
    </row>
    <row r="30" spans="1:67" s="15" customFormat="1" ht="13.5">
      <c r="A30" s="2" t="s">
        <v>192</v>
      </c>
      <c r="B30" s="7" t="s">
        <v>148</v>
      </c>
      <c r="C30" s="67">
        <v>2</v>
      </c>
      <c r="D30" s="45">
        <v>0</v>
      </c>
      <c r="E30" s="36">
        <v>0</v>
      </c>
      <c r="F30" s="45">
        <v>0</v>
      </c>
      <c r="G30" s="45">
        <v>0</v>
      </c>
      <c r="H30" s="45">
        <v>0</v>
      </c>
      <c r="I30" s="33">
        <f t="shared" si="16"/>
        <v>0</v>
      </c>
      <c r="J30" s="45">
        <v>0</v>
      </c>
      <c r="K30" s="45">
        <v>0</v>
      </c>
      <c r="L30" s="36">
        <v>0</v>
      </c>
      <c r="M30" s="45">
        <v>0</v>
      </c>
      <c r="N30" s="45">
        <v>0</v>
      </c>
      <c r="O30" s="45">
        <v>0</v>
      </c>
      <c r="P30" s="36">
        <v>0</v>
      </c>
      <c r="Q30" s="45">
        <v>0</v>
      </c>
      <c r="R30" s="36">
        <v>0</v>
      </c>
      <c r="S30" s="45">
        <v>0</v>
      </c>
      <c r="T30" s="45">
        <v>0</v>
      </c>
      <c r="U30" s="36">
        <v>0</v>
      </c>
      <c r="V30" s="45">
        <v>0</v>
      </c>
      <c r="W30" s="61" t="s">
        <v>192</v>
      </c>
      <c r="X30" s="62" t="s">
        <v>148</v>
      </c>
      <c r="Y30" s="45">
        <v>0</v>
      </c>
      <c r="Z30" s="36">
        <v>0</v>
      </c>
      <c r="AA30" s="45">
        <v>0</v>
      </c>
      <c r="AB30" s="33">
        <f t="shared" si="17"/>
        <v>0</v>
      </c>
      <c r="AC30" s="27">
        <v>0</v>
      </c>
      <c r="AD30" s="45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45">
        <v>0</v>
      </c>
      <c r="AL30" s="27">
        <v>0</v>
      </c>
      <c r="AM30" s="27">
        <v>0</v>
      </c>
      <c r="AN30" s="33">
        <f t="shared" si="18"/>
        <v>1</v>
      </c>
      <c r="AO30" s="45">
        <v>0</v>
      </c>
      <c r="AP30" s="27">
        <v>0</v>
      </c>
      <c r="AQ30" s="61" t="s">
        <v>192</v>
      </c>
      <c r="AR30" s="63" t="s">
        <v>148</v>
      </c>
      <c r="AS30" s="46">
        <v>0</v>
      </c>
      <c r="AT30" s="27">
        <v>0</v>
      </c>
      <c r="AU30" s="36">
        <v>0</v>
      </c>
      <c r="AV30" s="27">
        <v>0</v>
      </c>
      <c r="AW30" s="45">
        <v>0</v>
      </c>
      <c r="AX30" s="27">
        <v>1</v>
      </c>
      <c r="AY30" s="36">
        <v>0</v>
      </c>
      <c r="AZ30" s="27">
        <v>1</v>
      </c>
      <c r="BA30" s="33">
        <f t="shared" si="19"/>
        <v>0</v>
      </c>
      <c r="BB30" s="45">
        <v>0</v>
      </c>
      <c r="BC30" s="45">
        <v>0</v>
      </c>
      <c r="BD30" s="45">
        <v>0</v>
      </c>
      <c r="BE30" s="27">
        <v>0</v>
      </c>
      <c r="BF30" s="45">
        <v>0</v>
      </c>
      <c r="BG30" s="45">
        <v>0</v>
      </c>
      <c r="BH30" s="45">
        <v>0</v>
      </c>
      <c r="BI30" s="45">
        <v>0</v>
      </c>
      <c r="BJ30" s="45">
        <v>0</v>
      </c>
      <c r="BK30" s="36">
        <v>0</v>
      </c>
      <c r="BL30" s="14"/>
      <c r="BM30" s="14"/>
      <c r="BN30" s="14"/>
      <c r="BO30" s="14"/>
    </row>
    <row r="31" spans="1:67" s="15" customFormat="1" ht="13.5">
      <c r="A31" s="2" t="s">
        <v>156</v>
      </c>
      <c r="B31" s="7" t="s">
        <v>147</v>
      </c>
      <c r="C31" s="67">
        <v>0</v>
      </c>
      <c r="D31" s="45">
        <v>0</v>
      </c>
      <c r="E31" s="36">
        <v>0</v>
      </c>
      <c r="F31" s="45">
        <v>0</v>
      </c>
      <c r="G31" s="45">
        <v>0</v>
      </c>
      <c r="H31" s="45">
        <v>0</v>
      </c>
      <c r="I31" s="33">
        <f t="shared" si="16"/>
        <v>0</v>
      </c>
      <c r="J31" s="45">
        <v>0</v>
      </c>
      <c r="K31" s="45">
        <v>0</v>
      </c>
      <c r="L31" s="36">
        <v>0</v>
      </c>
      <c r="M31" s="45">
        <v>0</v>
      </c>
      <c r="N31" s="45">
        <v>0</v>
      </c>
      <c r="O31" s="45">
        <v>0</v>
      </c>
      <c r="P31" s="36">
        <v>0</v>
      </c>
      <c r="Q31" s="45">
        <v>0</v>
      </c>
      <c r="R31" s="36">
        <v>0</v>
      </c>
      <c r="S31" s="45">
        <v>0</v>
      </c>
      <c r="T31" s="45">
        <v>0</v>
      </c>
      <c r="U31" s="36">
        <v>0</v>
      </c>
      <c r="V31" s="45">
        <v>0</v>
      </c>
      <c r="W31" s="61" t="s">
        <v>156</v>
      </c>
      <c r="X31" s="62" t="s">
        <v>147</v>
      </c>
      <c r="Y31" s="45">
        <v>0</v>
      </c>
      <c r="Z31" s="36">
        <v>0</v>
      </c>
      <c r="AA31" s="45">
        <v>0</v>
      </c>
      <c r="AB31" s="33">
        <f t="shared" si="17"/>
        <v>0</v>
      </c>
      <c r="AC31" s="27">
        <v>0</v>
      </c>
      <c r="AD31" s="45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45">
        <v>0</v>
      </c>
      <c r="AL31" s="27">
        <v>0</v>
      </c>
      <c r="AM31" s="27">
        <v>0</v>
      </c>
      <c r="AN31" s="33">
        <f t="shared" si="18"/>
        <v>0</v>
      </c>
      <c r="AO31" s="45">
        <v>0</v>
      </c>
      <c r="AP31" s="27">
        <v>0</v>
      </c>
      <c r="AQ31" s="61" t="s">
        <v>156</v>
      </c>
      <c r="AR31" s="63" t="s">
        <v>147</v>
      </c>
      <c r="AS31" s="46">
        <v>0</v>
      </c>
      <c r="AT31" s="27">
        <v>0</v>
      </c>
      <c r="AU31" s="36">
        <v>0</v>
      </c>
      <c r="AV31" s="27">
        <v>0</v>
      </c>
      <c r="AW31" s="45">
        <v>0</v>
      </c>
      <c r="AX31" s="27">
        <v>0</v>
      </c>
      <c r="AY31" s="36">
        <v>0</v>
      </c>
      <c r="AZ31" s="27">
        <v>0</v>
      </c>
      <c r="BA31" s="33">
        <f t="shared" si="19"/>
        <v>0</v>
      </c>
      <c r="BB31" s="45">
        <v>0</v>
      </c>
      <c r="BC31" s="45">
        <v>0</v>
      </c>
      <c r="BD31" s="45">
        <v>0</v>
      </c>
      <c r="BE31" s="27">
        <v>0</v>
      </c>
      <c r="BF31" s="45">
        <v>0</v>
      </c>
      <c r="BG31" s="45">
        <v>0</v>
      </c>
      <c r="BH31" s="45">
        <v>0</v>
      </c>
      <c r="BI31" s="45">
        <v>0</v>
      </c>
      <c r="BJ31" s="45">
        <v>0</v>
      </c>
      <c r="BK31" s="36">
        <v>0</v>
      </c>
      <c r="BL31" s="14"/>
      <c r="BM31" s="14"/>
      <c r="BN31" s="14"/>
      <c r="BO31" s="14"/>
    </row>
    <row r="32" spans="1:67" s="16" customFormat="1" ht="13.5">
      <c r="A32" s="11" t="s">
        <v>192</v>
      </c>
      <c r="B32" s="25" t="s">
        <v>148</v>
      </c>
      <c r="C32" s="67">
        <v>0</v>
      </c>
      <c r="D32" s="45">
        <v>0</v>
      </c>
      <c r="E32" s="36">
        <v>0</v>
      </c>
      <c r="F32" s="45">
        <v>0</v>
      </c>
      <c r="G32" s="45">
        <v>0</v>
      </c>
      <c r="H32" s="45">
        <v>0</v>
      </c>
      <c r="I32" s="33">
        <f t="shared" si="16"/>
        <v>0</v>
      </c>
      <c r="J32" s="45">
        <v>0</v>
      </c>
      <c r="K32" s="45">
        <v>0</v>
      </c>
      <c r="L32" s="36">
        <v>0</v>
      </c>
      <c r="M32" s="45">
        <v>0</v>
      </c>
      <c r="N32" s="45">
        <v>0</v>
      </c>
      <c r="O32" s="45">
        <v>0</v>
      </c>
      <c r="P32" s="36">
        <v>0</v>
      </c>
      <c r="Q32" s="45">
        <v>0</v>
      </c>
      <c r="R32" s="36">
        <v>0</v>
      </c>
      <c r="S32" s="45">
        <v>0</v>
      </c>
      <c r="T32" s="45">
        <v>0</v>
      </c>
      <c r="U32" s="55">
        <v>0</v>
      </c>
      <c r="V32" s="45">
        <v>0</v>
      </c>
      <c r="W32" s="61" t="s">
        <v>192</v>
      </c>
      <c r="X32" s="62" t="s">
        <v>148</v>
      </c>
      <c r="Y32" s="45">
        <v>0</v>
      </c>
      <c r="Z32" s="36">
        <v>0</v>
      </c>
      <c r="AA32" s="45">
        <v>0</v>
      </c>
      <c r="AB32" s="33">
        <f t="shared" si="17"/>
        <v>0</v>
      </c>
      <c r="AC32" s="27">
        <v>0</v>
      </c>
      <c r="AD32" s="45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45">
        <v>0</v>
      </c>
      <c r="AL32" s="27">
        <v>0</v>
      </c>
      <c r="AM32" s="27">
        <v>0</v>
      </c>
      <c r="AN32" s="33">
        <f t="shared" si="18"/>
        <v>0</v>
      </c>
      <c r="AO32" s="45">
        <v>0</v>
      </c>
      <c r="AP32" s="27">
        <v>0</v>
      </c>
      <c r="AQ32" s="61" t="s">
        <v>192</v>
      </c>
      <c r="AR32" s="63" t="s">
        <v>148</v>
      </c>
      <c r="AS32" s="46">
        <v>0</v>
      </c>
      <c r="AT32" s="27">
        <v>0</v>
      </c>
      <c r="AU32" s="36">
        <v>0</v>
      </c>
      <c r="AV32" s="27">
        <v>0</v>
      </c>
      <c r="AW32" s="45">
        <v>0</v>
      </c>
      <c r="AX32" s="27">
        <v>0</v>
      </c>
      <c r="AY32" s="36">
        <v>0</v>
      </c>
      <c r="AZ32" s="27">
        <v>0</v>
      </c>
      <c r="BA32" s="33">
        <f t="shared" si="19"/>
        <v>0</v>
      </c>
      <c r="BB32" s="45">
        <v>0</v>
      </c>
      <c r="BC32" s="45">
        <v>0</v>
      </c>
      <c r="BD32" s="45">
        <v>0</v>
      </c>
      <c r="BE32" s="27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0</v>
      </c>
      <c r="BK32" s="36">
        <v>0</v>
      </c>
      <c r="BL32" s="14"/>
      <c r="BM32" s="14"/>
      <c r="BN32" s="14"/>
      <c r="BO32" s="14"/>
    </row>
    <row r="33" spans="1:67" s="15" customFormat="1" ht="13.5">
      <c r="A33" s="2" t="s">
        <v>157</v>
      </c>
      <c r="B33" s="7" t="s">
        <v>147</v>
      </c>
      <c r="C33" s="67">
        <v>1</v>
      </c>
      <c r="D33" s="45">
        <v>0</v>
      </c>
      <c r="E33" s="36">
        <v>0</v>
      </c>
      <c r="F33" s="45">
        <v>0</v>
      </c>
      <c r="G33" s="45">
        <v>0</v>
      </c>
      <c r="H33" s="45">
        <v>0</v>
      </c>
      <c r="I33" s="33">
        <f t="shared" si="16"/>
        <v>0</v>
      </c>
      <c r="J33" s="45">
        <v>0</v>
      </c>
      <c r="K33" s="45">
        <v>0</v>
      </c>
      <c r="L33" s="36">
        <v>0</v>
      </c>
      <c r="M33" s="45">
        <v>0</v>
      </c>
      <c r="N33" s="45">
        <v>0</v>
      </c>
      <c r="O33" s="45">
        <v>0</v>
      </c>
      <c r="P33" s="36">
        <v>0</v>
      </c>
      <c r="Q33" s="45">
        <v>0</v>
      </c>
      <c r="R33" s="36">
        <v>0</v>
      </c>
      <c r="S33" s="45">
        <v>0</v>
      </c>
      <c r="T33" s="45">
        <v>0</v>
      </c>
      <c r="U33" s="55">
        <v>0</v>
      </c>
      <c r="V33" s="45">
        <v>0</v>
      </c>
      <c r="W33" s="61" t="s">
        <v>157</v>
      </c>
      <c r="X33" s="62" t="s">
        <v>147</v>
      </c>
      <c r="Y33" s="45">
        <v>0</v>
      </c>
      <c r="Z33" s="36">
        <v>0</v>
      </c>
      <c r="AA33" s="45">
        <v>0</v>
      </c>
      <c r="AB33" s="33">
        <f t="shared" si="17"/>
        <v>0</v>
      </c>
      <c r="AC33" s="27">
        <v>0</v>
      </c>
      <c r="AD33" s="45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45">
        <v>0</v>
      </c>
      <c r="AL33" s="27">
        <v>0</v>
      </c>
      <c r="AM33" s="27">
        <v>0</v>
      </c>
      <c r="AN33" s="33">
        <f t="shared" si="18"/>
        <v>1</v>
      </c>
      <c r="AO33" s="45">
        <v>0</v>
      </c>
      <c r="AP33" s="27">
        <v>0</v>
      </c>
      <c r="AQ33" s="61" t="s">
        <v>157</v>
      </c>
      <c r="AR33" s="63" t="s">
        <v>147</v>
      </c>
      <c r="AS33" s="46">
        <v>1</v>
      </c>
      <c r="AT33" s="27">
        <v>0</v>
      </c>
      <c r="AU33" s="36">
        <v>0</v>
      </c>
      <c r="AV33" s="27">
        <v>0</v>
      </c>
      <c r="AW33" s="45">
        <v>0</v>
      </c>
      <c r="AX33" s="27">
        <v>0</v>
      </c>
      <c r="AY33" s="36">
        <v>0</v>
      </c>
      <c r="AZ33" s="27">
        <v>0</v>
      </c>
      <c r="BA33" s="33">
        <f t="shared" si="19"/>
        <v>0</v>
      </c>
      <c r="BB33" s="45">
        <v>0</v>
      </c>
      <c r="BC33" s="45">
        <v>0</v>
      </c>
      <c r="BD33" s="45">
        <v>0</v>
      </c>
      <c r="BE33" s="27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36">
        <v>0</v>
      </c>
      <c r="BL33" s="14"/>
      <c r="BM33" s="14"/>
      <c r="BN33" s="14"/>
      <c r="BO33" s="14"/>
    </row>
    <row r="34" spans="1:67" s="15" customFormat="1" ht="13.5">
      <c r="A34" s="2" t="s">
        <v>192</v>
      </c>
      <c r="B34" s="7" t="s">
        <v>148</v>
      </c>
      <c r="C34" s="67">
        <v>1</v>
      </c>
      <c r="D34" s="45">
        <v>0</v>
      </c>
      <c r="E34" s="36">
        <v>0</v>
      </c>
      <c r="F34" s="45">
        <v>0</v>
      </c>
      <c r="G34" s="45">
        <v>0</v>
      </c>
      <c r="H34" s="45">
        <v>0</v>
      </c>
      <c r="I34" s="33">
        <f t="shared" si="16"/>
        <v>0</v>
      </c>
      <c r="J34" s="45">
        <v>0</v>
      </c>
      <c r="K34" s="45">
        <v>0</v>
      </c>
      <c r="L34" s="36">
        <v>0</v>
      </c>
      <c r="M34" s="45">
        <v>0</v>
      </c>
      <c r="N34" s="45">
        <v>0</v>
      </c>
      <c r="O34" s="45">
        <v>0</v>
      </c>
      <c r="P34" s="36">
        <v>0</v>
      </c>
      <c r="Q34" s="45">
        <v>0</v>
      </c>
      <c r="R34" s="36">
        <v>0</v>
      </c>
      <c r="S34" s="45">
        <v>0</v>
      </c>
      <c r="T34" s="45">
        <v>0</v>
      </c>
      <c r="U34" s="55">
        <v>0</v>
      </c>
      <c r="V34" s="45">
        <v>0</v>
      </c>
      <c r="W34" s="61" t="s">
        <v>192</v>
      </c>
      <c r="X34" s="62" t="s">
        <v>148</v>
      </c>
      <c r="Y34" s="45">
        <v>0</v>
      </c>
      <c r="Z34" s="36">
        <v>0</v>
      </c>
      <c r="AA34" s="45">
        <v>0</v>
      </c>
      <c r="AB34" s="33">
        <f t="shared" si="17"/>
        <v>0</v>
      </c>
      <c r="AC34" s="27">
        <v>0</v>
      </c>
      <c r="AD34" s="45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45">
        <v>0</v>
      </c>
      <c r="AL34" s="27">
        <v>0</v>
      </c>
      <c r="AM34" s="27">
        <v>0</v>
      </c>
      <c r="AN34" s="33">
        <f t="shared" si="18"/>
        <v>1</v>
      </c>
      <c r="AO34" s="45">
        <v>0</v>
      </c>
      <c r="AP34" s="27">
        <v>0</v>
      </c>
      <c r="AQ34" s="61" t="s">
        <v>192</v>
      </c>
      <c r="AR34" s="63" t="s">
        <v>148</v>
      </c>
      <c r="AS34" s="46">
        <v>0</v>
      </c>
      <c r="AT34" s="27">
        <v>0</v>
      </c>
      <c r="AU34" s="36">
        <v>0</v>
      </c>
      <c r="AV34" s="27">
        <v>0</v>
      </c>
      <c r="AW34" s="45">
        <v>0</v>
      </c>
      <c r="AX34" s="27">
        <v>1</v>
      </c>
      <c r="AY34" s="36">
        <v>0</v>
      </c>
      <c r="AZ34" s="27">
        <v>0</v>
      </c>
      <c r="BA34" s="33">
        <f t="shared" si="19"/>
        <v>0</v>
      </c>
      <c r="BB34" s="45">
        <v>0</v>
      </c>
      <c r="BC34" s="45">
        <v>0</v>
      </c>
      <c r="BD34" s="45">
        <v>0</v>
      </c>
      <c r="BE34" s="27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36">
        <v>0</v>
      </c>
      <c r="BL34" s="14"/>
      <c r="BM34" s="14"/>
      <c r="BN34" s="14"/>
      <c r="BO34" s="14"/>
    </row>
    <row r="35" spans="1:67" s="15" customFormat="1" ht="13.5">
      <c r="A35" s="2" t="s">
        <v>158</v>
      </c>
      <c r="B35" s="7" t="s">
        <v>147</v>
      </c>
      <c r="C35" s="67">
        <v>2</v>
      </c>
      <c r="D35" s="45">
        <v>0</v>
      </c>
      <c r="E35" s="36">
        <v>0</v>
      </c>
      <c r="F35" s="45">
        <v>0</v>
      </c>
      <c r="G35" s="45">
        <v>0</v>
      </c>
      <c r="H35" s="45">
        <v>0</v>
      </c>
      <c r="I35" s="33">
        <f t="shared" si="16"/>
        <v>0</v>
      </c>
      <c r="J35" s="45">
        <v>0</v>
      </c>
      <c r="K35" s="45">
        <v>0</v>
      </c>
      <c r="L35" s="36">
        <v>0</v>
      </c>
      <c r="M35" s="45">
        <v>0</v>
      </c>
      <c r="N35" s="45">
        <v>0</v>
      </c>
      <c r="O35" s="45">
        <v>0</v>
      </c>
      <c r="P35" s="36">
        <v>0</v>
      </c>
      <c r="Q35" s="45">
        <v>0</v>
      </c>
      <c r="R35" s="36">
        <v>0</v>
      </c>
      <c r="S35" s="45">
        <v>0</v>
      </c>
      <c r="T35" s="45">
        <v>0</v>
      </c>
      <c r="U35" s="55">
        <v>0</v>
      </c>
      <c r="V35" s="45">
        <v>0</v>
      </c>
      <c r="W35" s="61" t="s">
        <v>158</v>
      </c>
      <c r="X35" s="62" t="s">
        <v>147</v>
      </c>
      <c r="Y35" s="45">
        <v>1</v>
      </c>
      <c r="Z35" s="36">
        <v>0</v>
      </c>
      <c r="AA35" s="45">
        <v>0</v>
      </c>
      <c r="AB35" s="33">
        <f t="shared" si="17"/>
        <v>0</v>
      </c>
      <c r="AC35" s="27">
        <v>0</v>
      </c>
      <c r="AD35" s="45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45">
        <v>0</v>
      </c>
      <c r="AL35" s="27">
        <v>0</v>
      </c>
      <c r="AM35" s="27">
        <v>0</v>
      </c>
      <c r="AN35" s="33">
        <f t="shared" si="18"/>
        <v>1</v>
      </c>
      <c r="AO35" s="45">
        <v>0</v>
      </c>
      <c r="AP35" s="27">
        <v>1</v>
      </c>
      <c r="AQ35" s="61" t="s">
        <v>158</v>
      </c>
      <c r="AR35" s="63" t="s">
        <v>147</v>
      </c>
      <c r="AS35" s="46">
        <v>0</v>
      </c>
      <c r="AT35" s="27">
        <v>0</v>
      </c>
      <c r="AU35" s="36">
        <v>0</v>
      </c>
      <c r="AV35" s="27">
        <v>0</v>
      </c>
      <c r="AW35" s="45">
        <v>0</v>
      </c>
      <c r="AX35" s="27">
        <v>0</v>
      </c>
      <c r="AY35" s="36">
        <v>0</v>
      </c>
      <c r="AZ35" s="27">
        <v>0</v>
      </c>
      <c r="BA35" s="33">
        <f t="shared" si="19"/>
        <v>0</v>
      </c>
      <c r="BB35" s="45">
        <v>0</v>
      </c>
      <c r="BC35" s="45">
        <v>0</v>
      </c>
      <c r="BD35" s="45">
        <v>0</v>
      </c>
      <c r="BE35" s="27">
        <v>0</v>
      </c>
      <c r="BF35" s="45">
        <v>0</v>
      </c>
      <c r="BG35" s="45">
        <v>0</v>
      </c>
      <c r="BH35" s="45">
        <v>0</v>
      </c>
      <c r="BI35" s="45">
        <v>0</v>
      </c>
      <c r="BJ35" s="45">
        <v>0</v>
      </c>
      <c r="BK35" s="36">
        <v>0</v>
      </c>
      <c r="BL35" s="14"/>
      <c r="BM35" s="14"/>
      <c r="BN35" s="14"/>
      <c r="BO35" s="14"/>
    </row>
    <row r="36" spans="1:67" s="15" customFormat="1" ht="13.5">
      <c r="A36" s="2" t="s">
        <v>192</v>
      </c>
      <c r="B36" s="7" t="s">
        <v>148</v>
      </c>
      <c r="C36" s="67">
        <v>1</v>
      </c>
      <c r="D36" s="45">
        <v>0</v>
      </c>
      <c r="E36" s="36">
        <v>0</v>
      </c>
      <c r="F36" s="45">
        <v>0</v>
      </c>
      <c r="G36" s="45">
        <v>0</v>
      </c>
      <c r="H36" s="45">
        <v>0</v>
      </c>
      <c r="I36" s="33">
        <f t="shared" si="16"/>
        <v>0</v>
      </c>
      <c r="J36" s="45">
        <v>0</v>
      </c>
      <c r="K36" s="45">
        <v>0</v>
      </c>
      <c r="L36" s="36">
        <v>0</v>
      </c>
      <c r="M36" s="45">
        <v>0</v>
      </c>
      <c r="N36" s="45">
        <v>0</v>
      </c>
      <c r="O36" s="45">
        <v>0</v>
      </c>
      <c r="P36" s="36">
        <v>0</v>
      </c>
      <c r="Q36" s="45">
        <v>0</v>
      </c>
      <c r="R36" s="36">
        <v>0</v>
      </c>
      <c r="S36" s="45">
        <v>0</v>
      </c>
      <c r="T36" s="45">
        <v>0</v>
      </c>
      <c r="U36" s="55">
        <v>0</v>
      </c>
      <c r="V36" s="45">
        <v>0</v>
      </c>
      <c r="W36" s="61" t="s">
        <v>192</v>
      </c>
      <c r="X36" s="62" t="s">
        <v>148</v>
      </c>
      <c r="Y36" s="45">
        <v>0</v>
      </c>
      <c r="Z36" s="36">
        <v>0</v>
      </c>
      <c r="AA36" s="45">
        <v>0</v>
      </c>
      <c r="AB36" s="33">
        <f t="shared" si="17"/>
        <v>0</v>
      </c>
      <c r="AC36" s="27">
        <v>0</v>
      </c>
      <c r="AD36" s="45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45">
        <v>0</v>
      </c>
      <c r="AL36" s="27">
        <v>0</v>
      </c>
      <c r="AM36" s="27">
        <v>0</v>
      </c>
      <c r="AN36" s="33">
        <f t="shared" si="18"/>
        <v>0</v>
      </c>
      <c r="AO36" s="45">
        <v>0</v>
      </c>
      <c r="AP36" s="27">
        <v>0</v>
      </c>
      <c r="AQ36" s="61" t="s">
        <v>192</v>
      </c>
      <c r="AR36" s="63" t="s">
        <v>148</v>
      </c>
      <c r="AS36" s="46">
        <v>0</v>
      </c>
      <c r="AT36" s="27">
        <v>0</v>
      </c>
      <c r="AU36" s="36">
        <v>0</v>
      </c>
      <c r="AV36" s="27">
        <v>0</v>
      </c>
      <c r="AW36" s="45">
        <v>0</v>
      </c>
      <c r="AX36" s="27">
        <v>0</v>
      </c>
      <c r="AY36" s="36">
        <v>0</v>
      </c>
      <c r="AZ36" s="27">
        <v>1</v>
      </c>
      <c r="BA36" s="33">
        <f t="shared" si="19"/>
        <v>0</v>
      </c>
      <c r="BB36" s="45">
        <v>0</v>
      </c>
      <c r="BC36" s="45">
        <v>0</v>
      </c>
      <c r="BD36" s="45">
        <v>0</v>
      </c>
      <c r="BE36" s="27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36">
        <v>0</v>
      </c>
      <c r="BL36" s="14"/>
      <c r="BM36" s="14"/>
      <c r="BN36" s="14"/>
      <c r="BO36" s="14"/>
    </row>
    <row r="37" spans="1:67" s="15" customFormat="1" ht="13.5">
      <c r="A37" s="2" t="s">
        <v>159</v>
      </c>
      <c r="B37" s="7" t="s">
        <v>147</v>
      </c>
      <c r="C37" s="67">
        <v>0</v>
      </c>
      <c r="D37" s="45">
        <v>0</v>
      </c>
      <c r="E37" s="36">
        <v>0</v>
      </c>
      <c r="F37" s="45">
        <v>0</v>
      </c>
      <c r="G37" s="45">
        <v>0</v>
      </c>
      <c r="H37" s="45">
        <v>0</v>
      </c>
      <c r="I37" s="33">
        <f t="shared" si="16"/>
        <v>0</v>
      </c>
      <c r="J37" s="45">
        <v>0</v>
      </c>
      <c r="K37" s="45">
        <v>0</v>
      </c>
      <c r="L37" s="36">
        <v>0</v>
      </c>
      <c r="M37" s="45">
        <v>0</v>
      </c>
      <c r="N37" s="45">
        <v>0</v>
      </c>
      <c r="O37" s="45">
        <v>0</v>
      </c>
      <c r="P37" s="36">
        <v>0</v>
      </c>
      <c r="Q37" s="45">
        <v>0</v>
      </c>
      <c r="R37" s="36">
        <v>0</v>
      </c>
      <c r="S37" s="45">
        <v>0</v>
      </c>
      <c r="T37" s="45">
        <v>0</v>
      </c>
      <c r="U37" s="55">
        <v>0</v>
      </c>
      <c r="V37" s="45">
        <v>0</v>
      </c>
      <c r="W37" s="61" t="s">
        <v>159</v>
      </c>
      <c r="X37" s="62" t="s">
        <v>147</v>
      </c>
      <c r="Y37" s="45">
        <v>0</v>
      </c>
      <c r="Z37" s="36">
        <v>0</v>
      </c>
      <c r="AA37" s="45">
        <v>0</v>
      </c>
      <c r="AB37" s="33">
        <f t="shared" si="17"/>
        <v>0</v>
      </c>
      <c r="AC37" s="27">
        <v>0</v>
      </c>
      <c r="AD37" s="45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45">
        <v>0</v>
      </c>
      <c r="AL37" s="27">
        <v>0</v>
      </c>
      <c r="AM37" s="27">
        <v>0</v>
      </c>
      <c r="AN37" s="33">
        <f t="shared" si="18"/>
        <v>0</v>
      </c>
      <c r="AO37" s="45">
        <v>0</v>
      </c>
      <c r="AP37" s="27">
        <v>0</v>
      </c>
      <c r="AQ37" s="61" t="s">
        <v>159</v>
      </c>
      <c r="AR37" s="63" t="s">
        <v>147</v>
      </c>
      <c r="AS37" s="46">
        <v>0</v>
      </c>
      <c r="AT37" s="27">
        <v>0</v>
      </c>
      <c r="AU37" s="36">
        <v>0</v>
      </c>
      <c r="AV37" s="27">
        <v>0</v>
      </c>
      <c r="AW37" s="45">
        <v>0</v>
      </c>
      <c r="AX37" s="27">
        <v>0</v>
      </c>
      <c r="AY37" s="36">
        <v>0</v>
      </c>
      <c r="AZ37" s="27">
        <v>0</v>
      </c>
      <c r="BA37" s="33">
        <f t="shared" si="19"/>
        <v>0</v>
      </c>
      <c r="BB37" s="45">
        <v>0</v>
      </c>
      <c r="BC37" s="45">
        <v>0</v>
      </c>
      <c r="BD37" s="45">
        <v>0</v>
      </c>
      <c r="BE37" s="27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36">
        <v>0</v>
      </c>
      <c r="BL37" s="14"/>
      <c r="BM37" s="14"/>
      <c r="BN37" s="14"/>
      <c r="BO37" s="14"/>
    </row>
    <row r="38" spans="1:67" s="15" customFormat="1" ht="13.5">
      <c r="A38" s="2" t="s">
        <v>192</v>
      </c>
      <c r="B38" s="7" t="s">
        <v>148</v>
      </c>
      <c r="C38" s="67">
        <v>2</v>
      </c>
      <c r="D38" s="45">
        <v>0</v>
      </c>
      <c r="E38" s="36">
        <v>0</v>
      </c>
      <c r="F38" s="45">
        <v>0</v>
      </c>
      <c r="G38" s="45">
        <v>0</v>
      </c>
      <c r="H38" s="45">
        <v>0</v>
      </c>
      <c r="I38" s="33">
        <f t="shared" si="16"/>
        <v>0</v>
      </c>
      <c r="J38" s="45">
        <v>0</v>
      </c>
      <c r="K38" s="45">
        <v>0</v>
      </c>
      <c r="L38" s="36">
        <v>0</v>
      </c>
      <c r="M38" s="45">
        <v>0</v>
      </c>
      <c r="N38" s="45">
        <v>0</v>
      </c>
      <c r="O38" s="45">
        <v>0</v>
      </c>
      <c r="P38" s="36">
        <v>0</v>
      </c>
      <c r="Q38" s="45">
        <v>0</v>
      </c>
      <c r="R38" s="36">
        <v>0</v>
      </c>
      <c r="S38" s="45">
        <v>0</v>
      </c>
      <c r="T38" s="45">
        <v>0</v>
      </c>
      <c r="U38" s="55">
        <v>0</v>
      </c>
      <c r="V38" s="45">
        <v>0</v>
      </c>
      <c r="W38" s="61" t="s">
        <v>192</v>
      </c>
      <c r="X38" s="62" t="s">
        <v>148</v>
      </c>
      <c r="Y38" s="45">
        <v>0</v>
      </c>
      <c r="Z38" s="36">
        <v>0</v>
      </c>
      <c r="AA38" s="45">
        <v>0</v>
      </c>
      <c r="AB38" s="33">
        <f t="shared" si="17"/>
        <v>0</v>
      </c>
      <c r="AC38" s="27">
        <v>0</v>
      </c>
      <c r="AD38" s="45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45">
        <v>0</v>
      </c>
      <c r="AL38" s="27">
        <v>0</v>
      </c>
      <c r="AM38" s="27">
        <v>0</v>
      </c>
      <c r="AN38" s="33">
        <f t="shared" si="18"/>
        <v>2</v>
      </c>
      <c r="AO38" s="45">
        <v>0</v>
      </c>
      <c r="AP38" s="27">
        <v>2</v>
      </c>
      <c r="AQ38" s="61" t="s">
        <v>192</v>
      </c>
      <c r="AR38" s="63" t="s">
        <v>148</v>
      </c>
      <c r="AS38" s="46">
        <v>0</v>
      </c>
      <c r="AT38" s="27">
        <v>0</v>
      </c>
      <c r="AU38" s="36">
        <v>0</v>
      </c>
      <c r="AV38" s="27">
        <v>0</v>
      </c>
      <c r="AW38" s="45">
        <v>0</v>
      </c>
      <c r="AX38" s="27">
        <v>0</v>
      </c>
      <c r="AY38" s="36">
        <v>0</v>
      </c>
      <c r="AZ38" s="27">
        <v>0</v>
      </c>
      <c r="BA38" s="33">
        <f t="shared" si="19"/>
        <v>0</v>
      </c>
      <c r="BB38" s="45">
        <v>0</v>
      </c>
      <c r="BC38" s="45">
        <v>0</v>
      </c>
      <c r="BD38" s="45">
        <v>0</v>
      </c>
      <c r="BE38" s="27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36">
        <v>0</v>
      </c>
      <c r="BL38" s="14"/>
      <c r="BM38" s="14"/>
      <c r="BN38" s="14"/>
      <c r="BO38" s="14"/>
    </row>
    <row r="39" spans="1:67" s="15" customFormat="1" ht="13.5">
      <c r="A39" s="2" t="s">
        <v>160</v>
      </c>
      <c r="B39" s="7" t="s">
        <v>147</v>
      </c>
      <c r="C39" s="67">
        <v>3</v>
      </c>
      <c r="D39" s="45">
        <v>0</v>
      </c>
      <c r="E39" s="36">
        <v>0</v>
      </c>
      <c r="F39" s="45">
        <v>0</v>
      </c>
      <c r="G39" s="45">
        <v>0</v>
      </c>
      <c r="H39" s="45">
        <v>0</v>
      </c>
      <c r="I39" s="33">
        <f t="shared" si="16"/>
        <v>0</v>
      </c>
      <c r="J39" s="45">
        <v>0</v>
      </c>
      <c r="K39" s="45">
        <v>0</v>
      </c>
      <c r="L39" s="36">
        <v>0</v>
      </c>
      <c r="M39" s="45">
        <v>0</v>
      </c>
      <c r="N39" s="45">
        <v>0</v>
      </c>
      <c r="O39" s="45">
        <v>0</v>
      </c>
      <c r="P39" s="36">
        <v>0</v>
      </c>
      <c r="Q39" s="45">
        <v>0</v>
      </c>
      <c r="R39" s="36">
        <v>0</v>
      </c>
      <c r="S39" s="45">
        <v>0</v>
      </c>
      <c r="T39" s="45">
        <v>0</v>
      </c>
      <c r="U39" s="55">
        <v>0</v>
      </c>
      <c r="V39" s="45">
        <v>0</v>
      </c>
      <c r="W39" s="61" t="s">
        <v>160</v>
      </c>
      <c r="X39" s="62" t="s">
        <v>147</v>
      </c>
      <c r="Y39" s="45">
        <v>0</v>
      </c>
      <c r="Z39" s="36">
        <v>0</v>
      </c>
      <c r="AA39" s="45">
        <v>0</v>
      </c>
      <c r="AB39" s="33">
        <f t="shared" si="17"/>
        <v>0</v>
      </c>
      <c r="AC39" s="27">
        <v>0</v>
      </c>
      <c r="AD39" s="45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45">
        <v>0</v>
      </c>
      <c r="AL39" s="27">
        <v>0</v>
      </c>
      <c r="AM39" s="27">
        <v>0</v>
      </c>
      <c r="AN39" s="33">
        <f t="shared" si="18"/>
        <v>0</v>
      </c>
      <c r="AO39" s="45">
        <v>0</v>
      </c>
      <c r="AP39" s="27">
        <v>0</v>
      </c>
      <c r="AQ39" s="61" t="s">
        <v>160</v>
      </c>
      <c r="AR39" s="63" t="s">
        <v>147</v>
      </c>
      <c r="AS39" s="46">
        <v>0</v>
      </c>
      <c r="AT39" s="27">
        <v>0</v>
      </c>
      <c r="AU39" s="36">
        <v>0</v>
      </c>
      <c r="AV39" s="27">
        <v>0</v>
      </c>
      <c r="AW39" s="45">
        <v>0</v>
      </c>
      <c r="AX39" s="27">
        <v>0</v>
      </c>
      <c r="AY39" s="36">
        <v>3</v>
      </c>
      <c r="AZ39" s="27">
        <v>0</v>
      </c>
      <c r="BA39" s="33">
        <f t="shared" si="19"/>
        <v>0</v>
      </c>
      <c r="BB39" s="45">
        <v>0</v>
      </c>
      <c r="BC39" s="45">
        <v>0</v>
      </c>
      <c r="BD39" s="45">
        <v>0</v>
      </c>
      <c r="BE39" s="27">
        <v>0</v>
      </c>
      <c r="BF39" s="45">
        <v>0</v>
      </c>
      <c r="BG39" s="45">
        <v>0</v>
      </c>
      <c r="BH39" s="45">
        <v>0</v>
      </c>
      <c r="BI39" s="45">
        <v>0</v>
      </c>
      <c r="BJ39" s="45">
        <v>0</v>
      </c>
      <c r="BK39" s="36">
        <v>0</v>
      </c>
      <c r="BL39" s="14"/>
      <c r="BM39" s="14"/>
      <c r="BN39" s="14"/>
      <c r="BO39" s="14"/>
    </row>
    <row r="40" spans="1:67" s="15" customFormat="1" ht="13.5">
      <c r="A40" s="2" t="s">
        <v>192</v>
      </c>
      <c r="B40" s="7" t="s">
        <v>148</v>
      </c>
      <c r="C40" s="67">
        <v>0</v>
      </c>
      <c r="D40" s="45">
        <v>0</v>
      </c>
      <c r="E40" s="36">
        <v>0</v>
      </c>
      <c r="F40" s="45">
        <v>0</v>
      </c>
      <c r="G40" s="45">
        <v>0</v>
      </c>
      <c r="H40" s="45">
        <v>0</v>
      </c>
      <c r="I40" s="33">
        <f t="shared" si="16"/>
        <v>0</v>
      </c>
      <c r="J40" s="45">
        <v>0</v>
      </c>
      <c r="K40" s="45">
        <v>0</v>
      </c>
      <c r="L40" s="36">
        <v>0</v>
      </c>
      <c r="M40" s="45">
        <v>0</v>
      </c>
      <c r="N40" s="45">
        <v>0</v>
      </c>
      <c r="O40" s="45">
        <v>0</v>
      </c>
      <c r="P40" s="36">
        <v>0</v>
      </c>
      <c r="Q40" s="45">
        <v>0</v>
      </c>
      <c r="R40" s="36">
        <v>0</v>
      </c>
      <c r="S40" s="45">
        <v>0</v>
      </c>
      <c r="T40" s="45">
        <v>0</v>
      </c>
      <c r="U40" s="55">
        <v>0</v>
      </c>
      <c r="V40" s="45">
        <v>0</v>
      </c>
      <c r="W40" s="61" t="s">
        <v>192</v>
      </c>
      <c r="X40" s="62" t="s">
        <v>148</v>
      </c>
      <c r="Y40" s="45">
        <v>0</v>
      </c>
      <c r="Z40" s="36">
        <v>0</v>
      </c>
      <c r="AA40" s="45">
        <v>0</v>
      </c>
      <c r="AB40" s="33">
        <f t="shared" si="17"/>
        <v>0</v>
      </c>
      <c r="AC40" s="27">
        <v>0</v>
      </c>
      <c r="AD40" s="45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45">
        <v>0</v>
      </c>
      <c r="AL40" s="27">
        <v>0</v>
      </c>
      <c r="AM40" s="27">
        <v>0</v>
      </c>
      <c r="AN40" s="33">
        <f t="shared" si="18"/>
        <v>0</v>
      </c>
      <c r="AO40" s="45">
        <v>0</v>
      </c>
      <c r="AP40" s="27">
        <v>0</v>
      </c>
      <c r="AQ40" s="61" t="s">
        <v>192</v>
      </c>
      <c r="AR40" s="63" t="s">
        <v>148</v>
      </c>
      <c r="AS40" s="46">
        <v>0</v>
      </c>
      <c r="AT40" s="27">
        <v>0</v>
      </c>
      <c r="AU40" s="36">
        <v>0</v>
      </c>
      <c r="AV40" s="27">
        <v>0</v>
      </c>
      <c r="AW40" s="45">
        <v>0</v>
      </c>
      <c r="AX40" s="27">
        <v>0</v>
      </c>
      <c r="AY40" s="36">
        <v>0</v>
      </c>
      <c r="AZ40" s="27">
        <v>0</v>
      </c>
      <c r="BA40" s="33">
        <f t="shared" si="19"/>
        <v>0</v>
      </c>
      <c r="BB40" s="45">
        <v>0</v>
      </c>
      <c r="BC40" s="45">
        <v>0</v>
      </c>
      <c r="BD40" s="45">
        <v>0</v>
      </c>
      <c r="BE40" s="27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36">
        <v>0</v>
      </c>
      <c r="BL40" s="14"/>
      <c r="BM40" s="14"/>
      <c r="BN40" s="14"/>
      <c r="BO40" s="14"/>
    </row>
    <row r="41" spans="1:63" s="44" customFormat="1" ht="13.5">
      <c r="A41" s="51" t="s">
        <v>161</v>
      </c>
      <c r="B41" s="48"/>
      <c r="C41" s="66"/>
      <c r="D41" s="56"/>
      <c r="E41" s="56"/>
      <c r="F41" s="56"/>
      <c r="G41" s="3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61" t="s">
        <v>161</v>
      </c>
      <c r="X41" s="62"/>
      <c r="Y41" s="37"/>
      <c r="Z41" s="37"/>
      <c r="AA41" s="37"/>
      <c r="AB41" s="45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61" t="s">
        <v>161</v>
      </c>
      <c r="AR41" s="63"/>
      <c r="AS41" s="52"/>
      <c r="AT41" s="37"/>
      <c r="AU41" s="37"/>
      <c r="AV41" s="37"/>
      <c r="AW41" s="37"/>
      <c r="AX41" s="37"/>
      <c r="AY41" s="37"/>
      <c r="AZ41" s="37"/>
      <c r="BA41" s="37"/>
      <c r="BB41" s="37"/>
      <c r="BC41" s="45"/>
      <c r="BD41" s="37"/>
      <c r="BE41" s="37"/>
      <c r="BF41" s="37"/>
      <c r="BG41" s="37"/>
      <c r="BH41" s="37"/>
      <c r="BI41" s="37"/>
      <c r="BJ41" s="37"/>
      <c r="BK41" s="37"/>
    </row>
    <row r="42" spans="1:63" s="44" customFormat="1" ht="13.5">
      <c r="A42" s="94" t="s">
        <v>194</v>
      </c>
      <c r="B42" s="94"/>
      <c r="C42" s="53">
        <f>SUM(C46:C69)</f>
        <v>20</v>
      </c>
      <c r="D42" s="35">
        <f aca="true" t="shared" si="20" ref="D42:V42">SUM(D46:D69)</f>
        <v>0</v>
      </c>
      <c r="E42" s="35">
        <f>SUM(E46:E69)</f>
        <v>1</v>
      </c>
      <c r="F42" s="35">
        <f t="shared" si="20"/>
        <v>0</v>
      </c>
      <c r="G42" s="35">
        <f t="shared" si="20"/>
        <v>0</v>
      </c>
      <c r="H42" s="35">
        <f>SUM(H46:H69)</f>
        <v>0</v>
      </c>
      <c r="I42" s="35">
        <f t="shared" si="20"/>
        <v>0</v>
      </c>
      <c r="J42" s="35">
        <f t="shared" si="20"/>
        <v>0</v>
      </c>
      <c r="K42" s="35">
        <f t="shared" si="20"/>
        <v>0</v>
      </c>
      <c r="L42" s="35">
        <f t="shared" si="20"/>
        <v>0</v>
      </c>
      <c r="M42" s="35">
        <f t="shared" si="20"/>
        <v>0</v>
      </c>
      <c r="N42" s="35">
        <f>SUM(N46:N69)</f>
        <v>0</v>
      </c>
      <c r="O42" s="35">
        <f t="shared" si="20"/>
        <v>0</v>
      </c>
      <c r="P42" s="35">
        <f>SUM(P46:P69)</f>
        <v>0</v>
      </c>
      <c r="Q42" s="35">
        <f t="shared" si="20"/>
        <v>0</v>
      </c>
      <c r="R42" s="35">
        <f>SUM(R46:R69)</f>
        <v>0</v>
      </c>
      <c r="S42" s="35">
        <f t="shared" si="20"/>
        <v>0</v>
      </c>
      <c r="T42" s="35">
        <f t="shared" si="20"/>
        <v>0</v>
      </c>
      <c r="U42" s="35">
        <f t="shared" si="20"/>
        <v>0</v>
      </c>
      <c r="V42" s="35">
        <f t="shared" si="20"/>
        <v>0</v>
      </c>
      <c r="W42" s="96" t="s">
        <v>194</v>
      </c>
      <c r="X42" s="97"/>
      <c r="Y42" s="38">
        <f aca="true" t="shared" si="21" ref="Y42:AN42">SUM(Y46:Y69)</f>
        <v>0</v>
      </c>
      <c r="Z42" s="38">
        <f t="shared" si="21"/>
        <v>0</v>
      </c>
      <c r="AA42" s="38">
        <f>SUM(AA46:AA69)</f>
        <v>0</v>
      </c>
      <c r="AB42" s="38">
        <f>SUM(AB46:AB69)</f>
        <v>9</v>
      </c>
      <c r="AC42" s="38">
        <f>SUM(AC46:AC69)</f>
        <v>4</v>
      </c>
      <c r="AD42" s="38">
        <f t="shared" si="21"/>
        <v>0</v>
      </c>
      <c r="AE42" s="38">
        <f>SUM(AE46:AE69)</f>
        <v>0</v>
      </c>
      <c r="AF42" s="38">
        <f>SUM(AF46:AF69)</f>
        <v>0</v>
      </c>
      <c r="AG42" s="38">
        <f t="shared" si="21"/>
        <v>0</v>
      </c>
      <c r="AH42" s="38">
        <f t="shared" si="21"/>
        <v>1</v>
      </c>
      <c r="AI42" s="38">
        <f>SUM(AI46:AI69)</f>
        <v>1</v>
      </c>
      <c r="AJ42" s="38">
        <f>SUM(AJ46:AJ69)</f>
        <v>0</v>
      </c>
      <c r="AK42" s="38">
        <f t="shared" si="21"/>
        <v>1</v>
      </c>
      <c r="AL42" s="38">
        <f t="shared" si="21"/>
        <v>1</v>
      </c>
      <c r="AM42" s="38">
        <f>SUM(AM46:AM69)</f>
        <v>1</v>
      </c>
      <c r="AN42" s="38">
        <f t="shared" si="21"/>
        <v>9</v>
      </c>
      <c r="AO42" s="38">
        <f>SUM(AO46:AO69)</f>
        <v>1</v>
      </c>
      <c r="AP42" s="38">
        <f>SUM(AP46:AP69)</f>
        <v>2</v>
      </c>
      <c r="AQ42" s="96" t="s">
        <v>194</v>
      </c>
      <c r="AR42" s="96"/>
      <c r="AS42" s="60">
        <f aca="true" t="shared" si="22" ref="AS42:AZ42">SUM(AS46:AS69)</f>
        <v>1</v>
      </c>
      <c r="AT42" s="38">
        <f t="shared" si="22"/>
        <v>2</v>
      </c>
      <c r="AU42" s="38">
        <f t="shared" si="22"/>
        <v>0</v>
      </c>
      <c r="AV42" s="38">
        <f t="shared" si="22"/>
        <v>0</v>
      </c>
      <c r="AW42" s="38">
        <f t="shared" si="22"/>
        <v>1</v>
      </c>
      <c r="AX42" s="38">
        <f t="shared" si="22"/>
        <v>2</v>
      </c>
      <c r="AY42" s="38">
        <f t="shared" si="22"/>
        <v>0</v>
      </c>
      <c r="AZ42" s="38">
        <f t="shared" si="22"/>
        <v>1</v>
      </c>
      <c r="BA42" s="38">
        <f aca="true" t="shared" si="23" ref="BA42:BK42">SUM(BA46:BA69)</f>
        <v>0</v>
      </c>
      <c r="BB42" s="38">
        <f t="shared" si="23"/>
        <v>0</v>
      </c>
      <c r="BC42" s="38">
        <f t="shared" si="23"/>
        <v>0</v>
      </c>
      <c r="BD42" s="38">
        <f t="shared" si="23"/>
        <v>0</v>
      </c>
      <c r="BE42" s="38">
        <f t="shared" si="23"/>
        <v>0</v>
      </c>
      <c r="BF42" s="38">
        <f t="shared" si="23"/>
        <v>0</v>
      </c>
      <c r="BG42" s="38">
        <f t="shared" si="23"/>
        <v>0</v>
      </c>
      <c r="BH42" s="38">
        <f t="shared" si="23"/>
        <v>0</v>
      </c>
      <c r="BI42" s="38">
        <f t="shared" si="23"/>
        <v>0</v>
      </c>
      <c r="BJ42" s="38">
        <f t="shared" si="23"/>
        <v>0</v>
      </c>
      <c r="BK42" s="38">
        <f t="shared" si="23"/>
        <v>0</v>
      </c>
    </row>
    <row r="43" spans="1:67" s="65" customFormat="1" ht="13.5">
      <c r="A43" s="51" t="s">
        <v>192</v>
      </c>
      <c r="B43" s="48" t="s">
        <v>147</v>
      </c>
      <c r="C43" s="53">
        <f>SUM(C46,C48,C50,C52,C54,C56,C58,C60,C62,C64,C66,C68)</f>
        <v>11</v>
      </c>
      <c r="D43" s="35">
        <f aca="true" t="shared" si="24" ref="D43:V43">SUM(D46,D48,D50,D52,D54,D56,D58,D60,D62,D64,D66,D68)</f>
        <v>0</v>
      </c>
      <c r="E43" s="35">
        <f>SUM(E46,E48,E50,E52,E54,E56,E58,E60,E62,E64,E66,E68)</f>
        <v>1</v>
      </c>
      <c r="F43" s="35">
        <f t="shared" si="24"/>
        <v>0</v>
      </c>
      <c r="G43" s="35">
        <f t="shared" si="24"/>
        <v>0</v>
      </c>
      <c r="H43" s="35">
        <f>SUM(H46,H48,H50,H52,H54,H56,H58,H60,H62,H64,H66,H68)</f>
        <v>0</v>
      </c>
      <c r="I43" s="35">
        <f t="shared" si="24"/>
        <v>0</v>
      </c>
      <c r="J43" s="35">
        <f t="shared" si="24"/>
        <v>0</v>
      </c>
      <c r="K43" s="35">
        <f t="shared" si="24"/>
        <v>0</v>
      </c>
      <c r="L43" s="35">
        <f t="shared" si="24"/>
        <v>0</v>
      </c>
      <c r="M43" s="35">
        <f t="shared" si="24"/>
        <v>0</v>
      </c>
      <c r="N43" s="35">
        <f>SUM(N46,N48,N50,N52,N54,N56,N58,N60,N62,N64,N66,N68)</f>
        <v>0</v>
      </c>
      <c r="O43" s="35">
        <f t="shared" si="24"/>
        <v>0</v>
      </c>
      <c r="P43" s="35">
        <f>SUM(P46,P48,P50,P52,P54,P56,P58,P60,P62,P64,P66,P68)</f>
        <v>0</v>
      </c>
      <c r="Q43" s="35">
        <f t="shared" si="24"/>
        <v>0</v>
      </c>
      <c r="R43" s="35">
        <f>SUM(R46,R48,R50,R52,R54,R56,R58,R60,R62,R64,R66,R68)</f>
        <v>0</v>
      </c>
      <c r="S43" s="35">
        <f t="shared" si="24"/>
        <v>0</v>
      </c>
      <c r="T43" s="35">
        <f t="shared" si="24"/>
        <v>0</v>
      </c>
      <c r="U43" s="35">
        <f t="shared" si="24"/>
        <v>0</v>
      </c>
      <c r="V43" s="35">
        <f t="shared" si="24"/>
        <v>0</v>
      </c>
      <c r="W43" s="61" t="s">
        <v>192</v>
      </c>
      <c r="X43" s="62" t="s">
        <v>147</v>
      </c>
      <c r="Y43" s="33">
        <f aca="true" t="shared" si="25" ref="Y43:AN43">SUM(Y46,Y48,Y50,Y52,Y54,Y56,Y58,Y60,Y62,Y64,Y66,Y68)</f>
        <v>0</v>
      </c>
      <c r="Z43" s="33">
        <f t="shared" si="25"/>
        <v>0</v>
      </c>
      <c r="AA43" s="33">
        <f aca="true" t="shared" si="26" ref="AA43:AC44">SUM(AA46,AA48,AA50,AA52,AA54,AA56,AA58,AA60,AA62,AA64,AA66,AA68)</f>
        <v>0</v>
      </c>
      <c r="AB43" s="33">
        <f t="shared" si="26"/>
        <v>6</v>
      </c>
      <c r="AC43" s="33">
        <f t="shared" si="26"/>
        <v>2</v>
      </c>
      <c r="AD43" s="33">
        <f t="shared" si="25"/>
        <v>0</v>
      </c>
      <c r="AE43" s="33">
        <f>SUM(AE46,AE48,AE50,AE52,AE54,AE56,AE58,AE60,AE62,AE64,AE66,AE68)</f>
        <v>0</v>
      </c>
      <c r="AF43" s="33">
        <f>SUM(AF46,AF48,AF50,AF52,AF54,AF56,AF58,AF60,AF62,AF64,AF66,AF68)</f>
        <v>0</v>
      </c>
      <c r="AG43" s="33">
        <f t="shared" si="25"/>
        <v>0</v>
      </c>
      <c r="AH43" s="35">
        <f t="shared" si="25"/>
        <v>0</v>
      </c>
      <c r="AI43" s="35">
        <f>SUM(AI46,AI48,AI50,AI52,AI54,AI56,AI58,AI60,AI62,AI64,AI66,AI68)</f>
        <v>1</v>
      </c>
      <c r="AJ43" s="35">
        <f>SUM(AJ46,AJ48,AJ50,AJ52,AJ54,AJ56,AJ58,AJ60,AJ62,AJ64,AJ66,AJ68)</f>
        <v>0</v>
      </c>
      <c r="AK43" s="33">
        <f t="shared" si="25"/>
        <v>1</v>
      </c>
      <c r="AL43" s="35">
        <f t="shared" si="25"/>
        <v>1</v>
      </c>
      <c r="AM43" s="35">
        <f>SUM(AM46,AM48,AM50,AM52,AM54,AM56,AM58,AM60,AM62,AM64,AM66,AM68)</f>
        <v>1</v>
      </c>
      <c r="AN43" s="33">
        <f t="shared" si="25"/>
        <v>4</v>
      </c>
      <c r="AO43" s="33">
        <f>SUM(AO46,AO48,AO50,AO52,AO54,AO56,AO58,AO60,AO62,AO64,AO66,AO68)</f>
        <v>1</v>
      </c>
      <c r="AP43" s="33">
        <f>SUM(AP46,AP48,AP50,AP52,AP54,AP56,AP58,AP60,AP62,AP64,AP66,AP68)</f>
        <v>2</v>
      </c>
      <c r="AQ43" s="61" t="s">
        <v>192</v>
      </c>
      <c r="AR43" s="63" t="s">
        <v>147</v>
      </c>
      <c r="AS43" s="49">
        <f aca="true" t="shared" si="27" ref="AS43:AZ43">SUM(AS46,AS48,AS50,AS52,AS54,AS56,AS58,AS60,AS62,AS64,AS66,AS68)</f>
        <v>0</v>
      </c>
      <c r="AT43" s="33">
        <f t="shared" si="27"/>
        <v>0</v>
      </c>
      <c r="AU43" s="33">
        <f t="shared" si="27"/>
        <v>0</v>
      </c>
      <c r="AV43" s="33">
        <f t="shared" si="27"/>
        <v>0</v>
      </c>
      <c r="AW43" s="33">
        <f t="shared" si="27"/>
        <v>0</v>
      </c>
      <c r="AX43" s="33">
        <f t="shared" si="27"/>
        <v>1</v>
      </c>
      <c r="AY43" s="33">
        <f t="shared" si="27"/>
        <v>0</v>
      </c>
      <c r="AZ43" s="33">
        <f t="shared" si="27"/>
        <v>0</v>
      </c>
      <c r="BA43" s="33">
        <f aca="true" t="shared" si="28" ref="BA43:BK43">SUM(BA46,BA48,BA50,BA52,BA54,BA56,BA58,BA60,BA62,BA64,BA66,BA68)</f>
        <v>0</v>
      </c>
      <c r="BB43" s="33">
        <f t="shared" si="28"/>
        <v>0</v>
      </c>
      <c r="BC43" s="33">
        <f t="shared" si="28"/>
        <v>0</v>
      </c>
      <c r="BD43" s="33">
        <f t="shared" si="28"/>
        <v>0</v>
      </c>
      <c r="BE43" s="33">
        <f t="shared" si="28"/>
        <v>0</v>
      </c>
      <c r="BF43" s="33">
        <f t="shared" si="28"/>
        <v>0</v>
      </c>
      <c r="BG43" s="33">
        <f t="shared" si="28"/>
        <v>0</v>
      </c>
      <c r="BH43" s="33">
        <f t="shared" si="28"/>
        <v>0</v>
      </c>
      <c r="BI43" s="33">
        <f t="shared" si="28"/>
        <v>0</v>
      </c>
      <c r="BJ43" s="33">
        <f t="shared" si="28"/>
        <v>0</v>
      </c>
      <c r="BK43" s="33">
        <f t="shared" si="28"/>
        <v>0</v>
      </c>
      <c r="BL43" s="64"/>
      <c r="BM43" s="64"/>
      <c r="BN43" s="64"/>
      <c r="BO43" s="64"/>
    </row>
    <row r="44" spans="1:67" s="65" customFormat="1" ht="13.5">
      <c r="A44" s="51" t="s">
        <v>192</v>
      </c>
      <c r="B44" s="48" t="s">
        <v>148</v>
      </c>
      <c r="C44" s="53">
        <f>SUM(C47,C49,C51,C53,C55,C57,C59,C61,C63,C65,C67,C69)</f>
        <v>9</v>
      </c>
      <c r="D44" s="35">
        <f aca="true" t="shared" si="29" ref="D44:V44">SUM(D47,D49,D51,D53,D55,D57,D59,D61,D63,D65,D67,D69)</f>
        <v>0</v>
      </c>
      <c r="E44" s="35">
        <f>SUM(E47,E49,E51,E53,E55,E57,E59,E61,E63,E65,E67,E69)</f>
        <v>0</v>
      </c>
      <c r="F44" s="35">
        <f t="shared" si="29"/>
        <v>0</v>
      </c>
      <c r="G44" s="35">
        <f t="shared" si="29"/>
        <v>0</v>
      </c>
      <c r="H44" s="35">
        <f>SUM(H47,H49,H51,H53,H55,H57,H59,H61,H63,H65,H67,H69)</f>
        <v>0</v>
      </c>
      <c r="I44" s="35">
        <f t="shared" si="29"/>
        <v>0</v>
      </c>
      <c r="J44" s="35">
        <f t="shared" si="29"/>
        <v>0</v>
      </c>
      <c r="K44" s="35">
        <f t="shared" si="29"/>
        <v>0</v>
      </c>
      <c r="L44" s="35">
        <f t="shared" si="29"/>
        <v>0</v>
      </c>
      <c r="M44" s="35">
        <f t="shared" si="29"/>
        <v>0</v>
      </c>
      <c r="N44" s="35">
        <f>SUM(N47,N49,N51,N53,N55,N57,N59,N61,N63,N65,N67,N69)</f>
        <v>0</v>
      </c>
      <c r="O44" s="35">
        <f t="shared" si="29"/>
        <v>0</v>
      </c>
      <c r="P44" s="35">
        <f>SUM(P47,P49,P51,P53,P55,P57,P59,P61,P63,P65,P67,P69)</f>
        <v>0</v>
      </c>
      <c r="Q44" s="35">
        <f t="shared" si="29"/>
        <v>0</v>
      </c>
      <c r="R44" s="35">
        <f>SUM(R47,R49,R51,R53,R55,R57,R59,R61,R63,R65,R67,R69)</f>
        <v>0</v>
      </c>
      <c r="S44" s="35">
        <f t="shared" si="29"/>
        <v>0</v>
      </c>
      <c r="T44" s="35">
        <f t="shared" si="29"/>
        <v>0</v>
      </c>
      <c r="U44" s="35">
        <f t="shared" si="29"/>
        <v>0</v>
      </c>
      <c r="V44" s="35">
        <f t="shared" si="29"/>
        <v>0</v>
      </c>
      <c r="W44" s="61" t="s">
        <v>192</v>
      </c>
      <c r="X44" s="62" t="s">
        <v>148</v>
      </c>
      <c r="Y44" s="33">
        <f aca="true" t="shared" si="30" ref="Y44:AN44">SUM(Y47,Y49,Y51,Y53,Y55,Y57,Y59,Y61,Y63,Y65,Y67,Y69)</f>
        <v>0</v>
      </c>
      <c r="Z44" s="33">
        <f t="shared" si="30"/>
        <v>0</v>
      </c>
      <c r="AA44" s="33">
        <f t="shared" si="26"/>
        <v>0</v>
      </c>
      <c r="AB44" s="33">
        <f t="shared" si="26"/>
        <v>3</v>
      </c>
      <c r="AC44" s="33">
        <f t="shared" si="26"/>
        <v>2</v>
      </c>
      <c r="AD44" s="33">
        <f t="shared" si="30"/>
        <v>0</v>
      </c>
      <c r="AE44" s="33">
        <f>SUM(AE47,AE49,AE51,AE53,AE55,AE57,AE59,AE61,AE63,AE65,AE67,AE69)</f>
        <v>0</v>
      </c>
      <c r="AF44" s="33">
        <f>SUM(AF47,AF49,AF51,AF53,AF55,AF57,AF59,AF61,AF63,AF65,AF67,AF69)</f>
        <v>0</v>
      </c>
      <c r="AG44" s="33">
        <f t="shared" si="30"/>
        <v>0</v>
      </c>
      <c r="AH44" s="35">
        <f t="shared" si="30"/>
        <v>1</v>
      </c>
      <c r="AI44" s="35">
        <f>SUM(AI47,AI49,AI51,AI53,AI55,AI57,AI59,AI61,AI63,AI65,AI67,AI69)</f>
        <v>0</v>
      </c>
      <c r="AJ44" s="35">
        <f>SUM(AJ47,AJ49,AJ51,AJ53,AJ55,AJ57,AJ59,AJ61,AJ63,AJ65,AJ67,AJ69)</f>
        <v>0</v>
      </c>
      <c r="AK44" s="33">
        <f t="shared" si="30"/>
        <v>0</v>
      </c>
      <c r="AL44" s="35">
        <f t="shared" si="30"/>
        <v>0</v>
      </c>
      <c r="AM44" s="35">
        <f>SUM(AM47,AM49,AM51,AM53,AM55,AM57,AM59,AM61,AM63,AM65,AM67,AM69)</f>
        <v>0</v>
      </c>
      <c r="AN44" s="33">
        <f t="shared" si="30"/>
        <v>5</v>
      </c>
      <c r="AO44" s="33">
        <f>SUM(AO47,AO49,AO51,AO53,AO55,AO57,AO59,AO61,AO63,AO65,AO67,AO69)</f>
        <v>0</v>
      </c>
      <c r="AP44" s="33">
        <f>SUM(AP47,AP49,AP51,AP53,AP55,AP57,AP59,AP61,AP63,AP65,AP67,AP69)</f>
        <v>0</v>
      </c>
      <c r="AQ44" s="61" t="s">
        <v>192</v>
      </c>
      <c r="AR44" s="63" t="s">
        <v>148</v>
      </c>
      <c r="AS44" s="49">
        <f aca="true" t="shared" si="31" ref="AS44:AZ44">SUM(AS47,AS49,AS51,AS53,AS55,AS57,AS59,AS61,AS63,AS65,AS67,AS69)</f>
        <v>1</v>
      </c>
      <c r="AT44" s="33">
        <f t="shared" si="31"/>
        <v>2</v>
      </c>
      <c r="AU44" s="33">
        <f t="shared" si="31"/>
        <v>0</v>
      </c>
      <c r="AV44" s="33">
        <f t="shared" si="31"/>
        <v>0</v>
      </c>
      <c r="AW44" s="33">
        <f t="shared" si="31"/>
        <v>1</v>
      </c>
      <c r="AX44" s="33">
        <f t="shared" si="31"/>
        <v>1</v>
      </c>
      <c r="AY44" s="33">
        <f t="shared" si="31"/>
        <v>0</v>
      </c>
      <c r="AZ44" s="33">
        <f t="shared" si="31"/>
        <v>1</v>
      </c>
      <c r="BA44" s="33">
        <f aca="true" t="shared" si="32" ref="BA44:BK44">SUM(BA47,BA49,BA51,BA53,BA55,BA57,BA59,BA61,BA63,BA65,BA67,BA69)</f>
        <v>0</v>
      </c>
      <c r="BB44" s="33">
        <f t="shared" si="32"/>
        <v>0</v>
      </c>
      <c r="BC44" s="33">
        <f t="shared" si="32"/>
        <v>0</v>
      </c>
      <c r="BD44" s="33">
        <f t="shared" si="32"/>
        <v>0</v>
      </c>
      <c r="BE44" s="33">
        <f t="shared" si="32"/>
        <v>0</v>
      </c>
      <c r="BF44" s="33">
        <f t="shared" si="32"/>
        <v>0</v>
      </c>
      <c r="BG44" s="33">
        <f t="shared" si="32"/>
        <v>0</v>
      </c>
      <c r="BH44" s="33">
        <f t="shared" si="32"/>
        <v>0</v>
      </c>
      <c r="BI44" s="33">
        <f t="shared" si="32"/>
        <v>0</v>
      </c>
      <c r="BJ44" s="33">
        <f t="shared" si="32"/>
        <v>0</v>
      </c>
      <c r="BK44" s="33">
        <f t="shared" si="32"/>
        <v>0</v>
      </c>
      <c r="BL44" s="64"/>
      <c r="BM44" s="64"/>
      <c r="BN44" s="64"/>
      <c r="BO44" s="64"/>
    </row>
    <row r="45" spans="1:67" s="15" customFormat="1" ht="13.5">
      <c r="A45" s="2" t="s">
        <v>192</v>
      </c>
      <c r="B45" s="7" t="s">
        <v>192</v>
      </c>
      <c r="C45" s="67"/>
      <c r="D45" s="45" t="s">
        <v>192</v>
      </c>
      <c r="E45" s="36"/>
      <c r="F45" s="36" t="s">
        <v>192</v>
      </c>
      <c r="G45" s="36"/>
      <c r="H45" s="36"/>
      <c r="I45" s="36" t="s">
        <v>192</v>
      </c>
      <c r="J45" s="36" t="s">
        <v>192</v>
      </c>
      <c r="K45" s="45" t="s">
        <v>192</v>
      </c>
      <c r="L45" s="45" t="s">
        <v>192</v>
      </c>
      <c r="M45" s="45" t="s">
        <v>192</v>
      </c>
      <c r="N45" s="45"/>
      <c r="O45" s="45" t="s">
        <v>192</v>
      </c>
      <c r="P45" s="45"/>
      <c r="Q45" s="45" t="s">
        <v>192</v>
      </c>
      <c r="R45" s="36"/>
      <c r="S45" s="45" t="s">
        <v>192</v>
      </c>
      <c r="T45" s="45" t="s">
        <v>192</v>
      </c>
      <c r="U45" s="45" t="s">
        <v>192</v>
      </c>
      <c r="V45" s="45" t="s">
        <v>192</v>
      </c>
      <c r="W45" s="61" t="s">
        <v>192</v>
      </c>
      <c r="X45" s="62" t="s">
        <v>192</v>
      </c>
      <c r="Y45" s="45" t="s">
        <v>192</v>
      </c>
      <c r="Z45" s="45" t="s">
        <v>192</v>
      </c>
      <c r="AA45" s="45"/>
      <c r="AB45" s="45"/>
      <c r="AC45" s="36"/>
      <c r="AD45" s="45" t="s">
        <v>192</v>
      </c>
      <c r="AE45" s="45"/>
      <c r="AF45" s="45"/>
      <c r="AG45" s="45" t="s">
        <v>192</v>
      </c>
      <c r="AH45" s="36" t="s">
        <v>192</v>
      </c>
      <c r="AI45" s="36"/>
      <c r="AJ45" s="36"/>
      <c r="AK45" s="45" t="s">
        <v>192</v>
      </c>
      <c r="AL45" s="36" t="s">
        <v>192</v>
      </c>
      <c r="AM45" s="36"/>
      <c r="AN45" s="45" t="s">
        <v>192</v>
      </c>
      <c r="AO45" s="45"/>
      <c r="AP45" s="36"/>
      <c r="AQ45" s="61" t="s">
        <v>192</v>
      </c>
      <c r="AR45" s="63" t="s">
        <v>192</v>
      </c>
      <c r="AS45" s="92"/>
      <c r="AT45" s="36"/>
      <c r="AU45" s="36"/>
      <c r="AV45" s="36"/>
      <c r="AW45" s="36"/>
      <c r="AX45" s="36"/>
      <c r="AY45" s="45"/>
      <c r="AZ45" s="45"/>
      <c r="BA45" s="45" t="s">
        <v>192</v>
      </c>
      <c r="BB45" s="45"/>
      <c r="BC45" s="45" t="s">
        <v>192</v>
      </c>
      <c r="BD45" s="45" t="s">
        <v>192</v>
      </c>
      <c r="BE45" s="45"/>
      <c r="BF45" s="45"/>
      <c r="BG45" s="45" t="s">
        <v>192</v>
      </c>
      <c r="BH45" s="45" t="s">
        <v>192</v>
      </c>
      <c r="BI45" s="45"/>
      <c r="BJ45" s="45" t="s">
        <v>192</v>
      </c>
      <c r="BK45" s="45" t="s">
        <v>192</v>
      </c>
      <c r="BL45" s="14"/>
      <c r="BM45" s="14"/>
      <c r="BN45" s="14"/>
      <c r="BO45" s="14"/>
    </row>
    <row r="46" spans="1:67" s="16" customFormat="1" ht="13.5">
      <c r="A46" s="11" t="s">
        <v>149</v>
      </c>
      <c r="B46" s="25" t="s">
        <v>147</v>
      </c>
      <c r="C46" s="67">
        <v>1</v>
      </c>
      <c r="D46" s="45">
        <v>0</v>
      </c>
      <c r="E46" s="36">
        <v>0</v>
      </c>
      <c r="F46" s="45">
        <v>0</v>
      </c>
      <c r="G46" s="45">
        <v>0</v>
      </c>
      <c r="H46" s="45">
        <v>0</v>
      </c>
      <c r="I46" s="33">
        <f>SUM(J46:K46)</f>
        <v>0</v>
      </c>
      <c r="J46" s="45">
        <v>0</v>
      </c>
      <c r="K46" s="45">
        <v>0</v>
      </c>
      <c r="L46" s="36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36">
        <v>0</v>
      </c>
      <c r="S46" s="45">
        <v>0</v>
      </c>
      <c r="T46" s="45">
        <v>0</v>
      </c>
      <c r="U46" s="45">
        <v>0</v>
      </c>
      <c r="V46" s="45">
        <v>0</v>
      </c>
      <c r="W46" s="61" t="s">
        <v>149</v>
      </c>
      <c r="X46" s="62" t="s">
        <v>147</v>
      </c>
      <c r="Y46" s="45">
        <v>0</v>
      </c>
      <c r="Z46" s="45">
        <v>0</v>
      </c>
      <c r="AA46" s="45">
        <v>0</v>
      </c>
      <c r="AB46" s="33">
        <f t="shared" si="17"/>
        <v>1</v>
      </c>
      <c r="AC46" s="27">
        <v>1</v>
      </c>
      <c r="AD46" s="45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45">
        <v>0</v>
      </c>
      <c r="AL46" s="27">
        <v>0</v>
      </c>
      <c r="AM46" s="27">
        <v>0</v>
      </c>
      <c r="AN46" s="33">
        <f>SUM(AO46:AP46,AS46:AX46)</f>
        <v>0</v>
      </c>
      <c r="AO46" s="45">
        <v>0</v>
      </c>
      <c r="AP46" s="27">
        <v>0</v>
      </c>
      <c r="AQ46" s="61" t="s">
        <v>149</v>
      </c>
      <c r="AR46" s="63" t="s">
        <v>147</v>
      </c>
      <c r="AS46" s="46">
        <v>0</v>
      </c>
      <c r="AT46" s="27">
        <v>0</v>
      </c>
      <c r="AU46" s="36">
        <v>0</v>
      </c>
      <c r="AV46" s="27">
        <v>0</v>
      </c>
      <c r="AW46" s="45">
        <v>0</v>
      </c>
      <c r="AX46" s="27">
        <v>0</v>
      </c>
      <c r="AY46" s="36">
        <v>0</v>
      </c>
      <c r="AZ46" s="27">
        <v>0</v>
      </c>
      <c r="BA46" s="33">
        <f>SUM(BB46:BI46)</f>
        <v>0</v>
      </c>
      <c r="BB46" s="45">
        <v>0</v>
      </c>
      <c r="BC46" s="45">
        <v>0</v>
      </c>
      <c r="BD46" s="45">
        <v>0</v>
      </c>
      <c r="BE46" s="27">
        <v>0</v>
      </c>
      <c r="BF46" s="45">
        <v>0</v>
      </c>
      <c r="BG46" s="45">
        <v>0</v>
      </c>
      <c r="BH46" s="45">
        <v>0</v>
      </c>
      <c r="BI46" s="45">
        <v>0</v>
      </c>
      <c r="BJ46" s="45">
        <v>0</v>
      </c>
      <c r="BK46" s="45">
        <v>0</v>
      </c>
      <c r="BL46" s="14"/>
      <c r="BM46" s="14"/>
      <c r="BN46" s="14"/>
      <c r="BO46" s="14"/>
    </row>
    <row r="47" spans="1:67" s="15" customFormat="1" ht="13.5">
      <c r="A47" s="2" t="s">
        <v>192</v>
      </c>
      <c r="B47" s="7" t="s">
        <v>148</v>
      </c>
      <c r="C47" s="67">
        <v>1</v>
      </c>
      <c r="D47" s="45">
        <v>0</v>
      </c>
      <c r="E47" s="36">
        <v>0</v>
      </c>
      <c r="F47" s="45">
        <v>0</v>
      </c>
      <c r="G47" s="45">
        <v>0</v>
      </c>
      <c r="H47" s="45">
        <v>0</v>
      </c>
      <c r="I47" s="33">
        <f aca="true" t="shared" si="33" ref="I47:I69">SUM(J47:K47)</f>
        <v>0</v>
      </c>
      <c r="J47" s="45">
        <v>0</v>
      </c>
      <c r="K47" s="45">
        <v>0</v>
      </c>
      <c r="L47" s="36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36">
        <v>0</v>
      </c>
      <c r="S47" s="45">
        <v>0</v>
      </c>
      <c r="T47" s="45">
        <v>0</v>
      </c>
      <c r="U47" s="45">
        <v>0</v>
      </c>
      <c r="V47" s="45">
        <v>0</v>
      </c>
      <c r="W47" s="61" t="s">
        <v>192</v>
      </c>
      <c r="X47" s="62" t="s">
        <v>148</v>
      </c>
      <c r="Y47" s="45">
        <v>0</v>
      </c>
      <c r="Z47" s="45">
        <v>0</v>
      </c>
      <c r="AA47" s="45">
        <v>0</v>
      </c>
      <c r="AB47" s="33">
        <f t="shared" si="17"/>
        <v>1</v>
      </c>
      <c r="AC47" s="27">
        <v>1</v>
      </c>
      <c r="AD47" s="45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45">
        <v>0</v>
      </c>
      <c r="AL47" s="27">
        <v>0</v>
      </c>
      <c r="AM47" s="27">
        <v>0</v>
      </c>
      <c r="AN47" s="33">
        <f aca="true" t="shared" si="34" ref="AN47:AN69">SUM(AO47:AP47,AS47:AX47)</f>
        <v>0</v>
      </c>
      <c r="AO47" s="45">
        <v>0</v>
      </c>
      <c r="AP47" s="27">
        <v>0</v>
      </c>
      <c r="AQ47" s="61" t="s">
        <v>192</v>
      </c>
      <c r="AR47" s="63" t="s">
        <v>148</v>
      </c>
      <c r="AS47" s="46">
        <v>0</v>
      </c>
      <c r="AT47" s="27">
        <v>0</v>
      </c>
      <c r="AU47" s="36">
        <v>0</v>
      </c>
      <c r="AV47" s="27">
        <v>0</v>
      </c>
      <c r="AW47" s="45">
        <v>0</v>
      </c>
      <c r="AX47" s="27">
        <v>0</v>
      </c>
      <c r="AY47" s="45">
        <v>0</v>
      </c>
      <c r="AZ47" s="27">
        <v>0</v>
      </c>
      <c r="BA47" s="33">
        <f aca="true" t="shared" si="35" ref="BA47:BA69">SUM(BB47:BI47)</f>
        <v>0</v>
      </c>
      <c r="BB47" s="45">
        <v>0</v>
      </c>
      <c r="BC47" s="45">
        <v>0</v>
      </c>
      <c r="BD47" s="45">
        <v>0</v>
      </c>
      <c r="BE47" s="27">
        <v>0</v>
      </c>
      <c r="BF47" s="45">
        <v>0</v>
      </c>
      <c r="BG47" s="45">
        <v>0</v>
      </c>
      <c r="BH47" s="45">
        <v>0</v>
      </c>
      <c r="BI47" s="45">
        <v>0</v>
      </c>
      <c r="BJ47" s="45">
        <v>0</v>
      </c>
      <c r="BK47" s="45">
        <v>0</v>
      </c>
      <c r="BL47" s="14"/>
      <c r="BM47" s="14"/>
      <c r="BN47" s="14"/>
      <c r="BO47" s="14"/>
    </row>
    <row r="48" spans="1:67" s="15" customFormat="1" ht="13.5">
      <c r="A48" s="2" t="s">
        <v>150</v>
      </c>
      <c r="B48" s="7" t="s">
        <v>147</v>
      </c>
      <c r="C48" s="67">
        <v>1</v>
      </c>
      <c r="D48" s="45">
        <v>0</v>
      </c>
      <c r="E48" s="36">
        <v>0</v>
      </c>
      <c r="F48" s="45">
        <v>0</v>
      </c>
      <c r="G48" s="45">
        <v>0</v>
      </c>
      <c r="H48" s="45">
        <v>0</v>
      </c>
      <c r="I48" s="33">
        <f t="shared" si="33"/>
        <v>0</v>
      </c>
      <c r="J48" s="45">
        <v>0</v>
      </c>
      <c r="K48" s="45">
        <v>0</v>
      </c>
      <c r="L48" s="36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36">
        <v>0</v>
      </c>
      <c r="S48" s="45">
        <v>0</v>
      </c>
      <c r="T48" s="45">
        <v>0</v>
      </c>
      <c r="U48" s="45">
        <v>0</v>
      </c>
      <c r="V48" s="45">
        <v>0</v>
      </c>
      <c r="W48" s="61" t="s">
        <v>150</v>
      </c>
      <c r="X48" s="62" t="s">
        <v>147</v>
      </c>
      <c r="Y48" s="45">
        <v>0</v>
      </c>
      <c r="Z48" s="45">
        <v>0</v>
      </c>
      <c r="AA48" s="45">
        <v>0</v>
      </c>
      <c r="AB48" s="33">
        <f t="shared" si="17"/>
        <v>1</v>
      </c>
      <c r="AC48" s="27">
        <v>0</v>
      </c>
      <c r="AD48" s="45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45">
        <v>0</v>
      </c>
      <c r="AL48" s="27">
        <v>0</v>
      </c>
      <c r="AM48" s="27">
        <v>1</v>
      </c>
      <c r="AN48" s="33">
        <f t="shared" si="34"/>
        <v>0</v>
      </c>
      <c r="AO48" s="45">
        <v>0</v>
      </c>
      <c r="AP48" s="27">
        <v>0</v>
      </c>
      <c r="AQ48" s="61" t="s">
        <v>150</v>
      </c>
      <c r="AR48" s="63" t="s">
        <v>147</v>
      </c>
      <c r="AS48" s="46">
        <v>0</v>
      </c>
      <c r="AT48" s="27">
        <v>0</v>
      </c>
      <c r="AU48" s="36">
        <v>0</v>
      </c>
      <c r="AV48" s="27">
        <v>0</v>
      </c>
      <c r="AW48" s="45">
        <v>0</v>
      </c>
      <c r="AX48" s="27">
        <v>0</v>
      </c>
      <c r="AY48" s="45">
        <v>0</v>
      </c>
      <c r="AZ48" s="27">
        <v>0</v>
      </c>
      <c r="BA48" s="33">
        <f t="shared" si="35"/>
        <v>0</v>
      </c>
      <c r="BB48" s="45">
        <v>0</v>
      </c>
      <c r="BC48" s="45">
        <v>0</v>
      </c>
      <c r="BD48" s="45">
        <v>0</v>
      </c>
      <c r="BE48" s="27">
        <v>0</v>
      </c>
      <c r="BF48" s="45">
        <v>0</v>
      </c>
      <c r="BG48" s="45">
        <v>0</v>
      </c>
      <c r="BH48" s="45">
        <v>0</v>
      </c>
      <c r="BI48" s="45">
        <v>0</v>
      </c>
      <c r="BJ48" s="45">
        <v>0</v>
      </c>
      <c r="BK48" s="45">
        <v>0</v>
      </c>
      <c r="BL48" s="14"/>
      <c r="BM48" s="14"/>
      <c r="BN48" s="14"/>
      <c r="BO48" s="14"/>
    </row>
    <row r="49" spans="1:67" s="15" customFormat="1" ht="13.5">
      <c r="A49" s="2" t="s">
        <v>192</v>
      </c>
      <c r="B49" s="7" t="s">
        <v>148</v>
      </c>
      <c r="C49" s="67">
        <v>2</v>
      </c>
      <c r="D49" s="45">
        <v>0</v>
      </c>
      <c r="E49" s="36">
        <v>0</v>
      </c>
      <c r="F49" s="45">
        <v>0</v>
      </c>
      <c r="G49" s="45">
        <v>0</v>
      </c>
      <c r="H49" s="45">
        <v>0</v>
      </c>
      <c r="I49" s="33">
        <f t="shared" si="33"/>
        <v>0</v>
      </c>
      <c r="J49" s="45">
        <v>0</v>
      </c>
      <c r="K49" s="45">
        <v>0</v>
      </c>
      <c r="L49" s="36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36">
        <v>0</v>
      </c>
      <c r="S49" s="45">
        <v>0</v>
      </c>
      <c r="T49" s="45">
        <v>0</v>
      </c>
      <c r="U49" s="45">
        <v>0</v>
      </c>
      <c r="V49" s="45">
        <v>0</v>
      </c>
      <c r="W49" s="61" t="s">
        <v>192</v>
      </c>
      <c r="X49" s="62" t="s">
        <v>148</v>
      </c>
      <c r="Y49" s="45">
        <v>0</v>
      </c>
      <c r="Z49" s="45">
        <v>0</v>
      </c>
      <c r="AA49" s="45">
        <v>0</v>
      </c>
      <c r="AB49" s="33">
        <f t="shared" si="17"/>
        <v>0</v>
      </c>
      <c r="AC49" s="27">
        <v>0</v>
      </c>
      <c r="AD49" s="45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45">
        <v>0</v>
      </c>
      <c r="AL49" s="27">
        <v>0</v>
      </c>
      <c r="AM49" s="27">
        <v>0</v>
      </c>
      <c r="AN49" s="33">
        <f t="shared" si="34"/>
        <v>1</v>
      </c>
      <c r="AO49" s="45">
        <v>0</v>
      </c>
      <c r="AP49" s="27">
        <v>0</v>
      </c>
      <c r="AQ49" s="61" t="s">
        <v>192</v>
      </c>
      <c r="AR49" s="63" t="s">
        <v>148</v>
      </c>
      <c r="AS49" s="46">
        <v>0</v>
      </c>
      <c r="AT49" s="27">
        <v>1</v>
      </c>
      <c r="AU49" s="36">
        <v>0</v>
      </c>
      <c r="AV49" s="27">
        <v>0</v>
      </c>
      <c r="AW49" s="45">
        <v>0</v>
      </c>
      <c r="AX49" s="27">
        <v>0</v>
      </c>
      <c r="AY49" s="45">
        <v>0</v>
      </c>
      <c r="AZ49" s="27">
        <v>1</v>
      </c>
      <c r="BA49" s="33">
        <f t="shared" si="35"/>
        <v>0</v>
      </c>
      <c r="BB49" s="45">
        <v>0</v>
      </c>
      <c r="BC49" s="45">
        <v>0</v>
      </c>
      <c r="BD49" s="45">
        <v>0</v>
      </c>
      <c r="BE49" s="27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14"/>
      <c r="BM49" s="14"/>
      <c r="BN49" s="14"/>
      <c r="BO49" s="14"/>
    </row>
    <row r="50" spans="1:67" s="15" customFormat="1" ht="13.5">
      <c r="A50" s="2" t="s">
        <v>151</v>
      </c>
      <c r="B50" s="7" t="s">
        <v>147</v>
      </c>
      <c r="C50" s="67">
        <v>0</v>
      </c>
      <c r="D50" s="45">
        <v>0</v>
      </c>
      <c r="E50" s="36">
        <v>0</v>
      </c>
      <c r="F50" s="45">
        <v>0</v>
      </c>
      <c r="G50" s="45">
        <v>0</v>
      </c>
      <c r="H50" s="45">
        <v>0</v>
      </c>
      <c r="I50" s="33">
        <f t="shared" si="33"/>
        <v>0</v>
      </c>
      <c r="J50" s="45">
        <v>0</v>
      </c>
      <c r="K50" s="45">
        <v>0</v>
      </c>
      <c r="L50" s="36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36">
        <v>0</v>
      </c>
      <c r="S50" s="45">
        <v>0</v>
      </c>
      <c r="T50" s="45">
        <v>0</v>
      </c>
      <c r="U50" s="45">
        <v>0</v>
      </c>
      <c r="V50" s="45">
        <v>0</v>
      </c>
      <c r="W50" s="61" t="s">
        <v>151</v>
      </c>
      <c r="X50" s="62" t="s">
        <v>147</v>
      </c>
      <c r="Y50" s="45">
        <v>0</v>
      </c>
      <c r="Z50" s="45">
        <v>0</v>
      </c>
      <c r="AA50" s="45">
        <v>0</v>
      </c>
      <c r="AB50" s="33">
        <f t="shared" si="17"/>
        <v>0</v>
      </c>
      <c r="AC50" s="27">
        <v>0</v>
      </c>
      <c r="AD50" s="45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45">
        <v>0</v>
      </c>
      <c r="AL50" s="27">
        <v>0</v>
      </c>
      <c r="AM50" s="27">
        <v>0</v>
      </c>
      <c r="AN50" s="33">
        <f t="shared" si="34"/>
        <v>0</v>
      </c>
      <c r="AO50" s="45">
        <v>0</v>
      </c>
      <c r="AP50" s="27">
        <v>0</v>
      </c>
      <c r="AQ50" s="61" t="s">
        <v>151</v>
      </c>
      <c r="AR50" s="63" t="s">
        <v>147</v>
      </c>
      <c r="AS50" s="46">
        <v>0</v>
      </c>
      <c r="AT50" s="27">
        <v>0</v>
      </c>
      <c r="AU50" s="36">
        <v>0</v>
      </c>
      <c r="AV50" s="27">
        <v>0</v>
      </c>
      <c r="AW50" s="45">
        <v>0</v>
      </c>
      <c r="AX50" s="27">
        <v>0</v>
      </c>
      <c r="AY50" s="45">
        <v>0</v>
      </c>
      <c r="AZ50" s="27">
        <v>0</v>
      </c>
      <c r="BA50" s="33">
        <f t="shared" si="35"/>
        <v>0</v>
      </c>
      <c r="BB50" s="45">
        <v>0</v>
      </c>
      <c r="BC50" s="45">
        <v>0</v>
      </c>
      <c r="BD50" s="45">
        <v>0</v>
      </c>
      <c r="BE50" s="27">
        <v>0</v>
      </c>
      <c r="BF50" s="45">
        <v>0</v>
      </c>
      <c r="BG50" s="45">
        <v>0</v>
      </c>
      <c r="BH50" s="45">
        <v>0</v>
      </c>
      <c r="BI50" s="45">
        <v>0</v>
      </c>
      <c r="BJ50" s="45">
        <v>0</v>
      </c>
      <c r="BK50" s="45">
        <v>0</v>
      </c>
      <c r="BL50" s="14"/>
      <c r="BM50" s="14"/>
      <c r="BN50" s="14"/>
      <c r="BO50" s="14"/>
    </row>
    <row r="51" spans="1:67" s="15" customFormat="1" ht="13.5">
      <c r="A51" s="2" t="s">
        <v>192</v>
      </c>
      <c r="B51" s="7" t="s">
        <v>148</v>
      </c>
      <c r="C51" s="67">
        <v>1</v>
      </c>
      <c r="D51" s="45">
        <v>0</v>
      </c>
      <c r="E51" s="36">
        <v>0</v>
      </c>
      <c r="F51" s="45">
        <v>0</v>
      </c>
      <c r="G51" s="45">
        <v>0</v>
      </c>
      <c r="H51" s="45">
        <v>0</v>
      </c>
      <c r="I51" s="33">
        <f t="shared" si="33"/>
        <v>0</v>
      </c>
      <c r="J51" s="45">
        <v>0</v>
      </c>
      <c r="K51" s="45">
        <v>0</v>
      </c>
      <c r="L51" s="36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36">
        <v>0</v>
      </c>
      <c r="S51" s="45">
        <v>0</v>
      </c>
      <c r="T51" s="45">
        <v>0</v>
      </c>
      <c r="U51" s="45">
        <v>0</v>
      </c>
      <c r="V51" s="45">
        <v>0</v>
      </c>
      <c r="W51" s="61" t="s">
        <v>192</v>
      </c>
      <c r="X51" s="62" t="s">
        <v>148</v>
      </c>
      <c r="Y51" s="45">
        <v>0</v>
      </c>
      <c r="Z51" s="45">
        <v>0</v>
      </c>
      <c r="AA51" s="45">
        <v>0</v>
      </c>
      <c r="AB51" s="33">
        <f t="shared" si="17"/>
        <v>0</v>
      </c>
      <c r="AC51" s="27">
        <v>0</v>
      </c>
      <c r="AD51" s="45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45">
        <v>0</v>
      </c>
      <c r="AL51" s="27">
        <v>0</v>
      </c>
      <c r="AM51" s="27">
        <v>0</v>
      </c>
      <c r="AN51" s="33">
        <f t="shared" si="34"/>
        <v>1</v>
      </c>
      <c r="AO51" s="45">
        <v>0</v>
      </c>
      <c r="AP51" s="27">
        <v>0</v>
      </c>
      <c r="AQ51" s="61" t="s">
        <v>192</v>
      </c>
      <c r="AR51" s="63" t="s">
        <v>148</v>
      </c>
      <c r="AS51" s="46">
        <v>0</v>
      </c>
      <c r="AT51" s="27">
        <v>0</v>
      </c>
      <c r="AU51" s="36">
        <v>0</v>
      </c>
      <c r="AV51" s="27">
        <v>0</v>
      </c>
      <c r="AW51" s="45">
        <v>1</v>
      </c>
      <c r="AX51" s="27">
        <v>0</v>
      </c>
      <c r="AY51" s="36">
        <v>0</v>
      </c>
      <c r="AZ51" s="27">
        <v>0</v>
      </c>
      <c r="BA51" s="33">
        <f t="shared" si="35"/>
        <v>0</v>
      </c>
      <c r="BB51" s="45">
        <v>0</v>
      </c>
      <c r="BC51" s="45">
        <v>0</v>
      </c>
      <c r="BD51" s="45">
        <v>0</v>
      </c>
      <c r="BE51" s="27">
        <v>0</v>
      </c>
      <c r="BF51" s="45">
        <v>0</v>
      </c>
      <c r="BG51" s="45">
        <v>0</v>
      </c>
      <c r="BH51" s="45">
        <v>0</v>
      </c>
      <c r="BI51" s="45">
        <v>0</v>
      </c>
      <c r="BJ51" s="45">
        <v>0</v>
      </c>
      <c r="BK51" s="45">
        <v>0</v>
      </c>
      <c r="BL51" s="14"/>
      <c r="BM51" s="14"/>
      <c r="BN51" s="14"/>
      <c r="BO51" s="14"/>
    </row>
    <row r="52" spans="1:67" s="15" customFormat="1" ht="13.5">
      <c r="A52" s="2" t="s">
        <v>152</v>
      </c>
      <c r="B52" s="7" t="s">
        <v>147</v>
      </c>
      <c r="C52" s="67">
        <v>2</v>
      </c>
      <c r="D52" s="45">
        <v>0</v>
      </c>
      <c r="E52" s="36">
        <v>0</v>
      </c>
      <c r="F52" s="45">
        <v>0</v>
      </c>
      <c r="G52" s="45">
        <v>0</v>
      </c>
      <c r="H52" s="45">
        <v>0</v>
      </c>
      <c r="I52" s="33">
        <f t="shared" si="33"/>
        <v>0</v>
      </c>
      <c r="J52" s="45">
        <v>0</v>
      </c>
      <c r="K52" s="45">
        <v>0</v>
      </c>
      <c r="L52" s="36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36">
        <v>0</v>
      </c>
      <c r="S52" s="45">
        <v>0</v>
      </c>
      <c r="T52" s="45">
        <v>0</v>
      </c>
      <c r="U52" s="45">
        <v>0</v>
      </c>
      <c r="V52" s="45">
        <v>0</v>
      </c>
      <c r="W52" s="61" t="s">
        <v>152</v>
      </c>
      <c r="X52" s="62" t="s">
        <v>147</v>
      </c>
      <c r="Y52" s="45">
        <v>0</v>
      </c>
      <c r="Z52" s="45">
        <v>0</v>
      </c>
      <c r="AA52" s="45">
        <v>0</v>
      </c>
      <c r="AB52" s="33">
        <f t="shared" si="17"/>
        <v>2</v>
      </c>
      <c r="AC52" s="27">
        <v>0</v>
      </c>
      <c r="AD52" s="45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1</v>
      </c>
      <c r="AJ52" s="27">
        <v>0</v>
      </c>
      <c r="AK52" s="45">
        <v>1</v>
      </c>
      <c r="AL52" s="27">
        <v>0</v>
      </c>
      <c r="AM52" s="27">
        <v>0</v>
      </c>
      <c r="AN52" s="33">
        <f t="shared" si="34"/>
        <v>0</v>
      </c>
      <c r="AO52" s="45">
        <v>0</v>
      </c>
      <c r="AP52" s="27">
        <v>0</v>
      </c>
      <c r="AQ52" s="61" t="s">
        <v>152</v>
      </c>
      <c r="AR52" s="63" t="s">
        <v>147</v>
      </c>
      <c r="AS52" s="46">
        <v>0</v>
      </c>
      <c r="AT52" s="27">
        <v>0</v>
      </c>
      <c r="AU52" s="36">
        <v>0</v>
      </c>
      <c r="AV52" s="27">
        <v>0</v>
      </c>
      <c r="AW52" s="45">
        <v>0</v>
      </c>
      <c r="AX52" s="27">
        <v>0</v>
      </c>
      <c r="AY52" s="45">
        <v>0</v>
      </c>
      <c r="AZ52" s="27">
        <v>0</v>
      </c>
      <c r="BA52" s="33">
        <f t="shared" si="35"/>
        <v>0</v>
      </c>
      <c r="BB52" s="45">
        <v>0</v>
      </c>
      <c r="BC52" s="45">
        <v>0</v>
      </c>
      <c r="BD52" s="45">
        <v>0</v>
      </c>
      <c r="BE52" s="27">
        <v>0</v>
      </c>
      <c r="BF52" s="45">
        <v>0</v>
      </c>
      <c r="BG52" s="45">
        <v>0</v>
      </c>
      <c r="BH52" s="45">
        <v>0</v>
      </c>
      <c r="BI52" s="45">
        <v>0</v>
      </c>
      <c r="BJ52" s="45">
        <v>0</v>
      </c>
      <c r="BK52" s="45">
        <v>0</v>
      </c>
      <c r="BL52" s="14"/>
      <c r="BM52" s="14"/>
      <c r="BN52" s="14"/>
      <c r="BO52" s="14"/>
    </row>
    <row r="53" spans="1:67" s="16" customFormat="1" ht="13.5">
      <c r="A53" s="11" t="s">
        <v>192</v>
      </c>
      <c r="B53" s="25" t="s">
        <v>148</v>
      </c>
      <c r="C53" s="67">
        <v>1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3">
        <f t="shared" si="33"/>
        <v>0</v>
      </c>
      <c r="J53" s="36">
        <v>0</v>
      </c>
      <c r="K53" s="45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61" t="s">
        <v>192</v>
      </c>
      <c r="X53" s="62" t="s">
        <v>148</v>
      </c>
      <c r="Y53" s="45">
        <v>0</v>
      </c>
      <c r="Z53" s="45">
        <v>0</v>
      </c>
      <c r="AA53" s="45">
        <v>0</v>
      </c>
      <c r="AB53" s="33">
        <f t="shared" si="17"/>
        <v>1</v>
      </c>
      <c r="AC53" s="27">
        <v>0</v>
      </c>
      <c r="AD53" s="36">
        <v>0</v>
      </c>
      <c r="AE53" s="27">
        <v>0</v>
      </c>
      <c r="AF53" s="27">
        <v>0</v>
      </c>
      <c r="AG53" s="27">
        <v>0</v>
      </c>
      <c r="AH53" s="27">
        <v>1</v>
      </c>
      <c r="AI53" s="27">
        <v>0</v>
      </c>
      <c r="AJ53" s="27">
        <v>0</v>
      </c>
      <c r="AK53" s="36">
        <v>0</v>
      </c>
      <c r="AL53" s="27">
        <v>0</v>
      </c>
      <c r="AM53" s="27">
        <v>0</v>
      </c>
      <c r="AN53" s="33">
        <f t="shared" si="34"/>
        <v>0</v>
      </c>
      <c r="AO53" s="36">
        <v>0</v>
      </c>
      <c r="AP53" s="27">
        <v>0</v>
      </c>
      <c r="AQ53" s="61" t="s">
        <v>192</v>
      </c>
      <c r="AR53" s="63" t="s">
        <v>148</v>
      </c>
      <c r="AS53" s="46">
        <v>0</v>
      </c>
      <c r="AT53" s="27">
        <v>0</v>
      </c>
      <c r="AU53" s="36">
        <v>0</v>
      </c>
      <c r="AV53" s="27">
        <v>0</v>
      </c>
      <c r="AW53" s="45">
        <v>0</v>
      </c>
      <c r="AX53" s="27">
        <v>0</v>
      </c>
      <c r="AY53" s="36">
        <v>0</v>
      </c>
      <c r="AZ53" s="27">
        <v>0</v>
      </c>
      <c r="BA53" s="33">
        <f t="shared" si="35"/>
        <v>0</v>
      </c>
      <c r="BB53" s="45">
        <v>0</v>
      </c>
      <c r="BC53" s="45">
        <v>0</v>
      </c>
      <c r="BD53" s="45">
        <v>0</v>
      </c>
      <c r="BE53" s="27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14"/>
      <c r="BM53" s="14"/>
      <c r="BN53" s="14"/>
      <c r="BO53" s="14"/>
    </row>
    <row r="54" spans="1:67" s="15" customFormat="1" ht="13.5">
      <c r="A54" s="2" t="s">
        <v>153</v>
      </c>
      <c r="B54" s="7" t="s">
        <v>147</v>
      </c>
      <c r="C54" s="67">
        <v>0</v>
      </c>
      <c r="D54" s="45">
        <v>0</v>
      </c>
      <c r="E54" s="36">
        <v>0</v>
      </c>
      <c r="F54" s="45">
        <v>0</v>
      </c>
      <c r="G54" s="45">
        <v>0</v>
      </c>
      <c r="H54" s="45">
        <v>0</v>
      </c>
      <c r="I54" s="33">
        <f t="shared" si="33"/>
        <v>0</v>
      </c>
      <c r="J54" s="45">
        <v>0</v>
      </c>
      <c r="K54" s="45">
        <v>0</v>
      </c>
      <c r="L54" s="36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36">
        <v>0</v>
      </c>
      <c r="S54" s="45">
        <v>0</v>
      </c>
      <c r="T54" s="45">
        <v>0</v>
      </c>
      <c r="U54" s="45">
        <v>0</v>
      </c>
      <c r="V54" s="45">
        <v>0</v>
      </c>
      <c r="W54" s="61" t="s">
        <v>153</v>
      </c>
      <c r="X54" s="62" t="s">
        <v>147</v>
      </c>
      <c r="Y54" s="45">
        <v>0</v>
      </c>
      <c r="Z54" s="45">
        <v>0</v>
      </c>
      <c r="AA54" s="45">
        <v>0</v>
      </c>
      <c r="AB54" s="33">
        <f t="shared" si="17"/>
        <v>0</v>
      </c>
      <c r="AC54" s="27">
        <v>0</v>
      </c>
      <c r="AD54" s="45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45">
        <v>0</v>
      </c>
      <c r="AL54" s="27">
        <v>0</v>
      </c>
      <c r="AM54" s="27">
        <v>0</v>
      </c>
      <c r="AN54" s="33">
        <f t="shared" si="34"/>
        <v>0</v>
      </c>
      <c r="AO54" s="45">
        <v>0</v>
      </c>
      <c r="AP54" s="27">
        <v>0</v>
      </c>
      <c r="AQ54" s="61" t="s">
        <v>153</v>
      </c>
      <c r="AR54" s="63" t="s">
        <v>147</v>
      </c>
      <c r="AS54" s="46">
        <v>0</v>
      </c>
      <c r="AT54" s="27">
        <v>0</v>
      </c>
      <c r="AU54" s="36">
        <v>0</v>
      </c>
      <c r="AV54" s="27">
        <v>0</v>
      </c>
      <c r="AW54" s="45">
        <v>0</v>
      </c>
      <c r="AX54" s="27">
        <v>0</v>
      </c>
      <c r="AY54" s="45">
        <v>0</v>
      </c>
      <c r="AZ54" s="27">
        <v>0</v>
      </c>
      <c r="BA54" s="33">
        <f t="shared" si="35"/>
        <v>0</v>
      </c>
      <c r="BB54" s="45">
        <v>0</v>
      </c>
      <c r="BC54" s="45">
        <v>0</v>
      </c>
      <c r="BD54" s="45">
        <v>0</v>
      </c>
      <c r="BE54" s="27">
        <v>0</v>
      </c>
      <c r="BF54" s="45">
        <v>0</v>
      </c>
      <c r="BG54" s="45">
        <v>0</v>
      </c>
      <c r="BH54" s="45">
        <v>0</v>
      </c>
      <c r="BI54" s="45">
        <v>0</v>
      </c>
      <c r="BJ54" s="45">
        <v>0</v>
      </c>
      <c r="BK54" s="45">
        <v>0</v>
      </c>
      <c r="BL54" s="14"/>
      <c r="BM54" s="14"/>
      <c r="BN54" s="14"/>
      <c r="BO54" s="14"/>
    </row>
    <row r="55" spans="1:67" s="16" customFormat="1" ht="13.5">
      <c r="A55" s="11" t="s">
        <v>192</v>
      </c>
      <c r="B55" s="25" t="s">
        <v>148</v>
      </c>
      <c r="C55" s="67">
        <v>0</v>
      </c>
      <c r="D55" s="45">
        <v>0</v>
      </c>
      <c r="E55" s="36">
        <v>0</v>
      </c>
      <c r="F55" s="45">
        <v>0</v>
      </c>
      <c r="G55" s="45">
        <v>0</v>
      </c>
      <c r="H55" s="45">
        <v>0</v>
      </c>
      <c r="I55" s="33">
        <f t="shared" si="33"/>
        <v>0</v>
      </c>
      <c r="J55" s="45">
        <v>0</v>
      </c>
      <c r="K55" s="45">
        <v>0</v>
      </c>
      <c r="L55" s="36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36">
        <v>0</v>
      </c>
      <c r="S55" s="45">
        <v>0</v>
      </c>
      <c r="T55" s="45">
        <v>0</v>
      </c>
      <c r="U55" s="45">
        <v>0</v>
      </c>
      <c r="V55" s="45">
        <v>0</v>
      </c>
      <c r="W55" s="61" t="s">
        <v>192</v>
      </c>
      <c r="X55" s="62" t="s">
        <v>148</v>
      </c>
      <c r="Y55" s="45">
        <v>0</v>
      </c>
      <c r="Z55" s="45">
        <v>0</v>
      </c>
      <c r="AA55" s="45">
        <v>0</v>
      </c>
      <c r="AB55" s="33">
        <f t="shared" si="17"/>
        <v>0</v>
      </c>
      <c r="AC55" s="27">
        <v>0</v>
      </c>
      <c r="AD55" s="45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45">
        <v>0</v>
      </c>
      <c r="AL55" s="27">
        <v>0</v>
      </c>
      <c r="AM55" s="27">
        <v>0</v>
      </c>
      <c r="AN55" s="33">
        <f t="shared" si="34"/>
        <v>0</v>
      </c>
      <c r="AO55" s="45">
        <v>0</v>
      </c>
      <c r="AP55" s="27">
        <v>0</v>
      </c>
      <c r="AQ55" s="61" t="s">
        <v>192</v>
      </c>
      <c r="AR55" s="63" t="s">
        <v>148</v>
      </c>
      <c r="AS55" s="46">
        <v>0</v>
      </c>
      <c r="AT55" s="27">
        <v>0</v>
      </c>
      <c r="AU55" s="36">
        <v>0</v>
      </c>
      <c r="AV55" s="27">
        <v>0</v>
      </c>
      <c r="AW55" s="45">
        <v>0</v>
      </c>
      <c r="AX55" s="27">
        <v>0</v>
      </c>
      <c r="AY55" s="45">
        <v>0</v>
      </c>
      <c r="AZ55" s="27">
        <v>0</v>
      </c>
      <c r="BA55" s="33">
        <f t="shared" si="35"/>
        <v>0</v>
      </c>
      <c r="BB55" s="45">
        <v>0</v>
      </c>
      <c r="BC55" s="45">
        <v>0</v>
      </c>
      <c r="BD55" s="45">
        <v>0</v>
      </c>
      <c r="BE55" s="27">
        <v>0</v>
      </c>
      <c r="BF55" s="45">
        <v>0</v>
      </c>
      <c r="BG55" s="45">
        <v>0</v>
      </c>
      <c r="BH55" s="45">
        <v>0</v>
      </c>
      <c r="BI55" s="45">
        <v>0</v>
      </c>
      <c r="BJ55" s="45">
        <v>0</v>
      </c>
      <c r="BK55" s="45">
        <v>0</v>
      </c>
      <c r="BL55" s="14"/>
      <c r="BM55" s="14"/>
      <c r="BN55" s="14"/>
      <c r="BO55" s="14"/>
    </row>
    <row r="56" spans="1:67" s="15" customFormat="1" ht="13.5">
      <c r="A56" s="2" t="s">
        <v>154</v>
      </c>
      <c r="B56" s="25" t="s">
        <v>147</v>
      </c>
      <c r="C56" s="67">
        <v>0</v>
      </c>
      <c r="D56" s="45">
        <v>0</v>
      </c>
      <c r="E56" s="36">
        <v>0</v>
      </c>
      <c r="F56" s="45">
        <v>0</v>
      </c>
      <c r="G56" s="45">
        <v>0</v>
      </c>
      <c r="H56" s="45">
        <v>0</v>
      </c>
      <c r="I56" s="33">
        <f t="shared" si="33"/>
        <v>0</v>
      </c>
      <c r="J56" s="45">
        <v>0</v>
      </c>
      <c r="K56" s="45">
        <v>0</v>
      </c>
      <c r="L56" s="36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36">
        <v>0</v>
      </c>
      <c r="S56" s="45">
        <v>0</v>
      </c>
      <c r="T56" s="45">
        <v>0</v>
      </c>
      <c r="U56" s="45">
        <v>0</v>
      </c>
      <c r="V56" s="45">
        <v>0</v>
      </c>
      <c r="W56" s="61" t="s">
        <v>154</v>
      </c>
      <c r="X56" s="62" t="s">
        <v>147</v>
      </c>
      <c r="Y56" s="45">
        <v>0</v>
      </c>
      <c r="Z56" s="45">
        <v>0</v>
      </c>
      <c r="AA56" s="45">
        <v>0</v>
      </c>
      <c r="AB56" s="33">
        <f t="shared" si="17"/>
        <v>0</v>
      </c>
      <c r="AC56" s="27">
        <v>0</v>
      </c>
      <c r="AD56" s="45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45">
        <v>0</v>
      </c>
      <c r="AL56" s="27">
        <v>0</v>
      </c>
      <c r="AM56" s="27">
        <v>0</v>
      </c>
      <c r="AN56" s="33">
        <f t="shared" si="34"/>
        <v>0</v>
      </c>
      <c r="AO56" s="45">
        <v>0</v>
      </c>
      <c r="AP56" s="27">
        <v>0</v>
      </c>
      <c r="AQ56" s="61" t="s">
        <v>154</v>
      </c>
      <c r="AR56" s="63" t="s">
        <v>147</v>
      </c>
      <c r="AS56" s="46">
        <v>0</v>
      </c>
      <c r="AT56" s="27">
        <v>0</v>
      </c>
      <c r="AU56" s="36">
        <v>0</v>
      </c>
      <c r="AV56" s="27">
        <v>0</v>
      </c>
      <c r="AW56" s="45">
        <v>0</v>
      </c>
      <c r="AX56" s="27">
        <v>0</v>
      </c>
      <c r="AY56" s="45">
        <v>0</v>
      </c>
      <c r="AZ56" s="27">
        <v>0</v>
      </c>
      <c r="BA56" s="33">
        <f t="shared" si="35"/>
        <v>0</v>
      </c>
      <c r="BB56" s="45">
        <v>0</v>
      </c>
      <c r="BC56" s="45">
        <v>0</v>
      </c>
      <c r="BD56" s="45">
        <v>0</v>
      </c>
      <c r="BE56" s="27">
        <v>0</v>
      </c>
      <c r="BF56" s="45">
        <v>0</v>
      </c>
      <c r="BG56" s="45">
        <v>0</v>
      </c>
      <c r="BH56" s="45">
        <v>0</v>
      </c>
      <c r="BI56" s="45">
        <v>0</v>
      </c>
      <c r="BJ56" s="45">
        <v>0</v>
      </c>
      <c r="BK56" s="45">
        <v>0</v>
      </c>
      <c r="BL56" s="14"/>
      <c r="BM56" s="14"/>
      <c r="BN56" s="14"/>
      <c r="BO56" s="14"/>
    </row>
    <row r="57" spans="1:67" s="15" customFormat="1" ht="13.5">
      <c r="A57" s="2" t="s">
        <v>192</v>
      </c>
      <c r="B57" s="25" t="s">
        <v>148</v>
      </c>
      <c r="C57" s="67">
        <v>0</v>
      </c>
      <c r="D57" s="45">
        <v>0</v>
      </c>
      <c r="E57" s="36">
        <v>0</v>
      </c>
      <c r="F57" s="45">
        <v>0</v>
      </c>
      <c r="G57" s="45">
        <v>0</v>
      </c>
      <c r="H57" s="45">
        <v>0</v>
      </c>
      <c r="I57" s="33">
        <f t="shared" si="33"/>
        <v>0</v>
      </c>
      <c r="J57" s="45">
        <v>0</v>
      </c>
      <c r="K57" s="45">
        <v>0</v>
      </c>
      <c r="L57" s="36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36">
        <v>0</v>
      </c>
      <c r="S57" s="45">
        <v>0</v>
      </c>
      <c r="T57" s="45">
        <v>0</v>
      </c>
      <c r="U57" s="45">
        <v>0</v>
      </c>
      <c r="V57" s="45">
        <v>0</v>
      </c>
      <c r="W57" s="61" t="s">
        <v>192</v>
      </c>
      <c r="X57" s="62" t="s">
        <v>148</v>
      </c>
      <c r="Y57" s="45">
        <v>0</v>
      </c>
      <c r="Z57" s="45">
        <v>0</v>
      </c>
      <c r="AA57" s="45">
        <v>0</v>
      </c>
      <c r="AB57" s="33">
        <f t="shared" si="17"/>
        <v>0</v>
      </c>
      <c r="AC57" s="27">
        <v>0</v>
      </c>
      <c r="AD57" s="45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  <c r="AK57" s="45">
        <v>0</v>
      </c>
      <c r="AL57" s="27">
        <v>0</v>
      </c>
      <c r="AM57" s="27">
        <v>0</v>
      </c>
      <c r="AN57" s="33">
        <f t="shared" si="34"/>
        <v>0</v>
      </c>
      <c r="AO57" s="45">
        <v>0</v>
      </c>
      <c r="AP57" s="27">
        <v>0</v>
      </c>
      <c r="AQ57" s="61" t="s">
        <v>192</v>
      </c>
      <c r="AR57" s="63" t="s">
        <v>148</v>
      </c>
      <c r="AS57" s="46">
        <v>0</v>
      </c>
      <c r="AT57" s="27">
        <v>0</v>
      </c>
      <c r="AU57" s="36">
        <v>0</v>
      </c>
      <c r="AV57" s="27">
        <v>0</v>
      </c>
      <c r="AW57" s="45">
        <v>0</v>
      </c>
      <c r="AX57" s="27">
        <v>0</v>
      </c>
      <c r="AY57" s="36">
        <v>0</v>
      </c>
      <c r="AZ57" s="27">
        <v>0</v>
      </c>
      <c r="BA57" s="33">
        <f t="shared" si="35"/>
        <v>0</v>
      </c>
      <c r="BB57" s="45">
        <v>0</v>
      </c>
      <c r="BC57" s="45">
        <v>0</v>
      </c>
      <c r="BD57" s="45">
        <v>0</v>
      </c>
      <c r="BE57" s="27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14"/>
      <c r="BM57" s="14"/>
      <c r="BN57" s="14"/>
      <c r="BO57" s="14"/>
    </row>
    <row r="58" spans="1:67" s="15" customFormat="1" ht="13.5">
      <c r="A58" s="2" t="s">
        <v>155</v>
      </c>
      <c r="B58" s="25" t="s">
        <v>147</v>
      </c>
      <c r="C58" s="67">
        <v>2</v>
      </c>
      <c r="D58" s="45">
        <v>0</v>
      </c>
      <c r="E58" s="36">
        <v>1</v>
      </c>
      <c r="F58" s="45">
        <v>0</v>
      </c>
      <c r="G58" s="45">
        <v>0</v>
      </c>
      <c r="H58" s="45">
        <v>0</v>
      </c>
      <c r="I58" s="33">
        <f t="shared" si="33"/>
        <v>0</v>
      </c>
      <c r="J58" s="45">
        <v>0</v>
      </c>
      <c r="K58" s="45">
        <v>0</v>
      </c>
      <c r="L58" s="36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36">
        <v>0</v>
      </c>
      <c r="S58" s="45">
        <v>0</v>
      </c>
      <c r="T58" s="45">
        <v>0</v>
      </c>
      <c r="U58" s="45">
        <v>0</v>
      </c>
      <c r="V58" s="45">
        <v>0</v>
      </c>
      <c r="W58" s="61" t="s">
        <v>155</v>
      </c>
      <c r="X58" s="62" t="s">
        <v>147</v>
      </c>
      <c r="Y58" s="45">
        <v>0</v>
      </c>
      <c r="Z58" s="45">
        <v>0</v>
      </c>
      <c r="AA58" s="45">
        <v>0</v>
      </c>
      <c r="AB58" s="33">
        <f t="shared" si="17"/>
        <v>0</v>
      </c>
      <c r="AC58" s="27">
        <v>0</v>
      </c>
      <c r="AD58" s="45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45">
        <v>0</v>
      </c>
      <c r="AL58" s="27">
        <v>0</v>
      </c>
      <c r="AM58" s="27">
        <v>0</v>
      </c>
      <c r="AN58" s="33">
        <f t="shared" si="34"/>
        <v>1</v>
      </c>
      <c r="AO58" s="45">
        <v>0</v>
      </c>
      <c r="AP58" s="27">
        <v>1</v>
      </c>
      <c r="AQ58" s="61" t="s">
        <v>155</v>
      </c>
      <c r="AR58" s="63" t="s">
        <v>147</v>
      </c>
      <c r="AS58" s="46">
        <v>0</v>
      </c>
      <c r="AT58" s="27">
        <v>0</v>
      </c>
      <c r="AU58" s="36">
        <v>0</v>
      </c>
      <c r="AV58" s="27">
        <v>0</v>
      </c>
      <c r="AW58" s="45">
        <v>0</v>
      </c>
      <c r="AX58" s="27">
        <v>0</v>
      </c>
      <c r="AY58" s="45">
        <v>0</v>
      </c>
      <c r="AZ58" s="27">
        <v>0</v>
      </c>
      <c r="BA58" s="33">
        <f t="shared" si="35"/>
        <v>0</v>
      </c>
      <c r="BB58" s="45">
        <v>0</v>
      </c>
      <c r="BC58" s="45">
        <v>0</v>
      </c>
      <c r="BD58" s="45">
        <v>0</v>
      </c>
      <c r="BE58" s="27">
        <v>0</v>
      </c>
      <c r="BF58" s="45">
        <v>0</v>
      </c>
      <c r="BG58" s="45">
        <v>0</v>
      </c>
      <c r="BH58" s="45">
        <v>0</v>
      </c>
      <c r="BI58" s="45">
        <v>0</v>
      </c>
      <c r="BJ58" s="45">
        <v>0</v>
      </c>
      <c r="BK58" s="45">
        <v>0</v>
      </c>
      <c r="BL58" s="14"/>
      <c r="BM58" s="14"/>
      <c r="BN58" s="14"/>
      <c r="BO58" s="14"/>
    </row>
    <row r="59" spans="1:67" s="15" customFormat="1" ht="13.5">
      <c r="A59" s="2" t="s">
        <v>192</v>
      </c>
      <c r="B59" s="25" t="s">
        <v>148</v>
      </c>
      <c r="C59" s="67">
        <v>0</v>
      </c>
      <c r="D59" s="45">
        <v>0</v>
      </c>
      <c r="E59" s="36">
        <v>0</v>
      </c>
      <c r="F59" s="45">
        <v>0</v>
      </c>
      <c r="G59" s="45">
        <v>0</v>
      </c>
      <c r="H59" s="45">
        <v>0</v>
      </c>
      <c r="I59" s="33">
        <f t="shared" si="33"/>
        <v>0</v>
      </c>
      <c r="J59" s="45">
        <v>0</v>
      </c>
      <c r="K59" s="45">
        <v>0</v>
      </c>
      <c r="L59" s="36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36">
        <v>0</v>
      </c>
      <c r="S59" s="45">
        <v>0</v>
      </c>
      <c r="T59" s="45">
        <v>0</v>
      </c>
      <c r="U59" s="45">
        <v>0</v>
      </c>
      <c r="V59" s="45">
        <v>0</v>
      </c>
      <c r="W59" s="61" t="s">
        <v>192</v>
      </c>
      <c r="X59" s="62" t="s">
        <v>148</v>
      </c>
      <c r="Y59" s="45">
        <v>0</v>
      </c>
      <c r="Z59" s="45">
        <v>0</v>
      </c>
      <c r="AA59" s="45">
        <v>0</v>
      </c>
      <c r="AB59" s="33">
        <f t="shared" si="17"/>
        <v>0</v>
      </c>
      <c r="AC59" s="27">
        <v>0</v>
      </c>
      <c r="AD59" s="45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45">
        <v>0</v>
      </c>
      <c r="AL59" s="27">
        <v>0</v>
      </c>
      <c r="AM59" s="27">
        <v>0</v>
      </c>
      <c r="AN59" s="33">
        <f t="shared" si="34"/>
        <v>0</v>
      </c>
      <c r="AO59" s="45">
        <v>0</v>
      </c>
      <c r="AP59" s="27">
        <v>0</v>
      </c>
      <c r="AQ59" s="61" t="s">
        <v>192</v>
      </c>
      <c r="AR59" s="63" t="s">
        <v>148</v>
      </c>
      <c r="AS59" s="46">
        <v>0</v>
      </c>
      <c r="AT59" s="27">
        <v>0</v>
      </c>
      <c r="AU59" s="36">
        <v>0</v>
      </c>
      <c r="AV59" s="27">
        <v>0</v>
      </c>
      <c r="AW59" s="45">
        <v>0</v>
      </c>
      <c r="AX59" s="27">
        <v>0</v>
      </c>
      <c r="AY59" s="36">
        <v>0</v>
      </c>
      <c r="AZ59" s="27">
        <v>0</v>
      </c>
      <c r="BA59" s="33">
        <f t="shared" si="35"/>
        <v>0</v>
      </c>
      <c r="BB59" s="45">
        <v>0</v>
      </c>
      <c r="BC59" s="45">
        <v>0</v>
      </c>
      <c r="BD59" s="45">
        <v>0</v>
      </c>
      <c r="BE59" s="27">
        <v>0</v>
      </c>
      <c r="BF59" s="45">
        <v>0</v>
      </c>
      <c r="BG59" s="45">
        <v>0</v>
      </c>
      <c r="BH59" s="45">
        <v>0</v>
      </c>
      <c r="BI59" s="45">
        <v>0</v>
      </c>
      <c r="BJ59" s="45">
        <v>0</v>
      </c>
      <c r="BK59" s="45">
        <v>0</v>
      </c>
      <c r="BL59" s="14"/>
      <c r="BM59" s="14"/>
      <c r="BN59" s="14"/>
      <c r="BO59" s="14"/>
    </row>
    <row r="60" spans="1:67" s="15" customFormat="1" ht="13.5">
      <c r="A60" s="2" t="s">
        <v>156</v>
      </c>
      <c r="B60" s="25" t="s">
        <v>147</v>
      </c>
      <c r="C60" s="67">
        <v>2</v>
      </c>
      <c r="D60" s="45">
        <v>0</v>
      </c>
      <c r="E60" s="36">
        <v>0</v>
      </c>
      <c r="F60" s="45">
        <v>0</v>
      </c>
      <c r="G60" s="45">
        <v>0</v>
      </c>
      <c r="H60" s="45">
        <v>0</v>
      </c>
      <c r="I60" s="33">
        <f t="shared" si="33"/>
        <v>0</v>
      </c>
      <c r="J60" s="45">
        <v>0</v>
      </c>
      <c r="K60" s="45">
        <v>0</v>
      </c>
      <c r="L60" s="36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36">
        <v>0</v>
      </c>
      <c r="S60" s="45">
        <v>0</v>
      </c>
      <c r="T60" s="45">
        <v>0</v>
      </c>
      <c r="U60" s="45">
        <v>0</v>
      </c>
      <c r="V60" s="45">
        <v>0</v>
      </c>
      <c r="W60" s="61" t="s">
        <v>156</v>
      </c>
      <c r="X60" s="62" t="s">
        <v>147</v>
      </c>
      <c r="Y60" s="45">
        <v>0</v>
      </c>
      <c r="Z60" s="45">
        <v>0</v>
      </c>
      <c r="AA60" s="45">
        <v>0</v>
      </c>
      <c r="AB60" s="33">
        <f t="shared" si="17"/>
        <v>1</v>
      </c>
      <c r="AC60" s="27">
        <v>1</v>
      </c>
      <c r="AD60" s="45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45">
        <v>0</v>
      </c>
      <c r="AL60" s="27">
        <v>0</v>
      </c>
      <c r="AM60" s="27">
        <v>0</v>
      </c>
      <c r="AN60" s="33">
        <f t="shared" si="34"/>
        <v>1</v>
      </c>
      <c r="AO60" s="45">
        <v>0</v>
      </c>
      <c r="AP60" s="27">
        <v>0</v>
      </c>
      <c r="AQ60" s="61" t="s">
        <v>156</v>
      </c>
      <c r="AR60" s="63" t="s">
        <v>147</v>
      </c>
      <c r="AS60" s="46">
        <v>0</v>
      </c>
      <c r="AT60" s="27">
        <v>0</v>
      </c>
      <c r="AU60" s="36">
        <v>0</v>
      </c>
      <c r="AV60" s="27">
        <v>0</v>
      </c>
      <c r="AW60" s="45">
        <v>0</v>
      </c>
      <c r="AX60" s="27">
        <v>1</v>
      </c>
      <c r="AY60" s="36">
        <v>0</v>
      </c>
      <c r="AZ60" s="27">
        <v>0</v>
      </c>
      <c r="BA60" s="33">
        <f t="shared" si="35"/>
        <v>0</v>
      </c>
      <c r="BB60" s="45">
        <v>0</v>
      </c>
      <c r="BC60" s="45">
        <v>0</v>
      </c>
      <c r="BD60" s="45">
        <v>0</v>
      </c>
      <c r="BE60" s="27">
        <v>0</v>
      </c>
      <c r="BF60" s="45">
        <v>0</v>
      </c>
      <c r="BG60" s="45">
        <v>0</v>
      </c>
      <c r="BH60" s="45">
        <v>0</v>
      </c>
      <c r="BI60" s="45">
        <v>0</v>
      </c>
      <c r="BJ60" s="45">
        <v>0</v>
      </c>
      <c r="BK60" s="45">
        <v>0</v>
      </c>
      <c r="BL60" s="14"/>
      <c r="BM60" s="14"/>
      <c r="BN60" s="14"/>
      <c r="BO60" s="14"/>
    </row>
    <row r="61" spans="1:67" s="15" customFormat="1" ht="13.5">
      <c r="A61" s="2" t="s">
        <v>192</v>
      </c>
      <c r="B61" s="25" t="s">
        <v>148</v>
      </c>
      <c r="C61" s="67">
        <v>1</v>
      </c>
      <c r="D61" s="45">
        <v>0</v>
      </c>
      <c r="E61" s="36">
        <v>0</v>
      </c>
      <c r="F61" s="45">
        <v>0</v>
      </c>
      <c r="G61" s="45">
        <v>0</v>
      </c>
      <c r="H61" s="45">
        <v>0</v>
      </c>
      <c r="I61" s="33">
        <f t="shared" si="33"/>
        <v>0</v>
      </c>
      <c r="J61" s="45">
        <v>0</v>
      </c>
      <c r="K61" s="45">
        <v>0</v>
      </c>
      <c r="L61" s="36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36">
        <v>0</v>
      </c>
      <c r="S61" s="45">
        <v>0</v>
      </c>
      <c r="T61" s="45">
        <v>0</v>
      </c>
      <c r="U61" s="45">
        <v>0</v>
      </c>
      <c r="V61" s="45">
        <v>0</v>
      </c>
      <c r="W61" s="61" t="s">
        <v>192</v>
      </c>
      <c r="X61" s="62" t="s">
        <v>148</v>
      </c>
      <c r="Y61" s="45">
        <v>0</v>
      </c>
      <c r="Z61" s="45">
        <v>0</v>
      </c>
      <c r="AA61" s="45">
        <v>0</v>
      </c>
      <c r="AB61" s="33">
        <f t="shared" si="17"/>
        <v>0</v>
      </c>
      <c r="AC61" s="27">
        <v>0</v>
      </c>
      <c r="AD61" s="45">
        <v>0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45">
        <v>0</v>
      </c>
      <c r="AL61" s="27">
        <v>0</v>
      </c>
      <c r="AM61" s="27">
        <v>0</v>
      </c>
      <c r="AN61" s="33">
        <f t="shared" si="34"/>
        <v>1</v>
      </c>
      <c r="AO61" s="45">
        <v>0</v>
      </c>
      <c r="AP61" s="27">
        <v>0</v>
      </c>
      <c r="AQ61" s="61" t="s">
        <v>192</v>
      </c>
      <c r="AR61" s="63" t="s">
        <v>148</v>
      </c>
      <c r="AS61" s="46">
        <v>0</v>
      </c>
      <c r="AT61" s="27">
        <v>1</v>
      </c>
      <c r="AU61" s="36">
        <v>0</v>
      </c>
      <c r="AV61" s="27">
        <v>0</v>
      </c>
      <c r="AW61" s="45">
        <v>0</v>
      </c>
      <c r="AX61" s="27">
        <v>0</v>
      </c>
      <c r="AY61" s="45">
        <v>0</v>
      </c>
      <c r="AZ61" s="27">
        <v>0</v>
      </c>
      <c r="BA61" s="33">
        <f t="shared" si="35"/>
        <v>0</v>
      </c>
      <c r="BB61" s="45">
        <v>0</v>
      </c>
      <c r="BC61" s="45">
        <v>0</v>
      </c>
      <c r="BD61" s="45">
        <v>0</v>
      </c>
      <c r="BE61" s="27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14"/>
      <c r="BM61" s="14"/>
      <c r="BN61" s="14"/>
      <c r="BO61" s="14"/>
    </row>
    <row r="62" spans="1:67" s="15" customFormat="1" ht="13.5">
      <c r="A62" s="2" t="s">
        <v>157</v>
      </c>
      <c r="B62" s="25" t="s">
        <v>147</v>
      </c>
      <c r="C62" s="67">
        <v>1</v>
      </c>
      <c r="D62" s="45">
        <v>0</v>
      </c>
      <c r="E62" s="36">
        <v>0</v>
      </c>
      <c r="F62" s="45">
        <v>0</v>
      </c>
      <c r="G62" s="45">
        <v>0</v>
      </c>
      <c r="H62" s="45">
        <v>0</v>
      </c>
      <c r="I62" s="33">
        <f t="shared" si="33"/>
        <v>0</v>
      </c>
      <c r="J62" s="45">
        <v>0</v>
      </c>
      <c r="K62" s="45">
        <v>0</v>
      </c>
      <c r="L62" s="36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36">
        <v>0</v>
      </c>
      <c r="S62" s="45">
        <v>0</v>
      </c>
      <c r="T62" s="45">
        <v>0</v>
      </c>
      <c r="U62" s="45">
        <v>0</v>
      </c>
      <c r="V62" s="45">
        <v>0</v>
      </c>
      <c r="W62" s="61" t="s">
        <v>157</v>
      </c>
      <c r="X62" s="62" t="s">
        <v>147</v>
      </c>
      <c r="Y62" s="45">
        <v>0</v>
      </c>
      <c r="Z62" s="45">
        <v>0</v>
      </c>
      <c r="AA62" s="45">
        <v>0</v>
      </c>
      <c r="AB62" s="33">
        <f t="shared" si="17"/>
        <v>0</v>
      </c>
      <c r="AC62" s="27">
        <v>0</v>
      </c>
      <c r="AD62" s="45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  <c r="AK62" s="45">
        <v>0</v>
      </c>
      <c r="AL62" s="27">
        <v>0</v>
      </c>
      <c r="AM62" s="27">
        <v>0</v>
      </c>
      <c r="AN62" s="33">
        <f t="shared" si="34"/>
        <v>1</v>
      </c>
      <c r="AO62" s="45">
        <v>0</v>
      </c>
      <c r="AP62" s="27">
        <v>1</v>
      </c>
      <c r="AQ62" s="61" t="s">
        <v>157</v>
      </c>
      <c r="AR62" s="63" t="s">
        <v>147</v>
      </c>
      <c r="AS62" s="46">
        <v>0</v>
      </c>
      <c r="AT62" s="27">
        <v>0</v>
      </c>
      <c r="AU62" s="36">
        <v>0</v>
      </c>
      <c r="AV62" s="27">
        <v>0</v>
      </c>
      <c r="AW62" s="45">
        <v>0</v>
      </c>
      <c r="AX62" s="27">
        <v>0</v>
      </c>
      <c r="AY62" s="45">
        <v>0</v>
      </c>
      <c r="AZ62" s="27">
        <v>0</v>
      </c>
      <c r="BA62" s="33">
        <f t="shared" si="35"/>
        <v>0</v>
      </c>
      <c r="BB62" s="45">
        <v>0</v>
      </c>
      <c r="BC62" s="45">
        <v>0</v>
      </c>
      <c r="BD62" s="45">
        <v>0</v>
      </c>
      <c r="BE62" s="27">
        <v>0</v>
      </c>
      <c r="BF62" s="45">
        <v>0</v>
      </c>
      <c r="BG62" s="45">
        <v>0</v>
      </c>
      <c r="BH62" s="45">
        <v>0</v>
      </c>
      <c r="BI62" s="45">
        <v>0</v>
      </c>
      <c r="BJ62" s="45">
        <v>0</v>
      </c>
      <c r="BK62" s="45">
        <v>0</v>
      </c>
      <c r="BL62" s="14"/>
      <c r="BM62" s="14"/>
      <c r="BN62" s="14"/>
      <c r="BO62" s="14"/>
    </row>
    <row r="63" spans="1:67" s="15" customFormat="1" ht="13.5">
      <c r="A63" s="2" t="s">
        <v>192</v>
      </c>
      <c r="B63" s="25" t="s">
        <v>148</v>
      </c>
      <c r="C63" s="67">
        <v>0</v>
      </c>
      <c r="D63" s="45">
        <v>0</v>
      </c>
      <c r="E63" s="36">
        <v>0</v>
      </c>
      <c r="F63" s="45">
        <v>0</v>
      </c>
      <c r="G63" s="45">
        <v>0</v>
      </c>
      <c r="H63" s="45">
        <v>0</v>
      </c>
      <c r="I63" s="33">
        <f t="shared" si="33"/>
        <v>0</v>
      </c>
      <c r="J63" s="45">
        <v>0</v>
      </c>
      <c r="K63" s="45">
        <v>0</v>
      </c>
      <c r="L63" s="36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36">
        <v>0</v>
      </c>
      <c r="S63" s="45">
        <v>0</v>
      </c>
      <c r="T63" s="45">
        <v>0</v>
      </c>
      <c r="U63" s="45">
        <v>0</v>
      </c>
      <c r="V63" s="45">
        <v>0</v>
      </c>
      <c r="W63" s="61" t="s">
        <v>192</v>
      </c>
      <c r="X63" s="62" t="s">
        <v>148</v>
      </c>
      <c r="Y63" s="45">
        <v>0</v>
      </c>
      <c r="Z63" s="45">
        <v>0</v>
      </c>
      <c r="AA63" s="45">
        <v>0</v>
      </c>
      <c r="AB63" s="33">
        <f t="shared" si="17"/>
        <v>0</v>
      </c>
      <c r="AC63" s="27">
        <v>0</v>
      </c>
      <c r="AD63" s="45">
        <v>0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45">
        <v>0</v>
      </c>
      <c r="AL63" s="27">
        <v>0</v>
      </c>
      <c r="AM63" s="27">
        <v>0</v>
      </c>
      <c r="AN63" s="33">
        <f t="shared" si="34"/>
        <v>0</v>
      </c>
      <c r="AO63" s="45">
        <v>0</v>
      </c>
      <c r="AP63" s="27">
        <v>0</v>
      </c>
      <c r="AQ63" s="61" t="s">
        <v>192</v>
      </c>
      <c r="AR63" s="63" t="s">
        <v>148</v>
      </c>
      <c r="AS63" s="46">
        <v>0</v>
      </c>
      <c r="AT63" s="27">
        <v>0</v>
      </c>
      <c r="AU63" s="36">
        <v>0</v>
      </c>
      <c r="AV63" s="27">
        <v>0</v>
      </c>
      <c r="AW63" s="45">
        <v>0</v>
      </c>
      <c r="AX63" s="27">
        <v>0</v>
      </c>
      <c r="AY63" s="45">
        <v>0</v>
      </c>
      <c r="AZ63" s="27">
        <v>0</v>
      </c>
      <c r="BA63" s="33">
        <f t="shared" si="35"/>
        <v>0</v>
      </c>
      <c r="BB63" s="45">
        <v>0</v>
      </c>
      <c r="BC63" s="45">
        <v>0</v>
      </c>
      <c r="BD63" s="45">
        <v>0</v>
      </c>
      <c r="BE63" s="27">
        <v>0</v>
      </c>
      <c r="BF63" s="45">
        <v>0</v>
      </c>
      <c r="BG63" s="45">
        <v>0</v>
      </c>
      <c r="BH63" s="45">
        <v>0</v>
      </c>
      <c r="BI63" s="45">
        <v>0</v>
      </c>
      <c r="BJ63" s="45">
        <v>0</v>
      </c>
      <c r="BK63" s="45">
        <v>0</v>
      </c>
      <c r="BL63" s="14"/>
      <c r="BM63" s="14"/>
      <c r="BN63" s="14"/>
      <c r="BO63" s="14"/>
    </row>
    <row r="64" spans="1:67" s="15" customFormat="1" ht="13.5">
      <c r="A64" s="2" t="s">
        <v>158</v>
      </c>
      <c r="B64" s="25" t="s">
        <v>147</v>
      </c>
      <c r="C64" s="67">
        <v>1</v>
      </c>
      <c r="D64" s="45">
        <v>0</v>
      </c>
      <c r="E64" s="36">
        <v>0</v>
      </c>
      <c r="F64" s="45">
        <v>0</v>
      </c>
      <c r="G64" s="45">
        <v>0</v>
      </c>
      <c r="H64" s="45">
        <v>0</v>
      </c>
      <c r="I64" s="33">
        <f t="shared" si="33"/>
        <v>0</v>
      </c>
      <c r="J64" s="45">
        <v>0</v>
      </c>
      <c r="K64" s="45">
        <v>0</v>
      </c>
      <c r="L64" s="36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36">
        <v>0</v>
      </c>
      <c r="S64" s="45">
        <v>0</v>
      </c>
      <c r="T64" s="45">
        <v>0</v>
      </c>
      <c r="U64" s="45">
        <v>0</v>
      </c>
      <c r="V64" s="45">
        <v>0</v>
      </c>
      <c r="W64" s="61" t="s">
        <v>158</v>
      </c>
      <c r="X64" s="62" t="s">
        <v>147</v>
      </c>
      <c r="Y64" s="45">
        <v>0</v>
      </c>
      <c r="Z64" s="45">
        <v>0</v>
      </c>
      <c r="AA64" s="45">
        <v>0</v>
      </c>
      <c r="AB64" s="33">
        <f t="shared" si="17"/>
        <v>0</v>
      </c>
      <c r="AC64" s="27">
        <v>0</v>
      </c>
      <c r="AD64" s="45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45">
        <v>0</v>
      </c>
      <c r="AL64" s="27">
        <v>0</v>
      </c>
      <c r="AM64" s="27">
        <v>0</v>
      </c>
      <c r="AN64" s="33">
        <f t="shared" si="34"/>
        <v>1</v>
      </c>
      <c r="AO64" s="45">
        <v>1</v>
      </c>
      <c r="AP64" s="27">
        <v>0</v>
      </c>
      <c r="AQ64" s="61" t="s">
        <v>158</v>
      </c>
      <c r="AR64" s="63" t="s">
        <v>147</v>
      </c>
      <c r="AS64" s="46">
        <v>0</v>
      </c>
      <c r="AT64" s="27">
        <v>0</v>
      </c>
      <c r="AU64" s="36">
        <v>0</v>
      </c>
      <c r="AV64" s="27">
        <v>0</v>
      </c>
      <c r="AW64" s="45">
        <v>0</v>
      </c>
      <c r="AX64" s="27">
        <v>0</v>
      </c>
      <c r="AY64" s="45">
        <v>0</v>
      </c>
      <c r="AZ64" s="27">
        <v>0</v>
      </c>
      <c r="BA64" s="33">
        <f t="shared" si="35"/>
        <v>0</v>
      </c>
      <c r="BB64" s="45">
        <v>0</v>
      </c>
      <c r="BC64" s="45">
        <v>0</v>
      </c>
      <c r="BD64" s="45">
        <v>0</v>
      </c>
      <c r="BE64" s="27">
        <v>0</v>
      </c>
      <c r="BF64" s="45">
        <v>0</v>
      </c>
      <c r="BG64" s="45">
        <v>0</v>
      </c>
      <c r="BH64" s="45">
        <v>0</v>
      </c>
      <c r="BI64" s="45">
        <v>0</v>
      </c>
      <c r="BJ64" s="45">
        <v>0</v>
      </c>
      <c r="BK64" s="45">
        <v>0</v>
      </c>
      <c r="BL64" s="14"/>
      <c r="BM64" s="14"/>
      <c r="BN64" s="14"/>
      <c r="BO64" s="14"/>
    </row>
    <row r="65" spans="1:67" s="15" customFormat="1" ht="13.5">
      <c r="A65" s="2" t="s">
        <v>192</v>
      </c>
      <c r="B65" s="25" t="s">
        <v>148</v>
      </c>
      <c r="C65" s="67">
        <v>1</v>
      </c>
      <c r="D65" s="45">
        <v>0</v>
      </c>
      <c r="E65" s="36">
        <v>0</v>
      </c>
      <c r="F65" s="45">
        <v>0</v>
      </c>
      <c r="G65" s="45">
        <v>0</v>
      </c>
      <c r="H65" s="45">
        <v>0</v>
      </c>
      <c r="I65" s="33">
        <f t="shared" si="33"/>
        <v>0</v>
      </c>
      <c r="J65" s="45">
        <v>0</v>
      </c>
      <c r="K65" s="45">
        <v>0</v>
      </c>
      <c r="L65" s="36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36">
        <v>0</v>
      </c>
      <c r="S65" s="45">
        <v>0</v>
      </c>
      <c r="T65" s="45">
        <v>0</v>
      </c>
      <c r="U65" s="45">
        <v>0</v>
      </c>
      <c r="V65" s="45">
        <v>0</v>
      </c>
      <c r="W65" s="61" t="s">
        <v>192</v>
      </c>
      <c r="X65" s="62" t="s">
        <v>148</v>
      </c>
      <c r="Y65" s="45">
        <v>0</v>
      </c>
      <c r="Z65" s="45">
        <v>0</v>
      </c>
      <c r="AA65" s="45">
        <v>0</v>
      </c>
      <c r="AB65" s="33">
        <f t="shared" si="17"/>
        <v>0</v>
      </c>
      <c r="AC65" s="27">
        <v>0</v>
      </c>
      <c r="AD65" s="45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33">
        <f t="shared" si="34"/>
        <v>1</v>
      </c>
      <c r="AO65" s="45">
        <v>0</v>
      </c>
      <c r="AP65" s="27">
        <v>0</v>
      </c>
      <c r="AQ65" s="61" t="s">
        <v>192</v>
      </c>
      <c r="AR65" s="63" t="s">
        <v>148</v>
      </c>
      <c r="AS65" s="46">
        <v>1</v>
      </c>
      <c r="AT65" s="27">
        <v>0</v>
      </c>
      <c r="AU65" s="36">
        <v>0</v>
      </c>
      <c r="AV65" s="27">
        <v>0</v>
      </c>
      <c r="AW65" s="45">
        <v>0</v>
      </c>
      <c r="AX65" s="27">
        <v>0</v>
      </c>
      <c r="AY65" s="36">
        <v>0</v>
      </c>
      <c r="AZ65" s="27">
        <v>0</v>
      </c>
      <c r="BA65" s="33">
        <f t="shared" si="35"/>
        <v>0</v>
      </c>
      <c r="BB65" s="45">
        <v>0</v>
      </c>
      <c r="BC65" s="45">
        <v>0</v>
      </c>
      <c r="BD65" s="45">
        <v>0</v>
      </c>
      <c r="BE65" s="27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14"/>
      <c r="BM65" s="14"/>
      <c r="BN65" s="14"/>
      <c r="BO65" s="14"/>
    </row>
    <row r="66" spans="1:67" s="15" customFormat="1" ht="13.5">
      <c r="A66" s="2" t="s">
        <v>159</v>
      </c>
      <c r="B66" s="25" t="s">
        <v>147</v>
      </c>
      <c r="C66" s="67">
        <v>0</v>
      </c>
      <c r="D66" s="45">
        <v>0</v>
      </c>
      <c r="E66" s="36">
        <v>0</v>
      </c>
      <c r="F66" s="45">
        <v>0</v>
      </c>
      <c r="G66" s="45">
        <v>0</v>
      </c>
      <c r="H66" s="45">
        <v>0</v>
      </c>
      <c r="I66" s="33">
        <f t="shared" si="33"/>
        <v>0</v>
      </c>
      <c r="J66" s="45">
        <v>0</v>
      </c>
      <c r="K66" s="45">
        <v>0</v>
      </c>
      <c r="L66" s="36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36">
        <v>0</v>
      </c>
      <c r="S66" s="45">
        <v>0</v>
      </c>
      <c r="T66" s="45">
        <v>0</v>
      </c>
      <c r="U66" s="45">
        <v>0</v>
      </c>
      <c r="V66" s="45">
        <v>0</v>
      </c>
      <c r="W66" s="61" t="s">
        <v>159</v>
      </c>
      <c r="X66" s="62" t="s">
        <v>147</v>
      </c>
      <c r="Y66" s="45">
        <v>0</v>
      </c>
      <c r="Z66" s="45">
        <v>0</v>
      </c>
      <c r="AA66" s="45">
        <v>0</v>
      </c>
      <c r="AB66" s="33">
        <f t="shared" si="17"/>
        <v>0</v>
      </c>
      <c r="AC66" s="27">
        <v>0</v>
      </c>
      <c r="AD66" s="45">
        <v>0</v>
      </c>
      <c r="AE66" s="27">
        <v>0</v>
      </c>
      <c r="AF66" s="27">
        <v>0</v>
      </c>
      <c r="AG66" s="27">
        <v>0</v>
      </c>
      <c r="AH66" s="27">
        <v>0</v>
      </c>
      <c r="AI66" s="27">
        <v>0</v>
      </c>
      <c r="AJ66" s="27">
        <v>0</v>
      </c>
      <c r="AK66" s="45">
        <v>0</v>
      </c>
      <c r="AL66" s="27">
        <v>0</v>
      </c>
      <c r="AM66" s="27">
        <v>0</v>
      </c>
      <c r="AN66" s="33">
        <f t="shared" si="34"/>
        <v>0</v>
      </c>
      <c r="AO66" s="45">
        <v>0</v>
      </c>
      <c r="AP66" s="27">
        <v>0</v>
      </c>
      <c r="AQ66" s="61" t="s">
        <v>159</v>
      </c>
      <c r="AR66" s="63" t="s">
        <v>147</v>
      </c>
      <c r="AS66" s="46">
        <v>0</v>
      </c>
      <c r="AT66" s="27">
        <v>0</v>
      </c>
      <c r="AU66" s="36">
        <v>0</v>
      </c>
      <c r="AV66" s="27">
        <v>0</v>
      </c>
      <c r="AW66" s="45">
        <v>0</v>
      </c>
      <c r="AX66" s="27">
        <v>0</v>
      </c>
      <c r="AY66" s="36">
        <v>0</v>
      </c>
      <c r="AZ66" s="27">
        <v>0</v>
      </c>
      <c r="BA66" s="33">
        <f t="shared" si="35"/>
        <v>0</v>
      </c>
      <c r="BB66" s="45">
        <v>0</v>
      </c>
      <c r="BC66" s="45">
        <v>0</v>
      </c>
      <c r="BD66" s="45">
        <v>0</v>
      </c>
      <c r="BE66" s="27">
        <v>0</v>
      </c>
      <c r="BF66" s="45">
        <v>0</v>
      </c>
      <c r="BG66" s="45">
        <v>0</v>
      </c>
      <c r="BH66" s="45">
        <v>0</v>
      </c>
      <c r="BI66" s="45">
        <v>0</v>
      </c>
      <c r="BJ66" s="45">
        <v>0</v>
      </c>
      <c r="BK66" s="45">
        <v>0</v>
      </c>
      <c r="BL66" s="14"/>
      <c r="BM66" s="14"/>
      <c r="BN66" s="14"/>
      <c r="BO66" s="14"/>
    </row>
    <row r="67" spans="1:67" s="15" customFormat="1" ht="13.5">
      <c r="A67" s="2" t="s">
        <v>192</v>
      </c>
      <c r="B67" s="25" t="s">
        <v>148</v>
      </c>
      <c r="C67" s="67">
        <v>2</v>
      </c>
      <c r="D67" s="45">
        <v>0</v>
      </c>
      <c r="E67" s="36">
        <v>0</v>
      </c>
      <c r="F67" s="45">
        <v>0</v>
      </c>
      <c r="G67" s="45">
        <v>0</v>
      </c>
      <c r="H67" s="45">
        <v>0</v>
      </c>
      <c r="I67" s="33">
        <f t="shared" si="33"/>
        <v>0</v>
      </c>
      <c r="J67" s="45">
        <v>0</v>
      </c>
      <c r="K67" s="45">
        <v>0</v>
      </c>
      <c r="L67" s="36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36">
        <v>0</v>
      </c>
      <c r="S67" s="45">
        <v>0</v>
      </c>
      <c r="T67" s="45">
        <v>0</v>
      </c>
      <c r="U67" s="45">
        <v>0</v>
      </c>
      <c r="V67" s="45">
        <v>0</v>
      </c>
      <c r="W67" s="61" t="s">
        <v>192</v>
      </c>
      <c r="X67" s="93" t="s">
        <v>148</v>
      </c>
      <c r="Y67" s="45">
        <v>0</v>
      </c>
      <c r="Z67" s="45">
        <v>0</v>
      </c>
      <c r="AA67" s="45">
        <v>0</v>
      </c>
      <c r="AB67" s="33">
        <f t="shared" si="17"/>
        <v>1</v>
      </c>
      <c r="AC67" s="27">
        <v>1</v>
      </c>
      <c r="AD67" s="45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45">
        <v>0</v>
      </c>
      <c r="AL67" s="27">
        <v>0</v>
      </c>
      <c r="AM67" s="27">
        <v>0</v>
      </c>
      <c r="AN67" s="33">
        <f t="shared" si="34"/>
        <v>1</v>
      </c>
      <c r="AO67" s="45">
        <v>0</v>
      </c>
      <c r="AP67" s="27">
        <v>0</v>
      </c>
      <c r="AQ67" s="61" t="s">
        <v>192</v>
      </c>
      <c r="AR67" s="63" t="s">
        <v>148</v>
      </c>
      <c r="AS67" s="46">
        <v>0</v>
      </c>
      <c r="AT67" s="27">
        <v>0</v>
      </c>
      <c r="AU67" s="36">
        <v>0</v>
      </c>
      <c r="AV67" s="27">
        <v>0</v>
      </c>
      <c r="AW67" s="45">
        <v>0</v>
      </c>
      <c r="AX67" s="27">
        <v>1</v>
      </c>
      <c r="AY67" s="45">
        <v>0</v>
      </c>
      <c r="AZ67" s="27">
        <v>0</v>
      </c>
      <c r="BA67" s="33">
        <f t="shared" si="35"/>
        <v>0</v>
      </c>
      <c r="BB67" s="45">
        <v>0</v>
      </c>
      <c r="BC67" s="45">
        <v>0</v>
      </c>
      <c r="BD67" s="45">
        <v>0</v>
      </c>
      <c r="BE67" s="27">
        <v>0</v>
      </c>
      <c r="BF67" s="45">
        <v>0</v>
      </c>
      <c r="BG67" s="45">
        <v>0</v>
      </c>
      <c r="BH67" s="45">
        <v>0</v>
      </c>
      <c r="BI67" s="45">
        <v>0</v>
      </c>
      <c r="BJ67" s="45">
        <v>0</v>
      </c>
      <c r="BK67" s="45">
        <v>0</v>
      </c>
      <c r="BL67" s="14"/>
      <c r="BM67" s="14"/>
      <c r="BN67" s="14"/>
      <c r="BO67" s="14"/>
    </row>
    <row r="68" spans="1:67" s="15" customFormat="1" ht="13.5">
      <c r="A68" s="2" t="s">
        <v>160</v>
      </c>
      <c r="B68" s="25" t="s">
        <v>147</v>
      </c>
      <c r="C68" s="67">
        <v>1</v>
      </c>
      <c r="D68" s="45">
        <v>0</v>
      </c>
      <c r="E68" s="36">
        <v>0</v>
      </c>
      <c r="F68" s="45">
        <v>0</v>
      </c>
      <c r="G68" s="45">
        <v>0</v>
      </c>
      <c r="H68" s="45">
        <v>0</v>
      </c>
      <c r="I68" s="33">
        <f t="shared" si="33"/>
        <v>0</v>
      </c>
      <c r="J68" s="45">
        <v>0</v>
      </c>
      <c r="K68" s="45">
        <v>0</v>
      </c>
      <c r="L68" s="36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36">
        <v>0</v>
      </c>
      <c r="S68" s="45">
        <v>0</v>
      </c>
      <c r="T68" s="45">
        <v>0</v>
      </c>
      <c r="U68" s="45">
        <v>0</v>
      </c>
      <c r="V68" s="45">
        <v>0</v>
      </c>
      <c r="W68" s="61" t="s">
        <v>160</v>
      </c>
      <c r="X68" s="93" t="s">
        <v>147</v>
      </c>
      <c r="Y68" s="45">
        <v>0</v>
      </c>
      <c r="Z68" s="45">
        <v>0</v>
      </c>
      <c r="AA68" s="45">
        <v>0</v>
      </c>
      <c r="AB68" s="33">
        <f t="shared" si="17"/>
        <v>1</v>
      </c>
      <c r="AC68" s="27">
        <v>0</v>
      </c>
      <c r="AD68" s="45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45">
        <v>0</v>
      </c>
      <c r="AL68" s="27">
        <v>1</v>
      </c>
      <c r="AM68" s="27">
        <v>0</v>
      </c>
      <c r="AN68" s="33">
        <f t="shared" si="34"/>
        <v>0</v>
      </c>
      <c r="AO68" s="45">
        <v>0</v>
      </c>
      <c r="AP68" s="27">
        <v>0</v>
      </c>
      <c r="AQ68" s="61" t="s">
        <v>160</v>
      </c>
      <c r="AR68" s="63" t="s">
        <v>147</v>
      </c>
      <c r="AS68" s="46">
        <v>0</v>
      </c>
      <c r="AT68" s="27">
        <v>0</v>
      </c>
      <c r="AU68" s="45">
        <v>0</v>
      </c>
      <c r="AV68" s="27">
        <v>0</v>
      </c>
      <c r="AW68" s="45">
        <v>0</v>
      </c>
      <c r="AX68" s="27">
        <v>0</v>
      </c>
      <c r="AY68" s="45">
        <v>0</v>
      </c>
      <c r="AZ68" s="27">
        <v>0</v>
      </c>
      <c r="BA68" s="33">
        <f t="shared" si="35"/>
        <v>0</v>
      </c>
      <c r="BB68" s="45">
        <v>0</v>
      </c>
      <c r="BC68" s="45">
        <v>0</v>
      </c>
      <c r="BD68" s="45">
        <v>0</v>
      </c>
      <c r="BE68" s="27">
        <v>0</v>
      </c>
      <c r="BF68" s="45">
        <v>0</v>
      </c>
      <c r="BG68" s="45">
        <v>0</v>
      </c>
      <c r="BH68" s="45">
        <v>0</v>
      </c>
      <c r="BI68" s="45">
        <v>0</v>
      </c>
      <c r="BJ68" s="45">
        <v>0</v>
      </c>
      <c r="BK68" s="45">
        <v>0</v>
      </c>
      <c r="BL68" s="14"/>
      <c r="BM68" s="14"/>
      <c r="BN68" s="14"/>
      <c r="BO68" s="14"/>
    </row>
    <row r="69" spans="1:67" s="15" customFormat="1" ht="13.5">
      <c r="A69" s="2" t="s">
        <v>192</v>
      </c>
      <c r="B69" s="25" t="s">
        <v>148</v>
      </c>
      <c r="C69" s="67">
        <v>0</v>
      </c>
      <c r="D69" s="45">
        <v>0</v>
      </c>
      <c r="E69" s="36">
        <v>0</v>
      </c>
      <c r="F69" s="45">
        <v>0</v>
      </c>
      <c r="G69" s="45">
        <v>0</v>
      </c>
      <c r="H69" s="45">
        <v>0</v>
      </c>
      <c r="I69" s="33">
        <f t="shared" si="33"/>
        <v>0</v>
      </c>
      <c r="J69" s="45">
        <v>0</v>
      </c>
      <c r="K69" s="45">
        <v>0</v>
      </c>
      <c r="L69" s="36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36">
        <v>0</v>
      </c>
      <c r="S69" s="45">
        <v>0</v>
      </c>
      <c r="T69" s="45">
        <v>0</v>
      </c>
      <c r="U69" s="45">
        <v>0</v>
      </c>
      <c r="V69" s="45">
        <v>0</v>
      </c>
      <c r="W69" s="61" t="s">
        <v>192</v>
      </c>
      <c r="X69" s="93" t="s">
        <v>148</v>
      </c>
      <c r="Y69" s="45">
        <v>0</v>
      </c>
      <c r="Z69" s="45">
        <v>0</v>
      </c>
      <c r="AA69" s="45">
        <v>0</v>
      </c>
      <c r="AB69" s="33">
        <f t="shared" si="17"/>
        <v>0</v>
      </c>
      <c r="AC69" s="27">
        <v>0</v>
      </c>
      <c r="AD69" s="45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45">
        <v>0</v>
      </c>
      <c r="AL69" s="27">
        <v>0</v>
      </c>
      <c r="AM69" s="27">
        <v>0</v>
      </c>
      <c r="AN69" s="33">
        <f t="shared" si="34"/>
        <v>0</v>
      </c>
      <c r="AO69" s="45">
        <v>0</v>
      </c>
      <c r="AP69" s="27">
        <v>0</v>
      </c>
      <c r="AQ69" s="61" t="s">
        <v>192</v>
      </c>
      <c r="AR69" s="63" t="s">
        <v>148</v>
      </c>
      <c r="AS69" s="46">
        <v>0</v>
      </c>
      <c r="AT69" s="27">
        <v>0</v>
      </c>
      <c r="AU69" s="36">
        <v>0</v>
      </c>
      <c r="AV69" s="27">
        <v>0</v>
      </c>
      <c r="AW69" s="45">
        <v>0</v>
      </c>
      <c r="AX69" s="27">
        <v>0</v>
      </c>
      <c r="AY69" s="36">
        <v>0</v>
      </c>
      <c r="AZ69" s="27">
        <v>0</v>
      </c>
      <c r="BA69" s="33">
        <f t="shared" si="35"/>
        <v>0</v>
      </c>
      <c r="BB69" s="45">
        <v>0</v>
      </c>
      <c r="BC69" s="45">
        <v>0</v>
      </c>
      <c r="BD69" s="45">
        <v>0</v>
      </c>
      <c r="BE69" s="27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14"/>
      <c r="BM69" s="14"/>
      <c r="BN69" s="14"/>
      <c r="BO69" s="14"/>
    </row>
    <row r="70" spans="1:63" ht="14.25" thickBot="1">
      <c r="A70" s="5"/>
      <c r="B70" s="6"/>
      <c r="C70" s="73"/>
      <c r="D70" s="73"/>
      <c r="E70" s="73"/>
      <c r="F70" s="57"/>
      <c r="G70" s="57"/>
      <c r="H70" s="57"/>
      <c r="I70" s="57"/>
      <c r="J70" s="57"/>
      <c r="K70" s="57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81"/>
      <c r="X70" s="82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81"/>
      <c r="AR70" s="82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</row>
    <row r="71" spans="1:63" ht="13.5">
      <c r="A71" s="2"/>
      <c r="B71" s="2"/>
      <c r="C71" s="29"/>
      <c r="D71" s="29"/>
      <c r="E71" s="29"/>
      <c r="F71" s="29"/>
      <c r="G71" s="29"/>
      <c r="H71" s="29"/>
      <c r="I71" s="58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</row>
    <row r="72" spans="1:63" ht="13.5">
      <c r="A72" s="2"/>
      <c r="B72" s="7"/>
      <c r="C72" s="34"/>
      <c r="D72" s="40"/>
      <c r="E72" s="40"/>
      <c r="F72" s="40"/>
      <c r="G72" s="34"/>
      <c r="H72" s="34"/>
      <c r="I72" s="34"/>
      <c r="J72" s="34"/>
      <c r="K72" s="34"/>
      <c r="L72" s="34"/>
      <c r="M72" s="34"/>
      <c r="N72" s="40"/>
      <c r="O72" s="34"/>
      <c r="P72" s="34"/>
      <c r="Q72" s="34"/>
      <c r="R72" s="40"/>
      <c r="S72" s="34"/>
      <c r="T72" s="34"/>
      <c r="U72" s="40"/>
      <c r="V72" s="34"/>
      <c r="W72" s="51"/>
      <c r="X72" s="48"/>
      <c r="Y72" s="34"/>
      <c r="Z72" s="34"/>
      <c r="AA72" s="40"/>
      <c r="AB72" s="59">
        <f>AC72+AD72+AE72+AF72+AG72+AH72+AI72+AJ72+AK72+AL72+AM72</f>
        <v>0</v>
      </c>
      <c r="AC72" s="40"/>
      <c r="AD72" s="40"/>
      <c r="AE72" s="34"/>
      <c r="AF72" s="40"/>
      <c r="AG72" s="40"/>
      <c r="AH72" s="40"/>
      <c r="AI72" s="34"/>
      <c r="AJ72" s="34"/>
      <c r="AK72" s="40"/>
      <c r="AL72" s="40"/>
      <c r="AM72" s="40"/>
      <c r="AN72" s="59">
        <f>AO72+AP72+AS72+AT72+AU72+AV72+AW72+AX72</f>
        <v>0</v>
      </c>
      <c r="AO72" s="40"/>
      <c r="AP72" s="34"/>
      <c r="AQ72" s="51"/>
      <c r="AR72" s="48"/>
      <c r="AS72" s="40"/>
      <c r="AT72" s="40"/>
      <c r="AU72" s="40"/>
      <c r="AV72" s="40"/>
      <c r="AW72" s="40"/>
      <c r="AX72" s="40"/>
      <c r="AY72" s="40"/>
      <c r="AZ72" s="40"/>
      <c r="BA72" s="59">
        <f>BB72+BC72+BD72+BE72+BF72+BG72+BH72+BI72</f>
        <v>0</v>
      </c>
      <c r="BB72" s="34"/>
      <c r="BC72" s="40"/>
      <c r="BD72" s="34"/>
      <c r="BE72" s="40"/>
      <c r="BF72" s="40"/>
      <c r="BG72" s="40"/>
      <c r="BH72" s="34"/>
      <c r="BI72" s="34"/>
      <c r="BJ72" s="40"/>
      <c r="BK72" s="40"/>
    </row>
    <row r="73" spans="1:67" s="8" customFormat="1" ht="13.5">
      <c r="A73" s="20"/>
      <c r="B73" s="21"/>
      <c r="C73" s="42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56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56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56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9"/>
      <c r="BM73" s="9"/>
      <c r="BN73" s="9"/>
      <c r="BO73" s="9"/>
    </row>
    <row r="74" spans="1:67" s="8" customFormat="1" ht="13.5">
      <c r="A74" s="21"/>
      <c r="B74" s="21"/>
      <c r="C74" s="42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56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56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56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9"/>
      <c r="BM74" s="9"/>
      <c r="BN74" s="9"/>
      <c r="BO74" s="9"/>
    </row>
    <row r="75" spans="1:67" s="8" customFormat="1" ht="13.5">
      <c r="A75" s="20"/>
      <c r="B75" s="21"/>
      <c r="C75" s="42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56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56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56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9"/>
      <c r="BM75" s="9"/>
      <c r="BN75" s="9"/>
      <c r="BO75" s="9"/>
    </row>
    <row r="76" spans="1:67" s="8" customFormat="1" ht="13.5">
      <c r="A76" s="21"/>
      <c r="B76" s="21"/>
      <c r="C76" s="42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56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56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56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9"/>
      <c r="BM76" s="9"/>
      <c r="BN76" s="9"/>
      <c r="BO76" s="9"/>
    </row>
    <row r="77" spans="1:67" s="8" customFormat="1" ht="13.5">
      <c r="A77" s="21"/>
      <c r="B77" s="21"/>
      <c r="C77" s="42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56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56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56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9"/>
      <c r="BM77" s="9"/>
      <c r="BN77" s="9"/>
      <c r="BO77" s="9"/>
    </row>
    <row r="78" spans="1:67" s="8" customFormat="1" ht="13.5">
      <c r="A78" s="21"/>
      <c r="B78" s="21"/>
      <c r="C78" s="42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56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56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56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9"/>
      <c r="BM78" s="9"/>
      <c r="BN78" s="9"/>
      <c r="BO78" s="9"/>
    </row>
    <row r="79" spans="1:67" s="8" customFormat="1" ht="13.5">
      <c r="A79" s="21"/>
      <c r="B79" s="21"/>
      <c r="C79" s="42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56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56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56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9"/>
      <c r="BM79" s="9"/>
      <c r="BN79" s="9"/>
      <c r="BO79" s="9"/>
    </row>
    <row r="80" spans="1:67" s="8" customFormat="1" ht="13.5">
      <c r="A80" s="21"/>
      <c r="B80" s="21"/>
      <c r="C80" s="42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56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56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56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9"/>
      <c r="BM80" s="9"/>
      <c r="BN80" s="9"/>
      <c r="BO80" s="9"/>
    </row>
    <row r="81" spans="1:67" s="8" customFormat="1" ht="13.5">
      <c r="A81" s="20"/>
      <c r="B81" s="21"/>
      <c r="C81" s="42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56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56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56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9"/>
      <c r="BM81" s="9"/>
      <c r="BN81" s="9"/>
      <c r="BO81" s="9"/>
    </row>
    <row r="82" spans="1:67" s="8" customFormat="1" ht="13.5">
      <c r="A82" s="21"/>
      <c r="B82" s="21"/>
      <c r="C82" s="42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56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56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56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9"/>
      <c r="BM82" s="9"/>
      <c r="BN82" s="9"/>
      <c r="BO82" s="9"/>
    </row>
    <row r="83" spans="1:67" s="8" customFormat="1" ht="13.5">
      <c r="A83" s="20"/>
      <c r="B83" s="21"/>
      <c r="C83" s="42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56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56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56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9"/>
      <c r="BM83" s="9"/>
      <c r="BN83" s="9"/>
      <c r="BO83" s="9"/>
    </row>
    <row r="84" spans="1:67" s="8" customFormat="1" ht="13.5">
      <c r="A84" s="21"/>
      <c r="B84" s="2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56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56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56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9"/>
      <c r="BM84" s="9"/>
      <c r="BN84" s="9"/>
      <c r="BO84" s="9"/>
    </row>
    <row r="85" spans="1:67" s="8" customFormat="1" ht="13.5">
      <c r="A85" s="21"/>
      <c r="B85" s="2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56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56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56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9"/>
      <c r="BM85" s="9"/>
      <c r="BN85" s="9"/>
      <c r="BO85" s="9"/>
    </row>
    <row r="86" spans="1:67" s="8" customFormat="1" ht="13.5">
      <c r="A86" s="21"/>
      <c r="B86" s="2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56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56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56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9"/>
      <c r="BM86" s="9"/>
      <c r="BN86" s="9"/>
      <c r="BO86" s="9"/>
    </row>
    <row r="87" spans="1:67" s="8" customFormat="1" ht="13.5">
      <c r="A87" s="20"/>
      <c r="B87" s="2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56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56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56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9"/>
      <c r="BM87" s="9"/>
      <c r="BN87" s="9"/>
      <c r="BO87" s="9"/>
    </row>
    <row r="88" spans="1:63" s="8" customFormat="1" ht="13.5">
      <c r="A88" s="21"/>
      <c r="B88" s="2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56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56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56"/>
      <c r="BB88" s="41"/>
      <c r="BC88" s="41"/>
      <c r="BD88" s="41"/>
      <c r="BE88" s="41"/>
      <c r="BF88" s="41"/>
      <c r="BG88" s="41"/>
      <c r="BH88" s="41"/>
      <c r="BI88" s="41"/>
      <c r="BJ88" s="41"/>
      <c r="BK88" s="41"/>
    </row>
    <row r="89" spans="1:63" s="8" customFormat="1" ht="13.5">
      <c r="A89" s="20"/>
      <c r="B89" s="2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56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56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56"/>
      <c r="BB89" s="41"/>
      <c r="BC89" s="41"/>
      <c r="BD89" s="41"/>
      <c r="BE89" s="41"/>
      <c r="BF89" s="41"/>
      <c r="BG89" s="41"/>
      <c r="BH89" s="41"/>
      <c r="BI89" s="41"/>
      <c r="BJ89" s="41"/>
      <c r="BK89" s="41"/>
    </row>
    <row r="90" spans="1:63" s="8" customFormat="1" ht="13.5">
      <c r="A90" s="22"/>
      <c r="B90" s="2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</row>
    <row r="91" spans="1:63" s="8" customFormat="1" ht="13.5">
      <c r="A91" s="22"/>
      <c r="B91" s="2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</row>
    <row r="92" spans="1:63" s="8" customFormat="1" ht="13.5">
      <c r="A92" s="22"/>
      <c r="B92" s="2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</row>
    <row r="93" spans="1:63" s="8" customFormat="1" ht="13.5">
      <c r="A93" s="22"/>
      <c r="B93" s="2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</row>
    <row r="94" spans="1:63" s="8" customFormat="1" ht="13.5">
      <c r="A94" s="22"/>
      <c r="B94" s="2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</row>
    <row r="95" spans="1:63" s="8" customFormat="1" ht="13.5">
      <c r="A95" s="22"/>
      <c r="B95" s="2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</row>
    <row r="96" spans="1:63" s="8" customFormat="1" ht="13.5">
      <c r="A96" s="22"/>
      <c r="B96" s="2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</row>
    <row r="97" spans="1:63" s="8" customFormat="1" ht="13.5">
      <c r="A97" s="22"/>
      <c r="B97" s="2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</row>
    <row r="98" spans="1:63" s="8" customFormat="1" ht="13.5">
      <c r="A98" s="22"/>
      <c r="B98" s="2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</row>
    <row r="99" spans="1:63" s="8" customFormat="1" ht="13.5">
      <c r="A99" s="22"/>
      <c r="B99" s="2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</row>
    <row r="100" spans="1:63" s="8" customFormat="1" ht="13.5">
      <c r="A100" s="22"/>
      <c r="B100" s="2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</row>
    <row r="101" spans="1:63" s="8" customFormat="1" ht="13.5">
      <c r="A101" s="22"/>
      <c r="B101" s="2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</row>
    <row r="102" spans="1:63" s="8" customFormat="1" ht="13.5">
      <c r="A102" s="22"/>
      <c r="B102" s="2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</row>
    <row r="103" spans="1:63" s="10" customFormat="1" ht="13.5">
      <c r="A103" s="22"/>
      <c r="B103" s="2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</row>
    <row r="104" spans="1:63" s="10" customFormat="1" ht="13.5">
      <c r="A104" s="22"/>
      <c r="B104" s="22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</row>
    <row r="105" spans="1:63" s="10" customFormat="1" ht="13.5">
      <c r="A105" s="22"/>
      <c r="B105" s="22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</row>
    <row r="106" spans="1:63" s="10" customFormat="1" ht="13.5">
      <c r="A106" s="22"/>
      <c r="B106" s="22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</row>
    <row r="107" spans="1:63" s="10" customFormat="1" ht="13.5">
      <c r="A107" s="22"/>
      <c r="B107" s="22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</row>
    <row r="108" spans="1:63" s="10" customFormat="1" ht="13.5">
      <c r="A108" s="22"/>
      <c r="B108" s="22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</row>
    <row r="109" spans="1:63" s="10" customFormat="1" ht="13.5">
      <c r="A109" s="22"/>
      <c r="B109" s="22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</row>
    <row r="110" spans="1:63" s="10" customFormat="1" ht="13.5">
      <c r="A110" s="22"/>
      <c r="B110" s="22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</row>
    <row r="111" spans="1:63" s="10" customFormat="1" ht="13.5">
      <c r="A111" s="22"/>
      <c r="B111" s="22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</row>
    <row r="112" spans="1:63" s="10" customFormat="1" ht="13.5">
      <c r="A112" s="22"/>
      <c r="B112" s="22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</row>
    <row r="113" spans="1:63" s="10" customFormat="1" ht="13.5">
      <c r="A113" s="22"/>
      <c r="B113" s="22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</row>
    <row r="114" spans="1:63" s="10" customFormat="1" ht="13.5">
      <c r="A114" s="22"/>
      <c r="B114" s="22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</row>
    <row r="115" spans="1:63" s="10" customFormat="1" ht="13.5">
      <c r="A115" s="22"/>
      <c r="B115" s="22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</row>
    <row r="116" spans="1:63" s="10" customFormat="1" ht="13.5">
      <c r="A116" s="22"/>
      <c r="B116" s="22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</row>
    <row r="117" spans="1:63" s="10" customFormat="1" ht="13.5">
      <c r="A117" s="22"/>
      <c r="B117" s="22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</row>
    <row r="118" spans="1:63" s="10" customFormat="1" ht="13.5">
      <c r="A118" s="22"/>
      <c r="B118" s="22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</row>
    <row r="119" spans="1:63" s="10" customFormat="1" ht="13.5">
      <c r="A119" s="22"/>
      <c r="B119" s="22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</row>
    <row r="120" spans="1:63" s="10" customFormat="1" ht="13.5">
      <c r="A120" s="22"/>
      <c r="B120" s="22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</row>
    <row r="121" spans="1:63" s="10" customFormat="1" ht="13.5">
      <c r="A121" s="22"/>
      <c r="B121" s="22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</row>
    <row r="122" spans="1:63" s="10" customFormat="1" ht="13.5">
      <c r="A122" s="22"/>
      <c r="B122" s="22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</row>
    <row r="123" spans="1:63" s="10" customFormat="1" ht="13.5">
      <c r="A123" s="22"/>
      <c r="B123" s="22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</row>
    <row r="124" spans="1:63" s="10" customFormat="1" ht="13.5">
      <c r="A124" s="22"/>
      <c r="B124" s="22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</row>
    <row r="125" spans="1:63" s="10" customFormat="1" ht="13.5">
      <c r="A125" s="22"/>
      <c r="B125" s="22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</row>
    <row r="126" spans="1:63" s="10" customFormat="1" ht="13.5">
      <c r="A126" s="22"/>
      <c r="B126" s="22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</row>
    <row r="127" spans="1:63" s="10" customFormat="1" ht="13.5">
      <c r="A127" s="22"/>
      <c r="B127" s="22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</row>
    <row r="128" spans="1:63" s="10" customFormat="1" ht="13.5">
      <c r="A128" s="22"/>
      <c r="B128" s="22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</row>
    <row r="129" spans="1:63" s="10" customFormat="1" ht="13.5">
      <c r="A129" s="22"/>
      <c r="B129" s="22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</row>
    <row r="130" spans="1:63" s="10" customFormat="1" ht="13.5">
      <c r="A130" s="22"/>
      <c r="B130" s="22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</row>
    <row r="131" spans="1:63" s="10" customFormat="1" ht="13.5">
      <c r="A131" s="22"/>
      <c r="B131" s="22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</row>
    <row r="132" spans="1:63" s="10" customFormat="1" ht="13.5">
      <c r="A132" s="22"/>
      <c r="B132" s="22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</row>
    <row r="133" spans="1:63" s="10" customFormat="1" ht="13.5">
      <c r="A133" s="22"/>
      <c r="B133" s="22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</row>
    <row r="134" spans="1:63" s="10" customFormat="1" ht="13.5">
      <c r="A134" s="22"/>
      <c r="B134" s="22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</row>
    <row r="135" spans="1:63" s="10" customFormat="1" ht="13.5">
      <c r="A135" s="22"/>
      <c r="B135" s="22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</row>
    <row r="136" spans="1:63" s="10" customFormat="1" ht="13.5">
      <c r="A136" s="22"/>
      <c r="B136" s="22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</row>
    <row r="137" spans="1:63" s="10" customFormat="1" ht="13.5">
      <c r="A137" s="22"/>
      <c r="B137" s="22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</row>
    <row r="138" spans="1:63" s="10" customFormat="1" ht="13.5">
      <c r="A138" s="22"/>
      <c r="B138" s="22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</row>
  </sheetData>
  <sheetProtection/>
  <mergeCells count="9">
    <mergeCell ref="A9:B9"/>
    <mergeCell ref="W9:X9"/>
    <mergeCell ref="AQ9:AR9"/>
    <mergeCell ref="A42:B42"/>
    <mergeCell ref="A13:B13"/>
    <mergeCell ref="AQ13:AR13"/>
    <mergeCell ref="W13:X13"/>
    <mergeCell ref="W42:X42"/>
    <mergeCell ref="AQ42:AR42"/>
  </mergeCells>
  <printOptions/>
  <pageMargins left="0.5905511811023623" right="0.5905511811023623" top="0.5905511811023623" bottom="0.5905511811023623" header="0.5118110236220472" footer="0.3937007874015748"/>
  <pageSetup firstPageNumber="126" useFirstPageNumber="1" fitToHeight="100" horizontalDpi="600" verticalDpi="600" orientation="portrait" paperSize="9" scale="85" r:id="rId1"/>
  <headerFooter alignWithMargins="0">
    <oddFooter>&amp;C&amp;"ＭＳ 明朝,標準"- &amp;P -</oddFooter>
  </headerFooter>
  <colBreaks count="5" manualBreakCount="5">
    <brk id="11" max="69" man="1"/>
    <brk id="22" max="65535" man="1"/>
    <brk id="33" max="69" man="1"/>
    <brk id="42" max="65535" man="1"/>
    <brk id="53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企画部情報政策課</cp:lastModifiedBy>
  <cp:lastPrinted>2017-10-17T10:46:39Z</cp:lastPrinted>
  <dcterms:created xsi:type="dcterms:W3CDTF">1998-10-21T04:12:28Z</dcterms:created>
  <dcterms:modified xsi:type="dcterms:W3CDTF">2019-07-23T00:26:06Z</dcterms:modified>
  <cp:category/>
  <cp:version/>
  <cp:contentType/>
  <cp:contentStatus/>
</cp:coreProperties>
</file>