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485" activeTab="0"/>
  </bookViews>
  <sheets>
    <sheet name="第１表" sheetId="1" r:id="rId1"/>
  </sheets>
  <definedNames>
    <definedName name="_xlnm.Print_Area" localSheetId="0">'第１表'!$A$1:$N$61</definedName>
    <definedName name="_xlnm.Print_Titles" localSheetId="0">'第１表'!$A:$N,'第１表'!$1:$5</definedName>
  </definedNames>
  <calcPr fullCalcOnLoad="1"/>
</workbook>
</file>

<file path=xl/sharedStrings.xml><?xml version="1.0" encoding="utf-8"?>
<sst xmlns="http://schemas.openxmlformats.org/spreadsheetml/2006/main" count="118" uniqueCount="48">
  <si>
    <t>病院</t>
  </si>
  <si>
    <t>結核療養所</t>
  </si>
  <si>
    <t>一般病院</t>
  </si>
  <si>
    <t>一般診療所</t>
  </si>
  <si>
    <t>歯科診療所</t>
  </si>
  <si>
    <t>　　７</t>
  </si>
  <si>
    <t>茨　　　城　　　県</t>
  </si>
  <si>
    <t>総数</t>
  </si>
  <si>
    <t>有床</t>
  </si>
  <si>
    <t>無床</t>
  </si>
  <si>
    <t>（再掲）</t>
  </si>
  <si>
    <t>地域医療支援病院</t>
  </si>
  <si>
    <t>全国</t>
  </si>
  <si>
    <t>　６０</t>
  </si>
  <si>
    <t>平　　２</t>
  </si>
  <si>
    <t>注：</t>
  </si>
  <si>
    <t>　　　　　　　　　　　 第１表　施設数・人口１０万対施設数・１施設当たり人口の推移</t>
  </si>
  <si>
    <t>・</t>
  </si>
  <si>
    <t>各年１０月１日現在</t>
  </si>
  <si>
    <t>総                             数</t>
  </si>
  <si>
    <t>病                             院</t>
  </si>
  <si>
    <t>（再掲）療養病床を
有する一般診療所</t>
  </si>
  <si>
    <t>（再掲）療養病床を
有する一般診療所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</si>
  <si>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</si>
  <si>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平成１１年４月に「感染症の予防及び感染症の患者に対する医療に関する法律」が施行されたため，「伝染病院」は廃止された。</t>
  </si>
  <si>
    <t>１２</t>
  </si>
  <si>
    <t>療養病床を有する病院</t>
  </si>
  <si>
    <t>３　「療養病床」は，平成１２年は「療養型病床群」であり，平成１３，１４年は「療養病床」及び「経過的旧療養型病床群」である。</t>
  </si>
  <si>
    <t>　昭５５</t>
  </si>
  <si>
    <t>-</t>
  </si>
  <si>
    <t>１７</t>
  </si>
  <si>
    <t>-</t>
  </si>
  <si>
    <t>６５歳以上老人人口（千人）</t>
  </si>
  <si>
    <t>施　　　　　設　　　　　数</t>
  </si>
  <si>
    <t>１　施　設　当　た　り　人　口　（単位千人）</t>
  </si>
  <si>
    <t>人　口　１０　万　対　施　設　数</t>
  </si>
  <si>
    <t>茨城県</t>
  </si>
  <si>
    <t>総務省推計人口より</t>
  </si>
  <si>
    <t>４　H16年以降，療養病床を有する病院，療養病床を有する診療所は，６５歳以上老人人口１０万対。</t>
  </si>
  <si>
    <t>有床</t>
  </si>
  <si>
    <t>精神科病院</t>
  </si>
  <si>
    <t>精神科病院</t>
  </si>
  <si>
    <t>２２</t>
  </si>
  <si>
    <t>第11表</t>
  </si>
  <si>
    <t>　　　　　　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</si>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</sst>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0.0_);[Red]\(0.0\)"/>
    <numFmt numFmtId="181" formatCode="_ * #,##0.000_ ;_ * \-#,##0.000_ ;_ * &quot;-&quot;??_ ;_ @_ "/>
    <numFmt numFmtId="182" formatCode="_ * #,##0_ ;_ * \-#,##0_ ;_ * &quot;-&quot;??_ ;_ @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_ * #,##0.0_ ;_ * \-#,##0.0_ ;_ * &quot;-&quot;?_ ;_ @_ "/>
    <numFmt numFmtId="211" formatCode="_ * #,##0.0_ ;_ * &quot;△&quot;#,##0.0_ ;_ * &quot;-&quot;_ ;_ @_ "/>
    <numFmt numFmtId="212" formatCode="0_);[Red]\(0\)"/>
    <numFmt numFmtId="213" formatCode="#,##0.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3" fontId="0" fillId="0" borderId="0" xfId="61" applyNumberFormat="1" applyBorder="1" applyAlignment="1">
      <alignment horizontal="right" vertical="center" wrapText="1"/>
      <protection/>
    </xf>
    <xf numFmtId="0" fontId="0" fillId="0" borderId="0" xfId="61" applyBorder="1" applyAlignment="1">
      <alignment horizontal="right" vertical="center" wrapText="1"/>
      <protection/>
    </xf>
    <xf numFmtId="3" fontId="0" fillId="0" borderId="0" xfId="61" applyNumberFormat="1" applyFill="1" applyBorder="1" applyAlignment="1">
      <alignment horizontal="right" vertical="center" wrapText="1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20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21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distributed" vertical="center" wrapText="1"/>
    </xf>
    <xf numFmtId="0" fontId="0" fillId="0" borderId="14" xfId="0" applyBorder="1" applyAlignment="1" quotePrefix="1">
      <alignment horizontal="distributed" vertical="center" wrapText="1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 quotePrefix="1">
      <alignment vertical="center" wrapText="1"/>
    </xf>
    <xf numFmtId="0" fontId="0" fillId="0" borderId="14" xfId="0" applyBorder="1" applyAlignment="1" quotePrefix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tabSelected="1" view="pageBreakPreview" zoomScale="106" zoomScaleSheetLayoutView="106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4" sqref="N64"/>
    </sheetView>
  </sheetViews>
  <sheetFormatPr defaultColWidth="9.00390625" defaultRowHeight="13.5"/>
  <cols>
    <col min="1" max="1" width="2.50390625" style="2" customWidth="1"/>
    <col min="2" max="2" width="2.50390625" style="18" customWidth="1"/>
    <col min="3" max="3" width="18.125" style="18" customWidth="1"/>
    <col min="4" max="4" width="7.875" style="2" customWidth="1"/>
    <col min="5" max="5" width="7.25390625" style="2" customWidth="1"/>
    <col min="6" max="7" width="6.75390625" style="2" customWidth="1"/>
    <col min="8" max="9" width="7.25390625" style="2" customWidth="1"/>
    <col min="10" max="13" width="6.75390625" style="2" customWidth="1"/>
    <col min="14" max="14" width="7.875" style="2" customWidth="1"/>
    <col min="15" max="15" width="9.00390625" style="2" customWidth="1"/>
    <col min="16" max="46" width="9.00390625" style="32" customWidth="1"/>
    <col min="47" max="16384" width="9.00390625" style="2" customWidth="1"/>
  </cols>
  <sheetData>
    <row r="1" spans="2:46" s="1" customFormat="1" ht="17.25">
      <c r="B1" s="1" t="s">
        <v>44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s="1" customFormat="1" ht="17.25">
      <c r="A2" s="1" t="s">
        <v>16</v>
      </c>
      <c r="B2" s="17"/>
      <c r="C2" s="17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9:14" ht="14.25" thickBot="1">
      <c r="I3" s="79" t="s">
        <v>18</v>
      </c>
      <c r="J3" s="79"/>
      <c r="K3" s="79"/>
      <c r="L3" s="79"/>
      <c r="M3" s="79"/>
      <c r="N3" s="79"/>
    </row>
    <row r="4" spans="1:14" ht="15" customHeight="1">
      <c r="A4" s="3"/>
      <c r="B4" s="26"/>
      <c r="C4" s="19"/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14" t="s">
        <v>12</v>
      </c>
    </row>
    <row r="5" spans="1:46" s="7" customFormat="1" ht="15" customHeight="1" thickBot="1">
      <c r="A5" s="4"/>
      <c r="B5" s="27"/>
      <c r="C5" s="20"/>
      <c r="D5" s="5" t="s">
        <v>28</v>
      </c>
      <c r="E5" s="5" t="s">
        <v>13</v>
      </c>
      <c r="F5" s="5" t="s">
        <v>14</v>
      </c>
      <c r="G5" s="5" t="s">
        <v>5</v>
      </c>
      <c r="H5" s="6" t="s">
        <v>25</v>
      </c>
      <c r="I5" s="6" t="s">
        <v>30</v>
      </c>
      <c r="J5" s="6" t="s">
        <v>42</v>
      </c>
      <c r="K5" s="6" t="s">
        <v>45</v>
      </c>
      <c r="L5" s="6" t="s">
        <v>46</v>
      </c>
      <c r="M5" s="6" t="s">
        <v>47</v>
      </c>
      <c r="N5" s="6" t="s">
        <v>47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2:3" ht="15" customHeight="1">
      <c r="B6" s="24"/>
      <c r="C6" s="21"/>
    </row>
    <row r="7" spans="2:14" ht="15" customHeight="1">
      <c r="B7" s="24"/>
      <c r="C7" s="21"/>
      <c r="D7" s="41" t="s">
        <v>33</v>
      </c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2:3" ht="15" customHeight="1">
      <c r="B8" s="24"/>
      <c r="C8" s="21"/>
    </row>
    <row r="9" spans="1:46" ht="15" customHeight="1">
      <c r="A9" s="68" t="s">
        <v>19</v>
      </c>
      <c r="B9" s="68"/>
      <c r="C9" s="69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3205</v>
      </c>
      <c r="J9" s="48">
        <v>3285</v>
      </c>
      <c r="K9" s="48">
        <v>3298</v>
      </c>
      <c r="L9" s="48">
        <v>3293</v>
      </c>
      <c r="M9" s="48">
        <v>3304</v>
      </c>
      <c r="N9" s="66">
        <v>178492</v>
      </c>
      <c r="O9" s="32"/>
      <c r="AT9" s="2"/>
    </row>
    <row r="10" spans="1:46" ht="15" customHeight="1">
      <c r="A10" s="68" t="s">
        <v>20</v>
      </c>
      <c r="B10" s="68"/>
      <c r="C10" s="69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205</v>
      </c>
      <c r="J10" s="8">
        <v>185</v>
      </c>
      <c r="K10" s="8">
        <v>179</v>
      </c>
      <c r="L10" s="8">
        <v>178</v>
      </c>
      <c r="M10" s="8">
        <v>176</v>
      </c>
      <c r="N10" s="44">
        <v>8412</v>
      </c>
      <c r="O10" s="32"/>
      <c r="AT10" s="2"/>
    </row>
    <row r="11" spans="2:46" ht="15" customHeight="1">
      <c r="B11" s="70" t="s">
        <v>40</v>
      </c>
      <c r="C11" s="71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22</v>
      </c>
      <c r="J11" s="8">
        <v>21</v>
      </c>
      <c r="K11" s="8">
        <v>20</v>
      </c>
      <c r="L11" s="8">
        <v>20</v>
      </c>
      <c r="M11" s="8">
        <v>20</v>
      </c>
      <c r="N11" s="44">
        <v>1059</v>
      </c>
      <c r="O11" s="32"/>
      <c r="AT11" s="2"/>
    </row>
    <row r="12" spans="2:46" ht="15" customHeight="1">
      <c r="B12" s="70" t="s">
        <v>1</v>
      </c>
      <c r="C12" s="71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12" t="s">
        <v>29</v>
      </c>
      <c r="J12" s="12" t="s">
        <v>29</v>
      </c>
      <c r="K12" s="12" t="s">
        <v>31</v>
      </c>
      <c r="L12" s="12">
        <v>0</v>
      </c>
      <c r="M12" s="12">
        <v>0</v>
      </c>
      <c r="N12" s="12">
        <v>0</v>
      </c>
      <c r="O12" s="32"/>
      <c r="AT12" s="2"/>
    </row>
    <row r="13" spans="2:46" ht="15" customHeight="1">
      <c r="B13" s="70" t="s">
        <v>2</v>
      </c>
      <c r="C13" s="71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183</v>
      </c>
      <c r="J13" s="8">
        <v>164</v>
      </c>
      <c r="K13" s="8">
        <v>159</v>
      </c>
      <c r="L13" s="8">
        <v>158</v>
      </c>
      <c r="M13" s="8">
        <v>156</v>
      </c>
      <c r="N13" s="44">
        <v>7353</v>
      </c>
      <c r="O13" s="32"/>
      <c r="AT13" s="2"/>
    </row>
    <row r="14" spans="2:46" ht="15" customHeight="1">
      <c r="B14" s="80" t="s">
        <v>10</v>
      </c>
      <c r="C14" s="81"/>
      <c r="D14" s="8"/>
      <c r="E14" s="8"/>
      <c r="F14" s="8"/>
      <c r="G14" s="8"/>
      <c r="H14" s="8"/>
      <c r="I14" s="8"/>
      <c r="J14" s="8"/>
      <c r="K14" s="8"/>
      <c r="L14" s="8"/>
      <c r="M14" s="8"/>
      <c r="N14" s="44"/>
      <c r="O14" s="32"/>
      <c r="AT14" s="2"/>
    </row>
    <row r="15" spans="1:46" ht="15" customHeight="1">
      <c r="A15" s="13"/>
      <c r="B15" s="70" t="s">
        <v>11</v>
      </c>
      <c r="C15" s="71"/>
      <c r="D15" s="12" t="s">
        <v>17</v>
      </c>
      <c r="E15" s="12" t="s">
        <v>17</v>
      </c>
      <c r="F15" s="12" t="s">
        <v>17</v>
      </c>
      <c r="G15" s="12" t="s">
        <v>17</v>
      </c>
      <c r="H15" s="12">
        <v>1</v>
      </c>
      <c r="I15" s="8">
        <v>1</v>
      </c>
      <c r="J15" s="8">
        <v>7</v>
      </c>
      <c r="K15" s="8">
        <v>14</v>
      </c>
      <c r="L15" s="8">
        <v>14</v>
      </c>
      <c r="M15" s="8">
        <v>14</v>
      </c>
      <c r="N15" s="45">
        <v>556</v>
      </c>
      <c r="O15" s="32"/>
      <c r="AT15" s="2"/>
    </row>
    <row r="16" spans="1:46" ht="15" customHeight="1">
      <c r="A16" s="13"/>
      <c r="B16" s="77" t="s">
        <v>26</v>
      </c>
      <c r="C16" s="78"/>
      <c r="D16" s="12" t="s">
        <v>17</v>
      </c>
      <c r="E16" s="12" t="s">
        <v>17</v>
      </c>
      <c r="F16" s="12" t="s">
        <v>17</v>
      </c>
      <c r="G16" s="12" t="s">
        <v>17</v>
      </c>
      <c r="H16" s="12">
        <v>67</v>
      </c>
      <c r="I16" s="8">
        <v>94</v>
      </c>
      <c r="J16" s="8">
        <v>86</v>
      </c>
      <c r="K16" s="8">
        <v>82</v>
      </c>
      <c r="L16" s="8">
        <v>81</v>
      </c>
      <c r="M16" s="8">
        <v>81</v>
      </c>
      <c r="N16" s="44">
        <v>3781</v>
      </c>
      <c r="O16" s="32"/>
      <c r="AT16" s="2"/>
    </row>
    <row r="17" spans="1:46" ht="15" customHeight="1">
      <c r="A17" s="72" t="s">
        <v>3</v>
      </c>
      <c r="B17" s="72"/>
      <c r="C17" s="69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1661</v>
      </c>
      <c r="J17" s="8">
        <v>1697</v>
      </c>
      <c r="K17" s="8">
        <v>1723</v>
      </c>
      <c r="L17" s="8">
        <v>1713</v>
      </c>
      <c r="M17" s="8">
        <v>1728</v>
      </c>
      <c r="N17" s="44">
        <v>101471</v>
      </c>
      <c r="O17" s="32"/>
      <c r="AT17" s="2"/>
    </row>
    <row r="18" spans="1:46" ht="15" customHeight="1">
      <c r="A18" s="9"/>
      <c r="B18" s="70" t="s">
        <v>8</v>
      </c>
      <c r="C18" s="71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247</v>
      </c>
      <c r="J18" s="8">
        <v>201</v>
      </c>
      <c r="K18" s="8">
        <v>149</v>
      </c>
      <c r="L18" s="8">
        <v>139</v>
      </c>
      <c r="M18" s="8">
        <v>134</v>
      </c>
      <c r="N18" s="44">
        <v>7202</v>
      </c>
      <c r="O18" s="32"/>
      <c r="AT18" s="2"/>
    </row>
    <row r="19" spans="1:46" ht="28.5" customHeight="1">
      <c r="A19" s="9"/>
      <c r="B19" s="75" t="s">
        <v>22</v>
      </c>
      <c r="C19" s="76"/>
      <c r="D19" s="12" t="s">
        <v>17</v>
      </c>
      <c r="E19" s="12" t="s">
        <v>17</v>
      </c>
      <c r="F19" s="12" t="s">
        <v>17</v>
      </c>
      <c r="G19" s="12" t="s">
        <v>17</v>
      </c>
      <c r="H19" s="12">
        <v>35</v>
      </c>
      <c r="I19" s="8">
        <v>34</v>
      </c>
      <c r="J19" s="8">
        <v>20</v>
      </c>
      <c r="K19" s="8">
        <v>13</v>
      </c>
      <c r="L19" s="8">
        <v>13</v>
      </c>
      <c r="M19" s="8">
        <v>12</v>
      </c>
      <c r="N19" s="44">
        <v>902</v>
      </c>
      <c r="O19" s="32"/>
      <c r="AT19" s="2"/>
    </row>
    <row r="20" spans="1:46" ht="15" customHeight="1">
      <c r="A20" s="9"/>
      <c r="B20" s="70" t="s">
        <v>9</v>
      </c>
      <c r="C20" s="71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1414</v>
      </c>
      <c r="J20" s="8">
        <v>1496</v>
      </c>
      <c r="K20" s="8">
        <v>1574</v>
      </c>
      <c r="L20" s="8">
        <v>1574</v>
      </c>
      <c r="M20" s="8">
        <v>1594</v>
      </c>
      <c r="N20" s="44">
        <v>94269</v>
      </c>
      <c r="O20" s="32"/>
      <c r="AT20" s="2"/>
    </row>
    <row r="21" spans="1:46" ht="15" customHeight="1">
      <c r="A21" s="72" t="s">
        <v>4</v>
      </c>
      <c r="B21" s="72"/>
      <c r="C21" s="69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1339</v>
      </c>
      <c r="J21" s="8">
        <v>1403</v>
      </c>
      <c r="K21" s="8">
        <v>1396</v>
      </c>
      <c r="L21" s="8">
        <v>1402</v>
      </c>
      <c r="M21" s="8">
        <v>1400</v>
      </c>
      <c r="N21" s="46">
        <v>68609</v>
      </c>
      <c r="O21" s="32"/>
      <c r="AT21" s="2"/>
    </row>
    <row r="22" spans="1:46" ht="15" customHeight="1">
      <c r="A22" s="56"/>
      <c r="B22" s="70" t="s">
        <v>39</v>
      </c>
      <c r="C22" s="71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1</v>
      </c>
      <c r="J22" s="57">
        <v>1</v>
      </c>
      <c r="K22" s="57">
        <v>0</v>
      </c>
      <c r="L22" s="57">
        <v>0</v>
      </c>
      <c r="M22" s="57">
        <v>0</v>
      </c>
      <c r="N22" s="47">
        <v>24</v>
      </c>
      <c r="O22" s="32"/>
      <c r="AT22" s="2"/>
    </row>
    <row r="23" spans="2:14" ht="15" customHeight="1">
      <c r="B23" s="28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</row>
    <row r="24" spans="2:14" ht="15" customHeight="1">
      <c r="B24" s="28"/>
      <c r="C24" s="11"/>
      <c r="D24" s="41" t="s">
        <v>35</v>
      </c>
      <c r="E24" s="42"/>
      <c r="F24" s="42"/>
      <c r="G24" s="42"/>
      <c r="H24" s="42"/>
      <c r="I24" s="42"/>
      <c r="J24" s="42"/>
      <c r="K24" s="42"/>
      <c r="L24" s="42"/>
      <c r="M24" s="42"/>
      <c r="N24" s="62"/>
    </row>
    <row r="25" spans="2:14" ht="15" customHeight="1">
      <c r="B25" s="28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12"/>
    </row>
    <row r="26" spans="1:46" ht="15.75" customHeight="1">
      <c r="A26" s="68" t="s">
        <v>7</v>
      </c>
      <c r="B26" s="68"/>
      <c r="C26" s="69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f>I9/$I$63*100000</f>
        <v>107.72504535039545</v>
      </c>
      <c r="J26" s="25">
        <f>J9/J$63*100000</f>
        <v>110.6146267219347</v>
      </c>
      <c r="K26" s="61">
        <v>113.06229465035022</v>
      </c>
      <c r="L26" s="61">
        <f>L9/L$63*100000</f>
        <v>113.35628227194493</v>
      </c>
      <c r="M26" s="61">
        <f>M9/M$63*100000</f>
        <v>114.24619640387276</v>
      </c>
      <c r="N26" s="65">
        <f>N9/N$63*100000</f>
        <v>140.8709926917431</v>
      </c>
      <c r="O26" s="32"/>
      <c r="AT26" s="2"/>
    </row>
    <row r="27" spans="1:46" ht="15.75" customHeight="1">
      <c r="A27" s="68" t="s">
        <v>0</v>
      </c>
      <c r="B27" s="68"/>
      <c r="C27" s="69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f>I10/$I$63*100000</f>
        <v>6.8903695153919085</v>
      </c>
      <c r="J27" s="25">
        <f>J10/J$63*100000</f>
        <v>6.229438643396627</v>
      </c>
      <c r="K27" s="25">
        <v>6.136492038330106</v>
      </c>
      <c r="L27" s="25">
        <f>L10/L$63*100000</f>
        <v>6.127366609294321</v>
      </c>
      <c r="M27" s="25">
        <f>M10/M$63*100000</f>
        <v>6.085753803596127</v>
      </c>
      <c r="N27" s="63">
        <f>N10/N$63*100000</f>
        <v>6.6389910501475855</v>
      </c>
      <c r="O27" s="32"/>
      <c r="AT27" s="2"/>
    </row>
    <row r="28" spans="2:46" ht="15.75" customHeight="1">
      <c r="B28" s="70" t="s">
        <v>40</v>
      </c>
      <c r="C28" s="71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f>I11/$I$63*100000</f>
        <v>0.7394542894566927</v>
      </c>
      <c r="J28" s="25">
        <f>J11/J$63*100000</f>
        <v>0.7071254676288063</v>
      </c>
      <c r="K28" s="25">
        <v>0.6856415685285036</v>
      </c>
      <c r="L28" s="25">
        <f>L11/L$63*100000</f>
        <v>0.6884681583476765</v>
      </c>
      <c r="M28" s="25">
        <f>M11/M$63*100000</f>
        <v>0.6915629322268326</v>
      </c>
      <c r="N28" s="63">
        <f>N11/N$63*100000</f>
        <v>0.8357930958281375</v>
      </c>
      <c r="O28" s="32"/>
      <c r="AT28" s="2"/>
    </row>
    <row r="29" spans="2:46" ht="15.75" customHeight="1">
      <c r="B29" s="70" t="s">
        <v>1</v>
      </c>
      <c r="C29" s="71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 t="s">
        <v>31</v>
      </c>
      <c r="J29" s="25" t="s">
        <v>29</v>
      </c>
      <c r="K29" s="25" t="s">
        <v>31</v>
      </c>
      <c r="L29" s="25" t="s">
        <v>29</v>
      </c>
      <c r="M29" s="25" t="s">
        <v>31</v>
      </c>
      <c r="N29" s="25" t="s">
        <v>29</v>
      </c>
      <c r="O29" s="32"/>
      <c r="AT29" s="2"/>
    </row>
    <row r="30" spans="2:46" ht="15.75" customHeight="1">
      <c r="B30" s="70" t="s">
        <v>2</v>
      </c>
      <c r="C30" s="71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f>I13/$I$63*100000</f>
        <v>6.150915225935217</v>
      </c>
      <c r="J30" s="25">
        <f>J13/J$63*100000</f>
        <v>5.52231317576782</v>
      </c>
      <c r="K30" s="25">
        <v>5.450850469801603</v>
      </c>
      <c r="L30" s="25">
        <f>L13/L$63*100000</f>
        <v>5.438898450946644</v>
      </c>
      <c r="M30" s="25">
        <f>M13/M$63*100000</f>
        <v>5.394190871369295</v>
      </c>
      <c r="N30" s="63">
        <f>N13/N$63*100000</f>
        <v>5.803197954319448</v>
      </c>
      <c r="O30" s="32"/>
      <c r="AT30" s="2"/>
    </row>
    <row r="31" spans="2:46" ht="15.75" customHeight="1">
      <c r="B31" s="80" t="s">
        <v>10</v>
      </c>
      <c r="C31" s="8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3"/>
      <c r="O31" s="32"/>
      <c r="AT31" s="2"/>
    </row>
    <row r="32" spans="1:46" ht="15.75" customHeight="1">
      <c r="A32" s="13"/>
      <c r="B32" s="70" t="s">
        <v>11</v>
      </c>
      <c r="C32" s="71"/>
      <c r="D32" s="25" t="s">
        <v>17</v>
      </c>
      <c r="E32" s="25" t="s">
        <v>17</v>
      </c>
      <c r="F32" s="25" t="s">
        <v>17</v>
      </c>
      <c r="G32" s="25" t="s">
        <v>17</v>
      </c>
      <c r="H32" s="25">
        <v>0</v>
      </c>
      <c r="I32" s="25">
        <f>I15/$I$63*100000</f>
        <v>0.03361155861166785</v>
      </c>
      <c r="J32" s="25">
        <f>J15/J$63*100000</f>
        <v>0.2357084892096021</v>
      </c>
      <c r="K32" s="25">
        <v>0.47994909796995244</v>
      </c>
      <c r="L32" s="25">
        <f>L15/L$63*100000</f>
        <v>0.48192771084337355</v>
      </c>
      <c r="M32" s="25">
        <f>M15/M$63*100000</f>
        <v>0.4840940525587828</v>
      </c>
      <c r="N32" s="63">
        <f>N15/N$63*100000</f>
        <v>0.43881110602497114</v>
      </c>
      <c r="O32" s="32"/>
      <c r="AT32" s="2"/>
    </row>
    <row r="33" spans="1:46" ht="15.75" customHeight="1">
      <c r="A33" s="13"/>
      <c r="B33" s="77" t="s">
        <v>26</v>
      </c>
      <c r="C33" s="78"/>
      <c r="D33" s="25" t="s">
        <v>17</v>
      </c>
      <c r="E33" s="25" t="s">
        <v>17</v>
      </c>
      <c r="F33" s="25" t="s">
        <v>17</v>
      </c>
      <c r="G33" s="25" t="s">
        <v>17</v>
      </c>
      <c r="H33" s="52">
        <v>2.244047914107224</v>
      </c>
      <c r="I33" s="52">
        <f>I16/$I$64*100000</f>
        <v>16.31174167754116</v>
      </c>
      <c r="J33" s="25">
        <f>J16/J$64*100000</f>
        <v>12.931066888198899</v>
      </c>
      <c r="K33" s="25">
        <v>10.626193826958913</v>
      </c>
      <c r="L33" s="25">
        <f>L16/L$64*100000</f>
        <v>10.112359550561798</v>
      </c>
      <c r="M33" s="25">
        <f>M16/M$64*100000</f>
        <v>9.89010989010989</v>
      </c>
      <c r="N33" s="64">
        <f>N16/N$64*100000</f>
        <v>10.756144742831133</v>
      </c>
      <c r="O33" s="32"/>
      <c r="AT33" s="2"/>
    </row>
    <row r="34" spans="1:46" ht="15.75" customHeight="1">
      <c r="A34" s="72" t="s">
        <v>3</v>
      </c>
      <c r="B34" s="72"/>
      <c r="C34" s="69"/>
      <c r="D34" s="25">
        <v>43.9</v>
      </c>
      <c r="E34" s="25">
        <v>42.8</v>
      </c>
      <c r="F34" s="25">
        <v>43</v>
      </c>
      <c r="G34" s="25">
        <v>47.5</v>
      </c>
      <c r="H34" s="52">
        <v>52.1</v>
      </c>
      <c r="I34" s="52">
        <f>I17/$I$63*100000</f>
        <v>55.828798853980295</v>
      </c>
      <c r="J34" s="25">
        <f>J17/J$63*100000</f>
        <v>57.14247231267068</v>
      </c>
      <c r="K34" s="25">
        <v>59.06802112873058</v>
      </c>
      <c r="L34" s="25">
        <f>L17/L$63*100000</f>
        <v>58.96729776247849</v>
      </c>
      <c r="M34" s="25">
        <f>M17/M$63*100000</f>
        <v>59.75103734439834</v>
      </c>
      <c r="N34" s="64">
        <f>N17/N$63*100000</f>
        <v>80.0838160781652</v>
      </c>
      <c r="O34" s="32"/>
      <c r="AT34" s="2"/>
    </row>
    <row r="35" spans="1:46" ht="15.75" customHeight="1">
      <c r="A35" s="9"/>
      <c r="B35" s="70" t="s">
        <v>8</v>
      </c>
      <c r="C35" s="71"/>
      <c r="D35" s="25">
        <v>20.6</v>
      </c>
      <c r="E35" s="25">
        <v>17.3</v>
      </c>
      <c r="F35" s="25">
        <v>14.8</v>
      </c>
      <c r="G35" s="25">
        <v>13.2</v>
      </c>
      <c r="H35" s="52">
        <v>11.1</v>
      </c>
      <c r="I35" s="52">
        <f>I18/$I$63*100000</f>
        <v>8.302054977081958</v>
      </c>
      <c r="J35" s="25">
        <f>J18/J$63*100000</f>
        <v>6.768200904447147</v>
      </c>
      <c r="K35" s="25">
        <v>5.1080296855373515</v>
      </c>
      <c r="L35" s="25">
        <f>L18/L$63*100000</f>
        <v>4.784853700516351</v>
      </c>
      <c r="M35" s="25">
        <f>M18/M$63*100000</f>
        <v>4.633471645919779</v>
      </c>
      <c r="N35" s="64">
        <f>N18/N$63*100000</f>
        <v>5.684024434517703</v>
      </c>
      <c r="O35" s="32"/>
      <c r="AT35" s="2"/>
    </row>
    <row r="36" spans="1:46" ht="28.5" customHeight="1">
      <c r="A36" s="9"/>
      <c r="B36" s="75" t="s">
        <v>21</v>
      </c>
      <c r="C36" s="76"/>
      <c r="D36" s="25" t="s">
        <v>17</v>
      </c>
      <c r="E36" s="25" t="s">
        <v>17</v>
      </c>
      <c r="F36" s="25" t="s">
        <v>17</v>
      </c>
      <c r="G36" s="25" t="s">
        <v>17</v>
      </c>
      <c r="H36" s="52">
        <v>1.1722638357276542</v>
      </c>
      <c r="I36" s="52">
        <f>I19/$I$64*100000</f>
        <v>5.899991670599994</v>
      </c>
      <c r="J36" s="25">
        <f>J19/J$64*100000</f>
        <v>3.007224857720674</v>
      </c>
      <c r="K36" s="25">
        <v>1.6846404847617789</v>
      </c>
      <c r="L36" s="25">
        <f>L19/L$64*100000</f>
        <v>1.6229712858926342</v>
      </c>
      <c r="M36" s="25">
        <f>M19/M$64*100000</f>
        <v>1.4652014652014653</v>
      </c>
      <c r="N36" s="64">
        <f>N19/N$64*100000</f>
        <v>2.565999089667729</v>
      </c>
      <c r="O36" s="32"/>
      <c r="AT36" s="2"/>
    </row>
    <row r="37" spans="1:46" ht="15.75" customHeight="1">
      <c r="A37" s="9"/>
      <c r="B37" s="70" t="s">
        <v>9</v>
      </c>
      <c r="C37" s="71"/>
      <c r="D37" s="25">
        <v>23.3</v>
      </c>
      <c r="E37" s="25">
        <v>25.5</v>
      </c>
      <c r="F37" s="25">
        <v>28.2</v>
      </c>
      <c r="G37" s="25">
        <v>34.4</v>
      </c>
      <c r="H37" s="52">
        <v>41.1</v>
      </c>
      <c r="I37" s="52">
        <f>I20/$I$63*100000</f>
        <v>47.526743876898344</v>
      </c>
      <c r="J37" s="25">
        <f>J20/J$63*100000</f>
        <v>50.374271408223535</v>
      </c>
      <c r="K37" s="25">
        <v>53.959991443193225</v>
      </c>
      <c r="L37" s="25">
        <f>L20/L$63*100000</f>
        <v>54.18244406196213</v>
      </c>
      <c r="M37" s="25">
        <f>M20/M$63*100000</f>
        <v>55.11756569847856</v>
      </c>
      <c r="N37" s="64">
        <f>N20/N$63*100000</f>
        <v>74.3997916436475</v>
      </c>
      <c r="O37" s="32"/>
      <c r="AT37" s="2"/>
    </row>
    <row r="38" spans="1:46" ht="15.75" customHeight="1">
      <c r="A38" s="72" t="s">
        <v>4</v>
      </c>
      <c r="B38" s="72"/>
      <c r="C38" s="69"/>
      <c r="D38" s="25">
        <v>23</v>
      </c>
      <c r="E38" s="25">
        <v>29.2</v>
      </c>
      <c r="F38" s="25">
        <v>34.9</v>
      </c>
      <c r="G38" s="25">
        <v>39.2</v>
      </c>
      <c r="H38" s="52">
        <v>43.5</v>
      </c>
      <c r="I38" s="52">
        <f>I21/$I$63*100000</f>
        <v>45.00587698102325</v>
      </c>
      <c r="J38" s="25">
        <f>J21/J$63*100000</f>
        <v>47.24271576586739</v>
      </c>
      <c r="K38" s="25">
        <v>47.85778148328954</v>
      </c>
      <c r="L38" s="25">
        <f>L21/L$63*100000</f>
        <v>48.26161790017212</v>
      </c>
      <c r="M38" s="25">
        <f>M21/M$63*100000</f>
        <v>48.40940525587828</v>
      </c>
      <c r="N38" s="64">
        <f>N21/N$63*100000</f>
        <v>54.1481855634303</v>
      </c>
      <c r="O38" s="32"/>
      <c r="AT38" s="2"/>
    </row>
    <row r="39" spans="2:14" ht="15" customHeight="1">
      <c r="B39" s="70"/>
      <c r="C39" s="71"/>
      <c r="D39" s="25"/>
      <c r="E39" s="25"/>
      <c r="F39" s="25"/>
      <c r="G39" s="25"/>
      <c r="H39" s="53"/>
      <c r="I39" s="52"/>
      <c r="J39" s="52"/>
      <c r="K39" s="52"/>
      <c r="L39" s="52"/>
      <c r="M39" s="52"/>
      <c r="N39" s="52"/>
    </row>
    <row r="40" spans="2:14" ht="15" customHeight="1">
      <c r="B40" s="24"/>
      <c r="C40" s="21"/>
      <c r="H40" s="54"/>
      <c r="I40" s="52"/>
      <c r="J40" s="54"/>
      <c r="K40" s="54"/>
      <c r="L40" s="54"/>
      <c r="M40" s="54"/>
      <c r="N40" s="54"/>
    </row>
    <row r="41" spans="2:14" ht="15" customHeight="1">
      <c r="B41" s="24"/>
      <c r="C41" s="21"/>
      <c r="D41" s="73" t="s">
        <v>34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 ht="15" customHeight="1">
      <c r="B42" s="24"/>
      <c r="C42" s="21"/>
      <c r="H42" s="54"/>
      <c r="I42" s="52"/>
      <c r="J42" s="54"/>
      <c r="K42" s="54"/>
      <c r="L42" s="54"/>
      <c r="M42" s="54"/>
      <c r="N42" s="54"/>
    </row>
    <row r="43" spans="1:14" ht="15.75" customHeight="1">
      <c r="A43" s="68" t="s">
        <v>7</v>
      </c>
      <c r="B43" s="68"/>
      <c r="C43" s="69"/>
      <c r="D43" s="25">
        <v>1.3</v>
      </c>
      <c r="E43" s="25">
        <v>1.2</v>
      </c>
      <c r="F43" s="25">
        <v>1.1</v>
      </c>
      <c r="G43" s="25">
        <v>1.1</v>
      </c>
      <c r="H43" s="52">
        <v>0.9728497882046269</v>
      </c>
      <c r="I43" s="51">
        <f aca="true" t="shared" si="0" ref="I43:L45">I$63/I9/1000</f>
        <v>0.9282892355694228</v>
      </c>
      <c r="J43" s="55">
        <f t="shared" si="0"/>
        <v>0.9040395738203957</v>
      </c>
      <c r="K43" s="55">
        <f t="shared" si="0"/>
        <v>0.8887204366282596</v>
      </c>
      <c r="L43" s="55">
        <f t="shared" si="0"/>
        <v>0.8821743091406012</v>
      </c>
      <c r="M43" s="55">
        <f>M$63/M9/1000</f>
        <v>0.8753026634382567</v>
      </c>
      <c r="N43" s="55">
        <f>N$63/N9/1000</f>
        <v>0.7098693498868297</v>
      </c>
    </row>
    <row r="44" spans="1:14" ht="15.75" customHeight="1">
      <c r="A44" s="68" t="s">
        <v>0</v>
      </c>
      <c r="B44" s="68"/>
      <c r="C44" s="69"/>
      <c r="D44" s="25">
        <v>10.6</v>
      </c>
      <c r="E44" s="25">
        <v>11.1</v>
      </c>
      <c r="F44" s="25">
        <v>11</v>
      </c>
      <c r="G44" s="25">
        <v>12.8</v>
      </c>
      <c r="H44" s="52">
        <v>13.88686511627907</v>
      </c>
      <c r="I44" s="51">
        <f t="shared" si="0"/>
        <v>14.513009756097562</v>
      </c>
      <c r="J44" s="55">
        <f t="shared" si="0"/>
        <v>16.05281081081081</v>
      </c>
      <c r="K44" s="55">
        <f t="shared" si="0"/>
        <v>16.37430167597765</v>
      </c>
      <c r="L44" s="55">
        <f t="shared" si="0"/>
        <v>16.320224719101123</v>
      </c>
      <c r="M44" s="55">
        <f>M$63/M10/1000</f>
        <v>16.43181818181818</v>
      </c>
      <c r="N44" s="55">
        <f>N$63/N10/1000</f>
        <v>15.062529719448406</v>
      </c>
    </row>
    <row r="45" spans="2:14" ht="15.75" customHeight="1">
      <c r="B45" s="70" t="s">
        <v>41</v>
      </c>
      <c r="C45" s="71"/>
      <c r="D45" s="25">
        <v>102.3</v>
      </c>
      <c r="E45" s="25">
        <v>113.3</v>
      </c>
      <c r="F45" s="25">
        <v>109.4</v>
      </c>
      <c r="G45" s="25">
        <v>123.2</v>
      </c>
      <c r="H45" s="52">
        <v>129.812</v>
      </c>
      <c r="I45" s="51">
        <f t="shared" si="0"/>
        <v>135.23486363636366</v>
      </c>
      <c r="J45" s="55">
        <f t="shared" si="0"/>
        <v>141.41761904761904</v>
      </c>
      <c r="K45" s="55">
        <f t="shared" si="0"/>
        <v>146.55</v>
      </c>
      <c r="L45" s="55">
        <f t="shared" si="0"/>
        <v>145.25</v>
      </c>
      <c r="M45" s="55">
        <f>M$63/M11/1000</f>
        <v>144.6</v>
      </c>
      <c r="N45" s="55">
        <f>N$63/N11/1000</f>
        <v>119.64683663833804</v>
      </c>
    </row>
    <row r="46" spans="2:14" ht="15.75" customHeight="1">
      <c r="B46" s="70" t="s">
        <v>1</v>
      </c>
      <c r="C46" s="71"/>
      <c r="D46" s="59">
        <v>2558.6</v>
      </c>
      <c r="E46" s="59">
        <v>2718</v>
      </c>
      <c r="F46" s="25">
        <v>0</v>
      </c>
      <c r="G46" s="25">
        <v>0</v>
      </c>
      <c r="H46" s="52">
        <v>0</v>
      </c>
      <c r="I46" s="51">
        <v>0</v>
      </c>
      <c r="J46" s="58" t="s">
        <v>29</v>
      </c>
      <c r="K46" s="58" t="s">
        <v>29</v>
      </c>
      <c r="L46" s="58" t="s">
        <v>29</v>
      </c>
      <c r="M46" s="58" t="s">
        <v>31</v>
      </c>
      <c r="N46" s="55" t="s">
        <v>31</v>
      </c>
    </row>
    <row r="47" spans="2:14" ht="15.75" customHeight="1">
      <c r="B47" s="70" t="s">
        <v>2</v>
      </c>
      <c r="C47" s="71"/>
      <c r="D47" s="25">
        <v>11.8</v>
      </c>
      <c r="E47" s="25">
        <v>12.4</v>
      </c>
      <c r="F47" s="25">
        <v>12.2</v>
      </c>
      <c r="G47" s="25">
        <v>14.3</v>
      </c>
      <c r="H47" s="52">
        <v>15.550395833333335</v>
      </c>
      <c r="I47" s="51">
        <f aca="true" t="shared" si="1" ref="I47:N47">I$63/I13/1000</f>
        <v>16.257743169398907</v>
      </c>
      <c r="J47" s="55">
        <f t="shared" si="1"/>
        <v>18.108353658536583</v>
      </c>
      <c r="K47" s="55">
        <f t="shared" si="1"/>
        <v>18.433962264150946</v>
      </c>
      <c r="L47" s="55">
        <f t="shared" si="1"/>
        <v>18.38607594936709</v>
      </c>
      <c r="M47" s="55">
        <f>M$63/M13/1000</f>
        <v>18.53846153846154</v>
      </c>
      <c r="N47" s="55">
        <f t="shared" si="1"/>
        <v>17.23187814497484</v>
      </c>
    </row>
    <row r="48" spans="2:14" ht="15.75" customHeight="1">
      <c r="B48" s="80" t="s">
        <v>10</v>
      </c>
      <c r="C48" s="81"/>
      <c r="D48" s="25"/>
      <c r="E48" s="25"/>
      <c r="F48" s="25"/>
      <c r="G48" s="25"/>
      <c r="H48" s="52"/>
      <c r="I48" s="52"/>
      <c r="J48" s="58"/>
      <c r="K48" s="58"/>
      <c r="L48" s="58"/>
      <c r="M48" s="58"/>
      <c r="N48" s="52"/>
    </row>
    <row r="49" spans="1:14" ht="15.75" customHeight="1">
      <c r="A49" s="13"/>
      <c r="B49" s="70" t="s">
        <v>11</v>
      </c>
      <c r="C49" s="71"/>
      <c r="D49" s="25" t="s">
        <v>17</v>
      </c>
      <c r="E49" s="25" t="s">
        <v>17</v>
      </c>
      <c r="F49" s="25" t="s">
        <v>17</v>
      </c>
      <c r="G49" s="25" t="s">
        <v>17</v>
      </c>
      <c r="H49" s="60">
        <v>2985.676</v>
      </c>
      <c r="I49" s="60">
        <f aca="true" t="shared" si="2" ref="I49:N49">I$63/I15/1000</f>
        <v>2975.167</v>
      </c>
      <c r="J49" s="55">
        <f t="shared" si="2"/>
        <v>424.2528571428572</v>
      </c>
      <c r="K49" s="55">
        <f t="shared" si="2"/>
        <v>209.35714285714286</v>
      </c>
      <c r="L49" s="55">
        <f t="shared" si="2"/>
        <v>207.5</v>
      </c>
      <c r="M49" s="55">
        <f>M$63/M15/1000</f>
        <v>206.57142857142858</v>
      </c>
      <c r="N49" s="55">
        <f t="shared" si="2"/>
        <v>227.88848920863308</v>
      </c>
    </row>
    <row r="50" spans="1:14" ht="15.75" customHeight="1">
      <c r="A50" s="13"/>
      <c r="B50" s="77" t="s">
        <v>26</v>
      </c>
      <c r="C50" s="78"/>
      <c r="D50" s="25" t="s">
        <v>17</v>
      </c>
      <c r="E50" s="25" t="s">
        <v>17</v>
      </c>
      <c r="F50" s="25" t="s">
        <v>17</v>
      </c>
      <c r="G50" s="25" t="s">
        <v>17</v>
      </c>
      <c r="H50" s="51">
        <v>44.56232835820896</v>
      </c>
      <c r="I50" s="51">
        <f aca="true" t="shared" si="3" ref="I50:N50">I$64/I16/1000</f>
        <v>6.130553191489362</v>
      </c>
      <c r="J50" s="55">
        <f t="shared" si="3"/>
        <v>7.733313953488372</v>
      </c>
      <c r="K50" s="55">
        <f t="shared" si="3"/>
        <v>8.878048780487806</v>
      </c>
      <c r="L50" s="55">
        <f t="shared" si="3"/>
        <v>9.88888888888889</v>
      </c>
      <c r="M50" s="55">
        <f>M$64/M16/1000</f>
        <v>10.11111111111111</v>
      </c>
      <c r="N50" s="55">
        <f t="shared" si="3"/>
        <v>9.297011372652738</v>
      </c>
    </row>
    <row r="51" spans="1:14" ht="15.75" customHeight="1">
      <c r="A51" s="72" t="s">
        <v>3</v>
      </c>
      <c r="B51" s="72"/>
      <c r="C51" s="69"/>
      <c r="D51" s="25">
        <v>2.3</v>
      </c>
      <c r="E51" s="25">
        <v>2.3</v>
      </c>
      <c r="F51" s="25">
        <v>2.3</v>
      </c>
      <c r="G51" s="25">
        <v>2.1</v>
      </c>
      <c r="H51" s="52">
        <v>1.918814910025707</v>
      </c>
      <c r="I51" s="51">
        <f aca="true" t="shared" si="4" ref="I51:N52">I$63/I17/1000</f>
        <v>1.7911902468392533</v>
      </c>
      <c r="J51" s="55">
        <f t="shared" si="4"/>
        <v>1.7500117855038302</v>
      </c>
      <c r="K51" s="55">
        <f t="shared" si="4"/>
        <v>1.7011027278003483</v>
      </c>
      <c r="L51" s="55">
        <f t="shared" si="4"/>
        <v>1.6958552247518974</v>
      </c>
      <c r="M51" s="55">
        <f>M$63/M17/1000</f>
        <v>1.6736111111111112</v>
      </c>
      <c r="N51" s="55">
        <f t="shared" si="4"/>
        <v>1.248691744439298</v>
      </c>
    </row>
    <row r="52" spans="1:14" ht="15.75" customHeight="1">
      <c r="A52" s="9"/>
      <c r="B52" s="70" t="s">
        <v>8</v>
      </c>
      <c r="C52" s="71"/>
      <c r="D52" s="25">
        <v>4.8</v>
      </c>
      <c r="E52" s="25">
        <v>5.8</v>
      </c>
      <c r="F52" s="25">
        <v>6.7</v>
      </c>
      <c r="G52" s="25">
        <v>7.6</v>
      </c>
      <c r="H52" s="52">
        <v>9.04750303030303</v>
      </c>
      <c r="I52" s="51">
        <f t="shared" si="4"/>
        <v>12.04521052631579</v>
      </c>
      <c r="J52" s="55">
        <f t="shared" si="4"/>
        <v>14.774975124378111</v>
      </c>
      <c r="K52" s="55">
        <f t="shared" si="4"/>
        <v>19.67114093959732</v>
      </c>
      <c r="L52" s="55">
        <f t="shared" si="4"/>
        <v>20.899280575539567</v>
      </c>
      <c r="M52" s="55">
        <f>M$63/M18/1000</f>
        <v>21.582089552238806</v>
      </c>
      <c r="N52" s="55">
        <f t="shared" si="4"/>
        <v>17.593168564287698</v>
      </c>
    </row>
    <row r="53" spans="1:14" ht="28.5" customHeight="1">
      <c r="A53" s="9"/>
      <c r="B53" s="75" t="s">
        <v>22</v>
      </c>
      <c r="C53" s="76"/>
      <c r="D53" s="25" t="s">
        <v>17</v>
      </c>
      <c r="E53" s="25" t="s">
        <v>17</v>
      </c>
      <c r="F53" s="25" t="s">
        <v>17</v>
      </c>
      <c r="G53" s="25" t="s">
        <v>17</v>
      </c>
      <c r="H53" s="51">
        <v>85.30502857142856</v>
      </c>
      <c r="I53" s="51">
        <f aca="true" t="shared" si="5" ref="I53:N53">I$64/I19/1000</f>
        <v>16.949176470588235</v>
      </c>
      <c r="J53" s="55">
        <f t="shared" si="5"/>
        <v>33.25325</v>
      </c>
      <c r="K53" s="55">
        <f t="shared" si="5"/>
        <v>56</v>
      </c>
      <c r="L53" s="55">
        <f t="shared" si="5"/>
        <v>61.61538461538462</v>
      </c>
      <c r="M53" s="55">
        <f>M$64/M19/1000</f>
        <v>68.25</v>
      </c>
      <c r="N53" s="55">
        <f t="shared" si="5"/>
        <v>38.971175166297115</v>
      </c>
    </row>
    <row r="54" spans="1:14" ht="15.75" customHeight="1">
      <c r="A54" s="9"/>
      <c r="B54" s="70" t="s">
        <v>9</v>
      </c>
      <c r="C54" s="71"/>
      <c r="D54" s="25">
        <v>4.3</v>
      </c>
      <c r="E54" s="25">
        <v>3.9</v>
      </c>
      <c r="F54" s="25">
        <v>3.5</v>
      </c>
      <c r="G54" s="25">
        <v>2.9</v>
      </c>
      <c r="H54" s="52">
        <v>2.4352985318107665</v>
      </c>
      <c r="I54" s="51">
        <f aca="true" t="shared" si="6" ref="I54:N55">I$63/I20/1000</f>
        <v>2.104078500707214</v>
      </c>
      <c r="J54" s="55">
        <f t="shared" si="6"/>
        <v>1.985140374331551</v>
      </c>
      <c r="K54" s="55">
        <f t="shared" si="6"/>
        <v>1.8621346886912324</v>
      </c>
      <c r="L54" s="55">
        <f t="shared" si="6"/>
        <v>1.8456162642947904</v>
      </c>
      <c r="M54" s="55">
        <f>M$63/M20/1000</f>
        <v>1.8143036386449185</v>
      </c>
      <c r="N54" s="55">
        <f t="shared" si="6"/>
        <v>1.3440897856135103</v>
      </c>
    </row>
    <row r="55" spans="1:14" ht="15.75" customHeight="1">
      <c r="A55" s="72" t="s">
        <v>4</v>
      </c>
      <c r="B55" s="72"/>
      <c r="C55" s="69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49">
        <f t="shared" si="6"/>
        <v>2.2219320388349515</v>
      </c>
      <c r="J55" s="55">
        <f t="shared" si="6"/>
        <v>2.116728439059159</v>
      </c>
      <c r="K55" s="55">
        <f t="shared" si="6"/>
        <v>2.099570200573066</v>
      </c>
      <c r="L55" s="55">
        <f t="shared" si="6"/>
        <v>2.072039942938659</v>
      </c>
      <c r="M55" s="55">
        <f>M$63/M21/1000</f>
        <v>2.065714285714286</v>
      </c>
      <c r="N55" s="35">
        <f t="shared" si="6"/>
        <v>1.8467839496276</v>
      </c>
    </row>
    <row r="56" spans="1:14" ht="15" customHeight="1" thickBot="1">
      <c r="A56" s="10"/>
      <c r="B56" s="29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46" s="9" customFormat="1" ht="6" customHeight="1">
      <c r="B57" s="24"/>
      <c r="C57" s="24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</row>
    <row r="58" spans="1:46" s="30" customFormat="1" ht="15" customHeight="1">
      <c r="A58" s="67" t="s">
        <v>15</v>
      </c>
      <c r="B58" s="67"/>
      <c r="C58" s="33" t="s">
        <v>23</v>
      </c>
      <c r="D58" s="33"/>
      <c r="E58" s="33"/>
      <c r="F58" s="33"/>
      <c r="G58" s="33"/>
      <c r="H58" s="33"/>
      <c r="I58" s="34"/>
      <c r="J58" s="34"/>
      <c r="K58" s="34"/>
      <c r="L58" s="34"/>
      <c r="M58" s="34"/>
      <c r="N58" s="33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s="30" customFormat="1" ht="15" customHeight="1">
      <c r="A59" s="16"/>
      <c r="B59" s="23"/>
      <c r="C59" s="33" t="s">
        <v>24</v>
      </c>
      <c r="D59" s="33"/>
      <c r="E59" s="33"/>
      <c r="F59" s="33"/>
      <c r="G59" s="33"/>
      <c r="H59" s="33"/>
      <c r="I59" s="34"/>
      <c r="J59" s="34"/>
      <c r="K59" s="34"/>
      <c r="L59" s="34"/>
      <c r="M59" s="34"/>
      <c r="N59" s="33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1:46" s="30" customFormat="1" ht="15" customHeight="1">
      <c r="A60" s="16"/>
      <c r="B60" s="15"/>
      <c r="C60" s="43" t="s">
        <v>27</v>
      </c>
      <c r="D60" s="43"/>
      <c r="E60" s="43"/>
      <c r="F60" s="43"/>
      <c r="G60" s="43"/>
      <c r="H60" s="43"/>
      <c r="I60" s="34"/>
      <c r="J60" s="34"/>
      <c r="K60" s="34"/>
      <c r="L60" s="34"/>
      <c r="M60" s="34"/>
      <c r="N60" s="33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3:14" ht="15" customHeight="1">
      <c r="C61" s="30" t="s">
        <v>38</v>
      </c>
      <c r="D61" s="30"/>
      <c r="E61" s="30"/>
      <c r="F61" s="30"/>
      <c r="G61" s="30"/>
      <c r="H61" s="30"/>
      <c r="I61" s="34"/>
      <c r="J61" s="34"/>
      <c r="K61" s="34"/>
      <c r="L61" s="34"/>
      <c r="M61" s="34"/>
      <c r="N61" s="33"/>
    </row>
    <row r="62" spans="3:14" ht="14.25" customHeight="1">
      <c r="C62" s="43"/>
      <c r="D62" s="43"/>
      <c r="E62" s="43"/>
      <c r="F62" s="43"/>
      <c r="G62" s="43"/>
      <c r="H62" s="43"/>
      <c r="I62" s="34"/>
      <c r="J62" s="34"/>
      <c r="K62" s="34"/>
      <c r="L62" s="34"/>
      <c r="M62" s="34"/>
      <c r="N62" s="33"/>
    </row>
    <row r="63" spans="7:46" ht="13.5">
      <c r="G63" s="2" t="s">
        <v>36</v>
      </c>
      <c r="H63" s="37">
        <v>2985676</v>
      </c>
      <c r="I63" s="38">
        <v>2975167</v>
      </c>
      <c r="J63" s="37">
        <v>2969770</v>
      </c>
      <c r="K63" s="37">
        <v>2931000</v>
      </c>
      <c r="L63" s="37">
        <v>2905000</v>
      </c>
      <c r="M63" s="37">
        <v>2892000</v>
      </c>
      <c r="N63" s="37">
        <v>126706000</v>
      </c>
      <c r="O63" s="32"/>
      <c r="AT63" s="2"/>
    </row>
    <row r="64" spans="7:14" ht="13.5">
      <c r="G64" s="50" t="s">
        <v>32</v>
      </c>
      <c r="H64" s="37">
        <v>495693</v>
      </c>
      <c r="I64" s="37">
        <v>576272</v>
      </c>
      <c r="J64" s="37">
        <v>665065</v>
      </c>
      <c r="K64" s="37">
        <v>728000</v>
      </c>
      <c r="L64" s="37">
        <v>801000</v>
      </c>
      <c r="M64" s="37">
        <v>819000</v>
      </c>
      <c r="N64" s="37">
        <v>35152000</v>
      </c>
    </row>
    <row r="65" ht="13.5">
      <c r="F65" s="2" t="s">
        <v>37</v>
      </c>
    </row>
    <row r="66" ht="13.5">
      <c r="G66" s="2" t="s">
        <v>43</v>
      </c>
    </row>
  </sheetData>
  <sheetProtection/>
  <mergeCells count="44">
    <mergeCell ref="B52:C52"/>
    <mergeCell ref="B53:C53"/>
    <mergeCell ref="B54:C54"/>
    <mergeCell ref="A26:C26"/>
    <mergeCell ref="B32:C32"/>
    <mergeCell ref="B15:C15"/>
    <mergeCell ref="B31:C31"/>
    <mergeCell ref="B36:C36"/>
    <mergeCell ref="B47:C47"/>
    <mergeCell ref="B48:C48"/>
    <mergeCell ref="I3:N3"/>
    <mergeCell ref="B12:C12"/>
    <mergeCell ref="B13:C13"/>
    <mergeCell ref="B14:C14"/>
    <mergeCell ref="B16:C16"/>
    <mergeCell ref="B20:C20"/>
    <mergeCell ref="A27:C27"/>
    <mergeCell ref="B28:C28"/>
    <mergeCell ref="B30:C30"/>
    <mergeCell ref="B33:C33"/>
    <mergeCell ref="B49:C49"/>
    <mergeCell ref="B50:C50"/>
    <mergeCell ref="A34:C34"/>
    <mergeCell ref="B29:C29"/>
    <mergeCell ref="D41:N41"/>
    <mergeCell ref="A9:C9"/>
    <mergeCell ref="A10:C10"/>
    <mergeCell ref="B11:C11"/>
    <mergeCell ref="B18:C18"/>
    <mergeCell ref="A17:C17"/>
    <mergeCell ref="B22:C22"/>
    <mergeCell ref="B35:C35"/>
    <mergeCell ref="A21:C21"/>
    <mergeCell ref="B19:C19"/>
    <mergeCell ref="A58:B58"/>
    <mergeCell ref="A43:C43"/>
    <mergeCell ref="A44:C44"/>
    <mergeCell ref="B45:C45"/>
    <mergeCell ref="B37:C37"/>
    <mergeCell ref="A38:C38"/>
    <mergeCell ref="B39:C39"/>
    <mergeCell ref="A55:C55"/>
    <mergeCell ref="A51:C51"/>
    <mergeCell ref="B46:C46"/>
  </mergeCells>
  <hyperlinks>
    <hyperlink ref="D3" r:id="rId1" display="javascript:window.close()"/>
  </hyperlinks>
  <printOptions/>
  <pageMargins left="0.5905511811023623" right="0.5905511811023623" top="0.5905511811023623" bottom="0.5905511811023623" header="0.31496062992125984" footer="0.3937007874015748"/>
  <pageSetup firstPageNumber="166" useFirstPageNumber="1" fitToWidth="0" fitToHeight="1" horizontalDpi="600" verticalDpi="600" orientation="portrait" paperSize="9" scale="80" r:id="rId2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2017-11-27T08:36:22Z</cp:lastPrinted>
  <dcterms:created xsi:type="dcterms:W3CDTF">1998-10-19T06:52:01Z</dcterms:created>
  <dcterms:modified xsi:type="dcterms:W3CDTF">2019-10-03T09:18:06Z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