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695" windowWidth="12120" windowHeight="2385" tabRatio="601" activeTab="0"/>
  </bookViews>
  <sheets>
    <sheet name="第１表 " sheetId="1" r:id="rId1"/>
    <sheet name="第２表" sheetId="2" r:id="rId2"/>
    <sheet name="第３表" sheetId="3" r:id="rId3"/>
    <sheet name="第４表" sheetId="4" r:id="rId4"/>
    <sheet name="第５表 " sheetId="5" r:id="rId5"/>
    <sheet name="第６表" sheetId="6" r:id="rId6"/>
    <sheet name="第７表" sheetId="7" r:id="rId7"/>
    <sheet name="第８表 " sheetId="8" r:id="rId8"/>
    <sheet name="第９表 " sheetId="9" r:id="rId9"/>
    <sheet name="第10.11表" sheetId="10" r:id="rId10"/>
    <sheet name="第１２表" sheetId="11" r:id="rId11"/>
  </sheets>
  <definedNames>
    <definedName name="_xlnm.Print_Area" localSheetId="9">'第10.11表'!$B$1:$Y$73</definedName>
    <definedName name="_xlnm.Print_Area" localSheetId="10">'第１２表'!$A$1:$Z$50</definedName>
    <definedName name="_xlnm.Print_Area" localSheetId="0">'第１表 '!$A$1:$I$50</definedName>
    <definedName name="_xlnm.Print_Area" localSheetId="1">'第２表'!$A$1:$J$44</definedName>
    <definedName name="_xlnm.Print_Area" localSheetId="2">'第３表'!$D$1:$W$128</definedName>
    <definedName name="_xlnm.Print_Area" localSheetId="3">'第４表'!$D$1:$Y$130</definedName>
    <definedName name="_xlnm.Print_Area" localSheetId="4">'第５表 '!$D$1:$AQ$127</definedName>
    <definedName name="_xlnm.Print_Area" localSheetId="5">'第６表'!$D$1:$AK$127</definedName>
    <definedName name="_xlnm.Print_Area" localSheetId="6">'第７表'!$D$1:$M$126</definedName>
    <definedName name="_xlnm.Print_Area" localSheetId="7">'第８表 '!$A$1:$AF$82</definedName>
    <definedName name="_xlnm.Print_Area" localSheetId="8">'第９表 '!$A$2:$W$48</definedName>
    <definedName name="_xlnm.Print_Titles" localSheetId="2">'第３表'!$1:$6</definedName>
    <definedName name="_xlnm.Print_Titles" localSheetId="3">'第４表'!$1:$6</definedName>
    <definedName name="_xlnm.Print_Titles" localSheetId="4">'第５表 '!$1:$4</definedName>
    <definedName name="_xlnm.Print_Titles" localSheetId="5">'第６表'!$1:$4</definedName>
    <definedName name="_xlnm.Print_Titles" localSheetId="6">'第７表'!$1:$4</definedName>
  </definedNames>
  <calcPr fullCalcOnLoad="1"/>
</workbook>
</file>

<file path=xl/sharedStrings.xml><?xml version="1.0" encoding="utf-8"?>
<sst xmlns="http://schemas.openxmlformats.org/spreadsheetml/2006/main" count="1624" uniqueCount="480">
  <si>
    <t>第１表　施設の種類別にみた施設数</t>
  </si>
  <si>
    <t>（各年１０月１日現在）</t>
  </si>
  <si>
    <t>施　設　数</t>
  </si>
  <si>
    <t>人口10万対施設数　（注）</t>
  </si>
  <si>
    <t>増減</t>
  </si>
  <si>
    <t>総　　　　　数</t>
  </si>
  <si>
    <t>病　　　　　院</t>
  </si>
  <si>
    <t>精　神　病　院</t>
  </si>
  <si>
    <t>結　核　療　養　所</t>
  </si>
  <si>
    <t>一　般　病　院</t>
  </si>
  <si>
    <t>（再掲）</t>
  </si>
  <si>
    <t>地域医療支援病院</t>
  </si>
  <si>
    <t>一　般　診　療　所</t>
  </si>
  <si>
    <t>有　　床</t>
  </si>
  <si>
    <t>無　　床</t>
  </si>
  <si>
    <t>歯　科　診　療　所</t>
  </si>
  <si>
    <t>注　：</t>
  </si>
  <si>
    <t>下段（　）書きは、全国値。</t>
  </si>
  <si>
    <t>茨城県</t>
  </si>
  <si>
    <t>全国</t>
  </si>
  <si>
    <t>第２表　病床の種類別にみた病床数</t>
  </si>
  <si>
    <t>（各年１０月１日現在）</t>
  </si>
  <si>
    <t>病　床　数</t>
  </si>
  <si>
    <t>人口10万対病床数　（注）</t>
  </si>
  <si>
    <t>増減</t>
  </si>
  <si>
    <t>総　　　　　数</t>
  </si>
  <si>
    <t>病　　　　　院</t>
  </si>
  <si>
    <t>精　神　病　床</t>
  </si>
  <si>
    <t>感　染　症　病　床</t>
  </si>
  <si>
    <t>結　核　病　床</t>
  </si>
  <si>
    <t>（再掲）</t>
  </si>
  <si>
    <t>一　般　診　療　所</t>
  </si>
  <si>
    <t>歯　科　診　療　所</t>
  </si>
  <si>
    <t>注　：</t>
  </si>
  <si>
    <t>茨城県</t>
  </si>
  <si>
    <t>全国</t>
  </si>
  <si>
    <t>６５歳以上老人人口</t>
  </si>
  <si>
    <t>市町村</t>
  </si>
  <si>
    <t>保健所</t>
  </si>
  <si>
    <t>一 般 診 療 所</t>
  </si>
  <si>
    <t>歯科診療所</t>
  </si>
  <si>
    <t>総　　　数</t>
  </si>
  <si>
    <t>精 神 病 院</t>
  </si>
  <si>
    <t>（再掲）地域医療
　　　　支援病院</t>
  </si>
  <si>
    <t>施設数</t>
  </si>
  <si>
    <t>病床数</t>
  </si>
  <si>
    <t>病　　　　床　　　　数</t>
  </si>
  <si>
    <t>有床（再掲）</t>
  </si>
  <si>
    <t>総　数</t>
  </si>
  <si>
    <t>精　神</t>
  </si>
  <si>
    <t>結　核</t>
  </si>
  <si>
    <t>一　般</t>
  </si>
  <si>
    <t>総数</t>
  </si>
  <si>
    <t>水戸保健所</t>
  </si>
  <si>
    <t>水戸市</t>
  </si>
  <si>
    <t>笠間市</t>
  </si>
  <si>
    <t>茨城町</t>
  </si>
  <si>
    <t>小川町</t>
  </si>
  <si>
    <t>美野里町</t>
  </si>
  <si>
    <t>内原町</t>
  </si>
  <si>
    <t>常北町</t>
  </si>
  <si>
    <t>桂村</t>
  </si>
  <si>
    <t>御前山村</t>
  </si>
  <si>
    <t>大洗町</t>
  </si>
  <si>
    <t>友部町</t>
  </si>
  <si>
    <t>岩間町</t>
  </si>
  <si>
    <t>七会村</t>
  </si>
  <si>
    <t>岩瀬町</t>
  </si>
  <si>
    <t>大宮保健所</t>
  </si>
  <si>
    <t>常陸太田市</t>
  </si>
  <si>
    <t>那珂町</t>
  </si>
  <si>
    <t>瓜連町</t>
  </si>
  <si>
    <t>大宮町</t>
  </si>
  <si>
    <t>山方町</t>
  </si>
  <si>
    <t>美和村</t>
  </si>
  <si>
    <t>緒川村</t>
  </si>
  <si>
    <t>金砂郷町</t>
  </si>
  <si>
    <t>水府村</t>
  </si>
  <si>
    <t>里美村</t>
  </si>
  <si>
    <t>大子町</t>
  </si>
  <si>
    <t>日立保健所</t>
  </si>
  <si>
    <t>日立市</t>
  </si>
  <si>
    <t>高萩市</t>
  </si>
  <si>
    <t>北茨城市</t>
  </si>
  <si>
    <t>十王町</t>
  </si>
  <si>
    <t>鉾田保健所</t>
  </si>
  <si>
    <t>旭村</t>
  </si>
  <si>
    <t>鉾田町</t>
  </si>
  <si>
    <t>大洋村</t>
  </si>
  <si>
    <t>北浦町</t>
  </si>
  <si>
    <t>玉造町</t>
  </si>
  <si>
    <t>潮来保健所</t>
  </si>
  <si>
    <t>鹿嶋市</t>
  </si>
  <si>
    <t>神栖町</t>
  </si>
  <si>
    <t>波崎町</t>
  </si>
  <si>
    <t>麻生町</t>
  </si>
  <si>
    <t>竜ヶ崎保健所</t>
  </si>
  <si>
    <t>龍ケ崎市</t>
  </si>
  <si>
    <t>取手市</t>
  </si>
  <si>
    <t>牛久市</t>
  </si>
  <si>
    <t>江戸崎町</t>
  </si>
  <si>
    <t>新利根町</t>
  </si>
  <si>
    <t>河内町</t>
  </si>
  <si>
    <t>桜川村</t>
  </si>
  <si>
    <t>東町</t>
  </si>
  <si>
    <t>藤代町</t>
  </si>
  <si>
    <t>利根町</t>
  </si>
  <si>
    <t>土浦保健所</t>
  </si>
  <si>
    <t>土浦市</t>
  </si>
  <si>
    <t>石岡市</t>
  </si>
  <si>
    <t>美浦村</t>
  </si>
  <si>
    <t>阿見町</t>
  </si>
  <si>
    <t>霞ヶ浦町</t>
  </si>
  <si>
    <t>玉里村</t>
  </si>
  <si>
    <t>八郷町</t>
  </si>
  <si>
    <t>千代田町</t>
  </si>
  <si>
    <t>新治村</t>
  </si>
  <si>
    <t>下館保健所</t>
  </si>
  <si>
    <t>下館市</t>
  </si>
  <si>
    <t>結城市</t>
  </si>
  <si>
    <t>関城町</t>
  </si>
  <si>
    <t>明野町</t>
  </si>
  <si>
    <t>真壁町</t>
  </si>
  <si>
    <t>大和村</t>
  </si>
  <si>
    <t>協和町</t>
  </si>
  <si>
    <t>水海道保健所</t>
  </si>
  <si>
    <t>下妻市</t>
  </si>
  <si>
    <t>水海道市</t>
  </si>
  <si>
    <t>岩井市</t>
  </si>
  <si>
    <t>八千代町</t>
  </si>
  <si>
    <t>千代川村</t>
  </si>
  <si>
    <t>石下町</t>
  </si>
  <si>
    <t>古河保健所</t>
  </si>
  <si>
    <t>古河市</t>
  </si>
  <si>
    <t>総和町</t>
  </si>
  <si>
    <t>五霞町</t>
  </si>
  <si>
    <t>三和町</t>
  </si>
  <si>
    <t>猿島町</t>
  </si>
  <si>
    <t>境町</t>
  </si>
  <si>
    <t>つくば保健所</t>
  </si>
  <si>
    <t>つくば市</t>
  </si>
  <si>
    <t>伊奈町</t>
  </si>
  <si>
    <t>谷和原村</t>
  </si>
  <si>
    <t>ひたちなか保健所</t>
  </si>
  <si>
    <t>ひたちなか市</t>
  </si>
  <si>
    <t>東海村</t>
  </si>
  <si>
    <t>（再掲）二次医療圏</t>
  </si>
  <si>
    <t>水戸</t>
  </si>
  <si>
    <t>日立</t>
  </si>
  <si>
    <t>二次医療圏</t>
  </si>
  <si>
    <t>病　　　　　　　　　　　　　　　　　　　　　　　院</t>
  </si>
  <si>
    <t>一　　　般　　　病　　　院</t>
  </si>
  <si>
    <t>人　　　口</t>
  </si>
  <si>
    <t>歯科診療所</t>
  </si>
  <si>
    <t>感染症</t>
  </si>
  <si>
    <t>国</t>
  </si>
  <si>
    <t>病　　　院　　　の　　　種　　　類</t>
  </si>
  <si>
    <t>病　院　病　床　の　種　類</t>
  </si>
  <si>
    <t>一般診療所</t>
  </si>
  <si>
    <t>10/1現在推計人口</t>
  </si>
  <si>
    <t>地域医療支援</t>
  </si>
  <si>
    <t>有床</t>
  </si>
  <si>
    <t>10万対</t>
  </si>
  <si>
    <t>病床数</t>
  </si>
  <si>
    <t>昭</t>
  </si>
  <si>
    <t>全　国</t>
  </si>
  <si>
    <t>－</t>
  </si>
  <si>
    <t>平</t>
  </si>
  <si>
    <t>元</t>
  </si>
  <si>
    <t xml:space="preserve"> 2</t>
  </si>
  <si>
    <t xml:space="preserve"> 3</t>
  </si>
  <si>
    <t xml:space="preserve"> 4</t>
  </si>
  <si>
    <t xml:space="preserve"> 5</t>
  </si>
  <si>
    <t xml:space="preserve"> 6</t>
  </si>
  <si>
    <t xml:space="preserve"> 7</t>
  </si>
  <si>
    <t xml:space="preserve"> 8</t>
  </si>
  <si>
    <t xml:space="preserve"> 9</t>
  </si>
  <si>
    <t>10</t>
  </si>
  <si>
    <t>全　国</t>
  </si>
  <si>
    <t>・</t>
  </si>
  <si>
    <r>
      <t>1</t>
    </r>
    <r>
      <rPr>
        <sz val="11"/>
        <rFont val=""/>
        <family val="3"/>
      </rPr>
      <t>1</t>
    </r>
  </si>
  <si>
    <t>12</t>
  </si>
  <si>
    <t>総数</t>
  </si>
  <si>
    <t>保　　　　　　　　　　健　　　　　　　　　　所</t>
  </si>
  <si>
    <t>潮来市</t>
  </si>
  <si>
    <t>13</t>
  </si>
  <si>
    <t>-</t>
  </si>
  <si>
    <t>療養病床を有する一般診療所</t>
  </si>
  <si>
    <t>療養病床</t>
  </si>
  <si>
    <t>１　下段（　）書きは、全国値。</t>
  </si>
  <si>
    <t>３　平成11年４月に「感染症の予防及び感染症の患者に対する医療に関する法律」が施行され、「伝染病床」は「感染症病床」に改められた。</t>
  </si>
  <si>
    <t>療養
病床</t>
  </si>
  <si>
    <t>療養病床　　　　　　　　　　　　　　　　　　　　　　　　　　　　　　　　　　　　　　　　　　　　　　　　　　　　　　　　　　　　　　　　　　　　　　　　　　を有する</t>
  </si>
  <si>
    <t>第８表　医療施設数及び病床数の年次推移（対全国比較）</t>
  </si>
  <si>
    <t>平成１４年</t>
  </si>
  <si>
    <t>総人口（千人）</t>
  </si>
  <si>
    <t>６５歳以上老人人口（千人）</t>
  </si>
  <si>
    <t>総人口</t>
  </si>
  <si>
    <t>常陸太田・ひたちなか</t>
  </si>
  <si>
    <t>鹿行</t>
  </si>
  <si>
    <t>土浦</t>
  </si>
  <si>
    <t>つくば</t>
  </si>
  <si>
    <t>取手・竜ヶ崎</t>
  </si>
  <si>
    <t>下館・下妻</t>
  </si>
  <si>
    <t>古河・岩井</t>
  </si>
  <si>
    <t>守谷市</t>
  </si>
  <si>
    <t>14</t>
  </si>
  <si>
    <t>鹿行</t>
  </si>
  <si>
    <t>土浦</t>
  </si>
  <si>
    <t>つくば</t>
  </si>
  <si>
    <t xml:space="preserve"> </t>
  </si>
  <si>
    <t>…</t>
  </si>
  <si>
    <t>(24)その他の法人</t>
  </si>
  <si>
    <t>(16)共済組合及びその連合会</t>
  </si>
  <si>
    <t>(3)労働福祉事業団</t>
  </si>
  <si>
    <t>平成１５年</t>
  </si>
  <si>
    <t>平成１４年</t>
  </si>
  <si>
    <t>平成１5年</t>
  </si>
  <si>
    <t>平成１5年１０月１日現在推計人口（総務省統計局）</t>
  </si>
  <si>
    <t>一  般  病  床</t>
  </si>
  <si>
    <t>療  養  病  床</t>
  </si>
  <si>
    <t>平成１５年</t>
  </si>
  <si>
    <t>平成１５年１０月１日現在推計人口（総務省統計局）</t>
  </si>
  <si>
    <t>茨城県人口：「平成１５年１０月１日現在推計人口」　総務省統計局</t>
  </si>
  <si>
    <t xml:space="preserve">保健所・市町村別人口：「茨城県常住人口調査結果報告書」 （平成１５年１０月１日現在・茨城県企画部統計課）     </t>
  </si>
  <si>
    <t>-</t>
  </si>
  <si>
    <t>茨城</t>
  </si>
  <si>
    <t>総人口</t>
  </si>
  <si>
    <t>５  療養病床は、平成１４年は「療養病床」及び「経過的旧療養型病床群」である。</t>
  </si>
  <si>
    <t>療養病床を有する病院</t>
  </si>
  <si>
    <t>療養病床は，平成１４年は「療養病床」及び「経過的旧療養型病床群」である。</t>
  </si>
  <si>
    <t>４　一般病床は，平成１４年は「一般病床」及び「経過的旧療養型病床群を除く経過的旧その他の病床」である。</t>
  </si>
  <si>
    <t>15</t>
  </si>
  <si>
    <t>３　「療養病床」は，平成５～１２年は「療養型病床群」であり，平成１３，１４年は「療養病床」及び「経過的旧療養型病床群」である。</t>
  </si>
  <si>
    <t>４　「一般病床」は，平成５～１２年は「その他の病床」のうち「療養型病床群」を除いたものであり，平成１３，１４年は「一般病床」及び「経過的</t>
  </si>
  <si>
    <t>５　平成５～１４年の「その他の病床」は「療養病床」と「一般病床」に分割し表章している。</t>
  </si>
  <si>
    <t>療養
有する</t>
  </si>
  <si>
    <t>一般病床</t>
  </si>
  <si>
    <t>10万対※</t>
  </si>
  <si>
    <t>※６５歳以上人口１０万対</t>
  </si>
  <si>
    <t>　　「伝染病床」は「感染症病床」に改められた。</t>
  </si>
  <si>
    <t>　旧療養型病床群を除く経過的旧その他の病床」である。</t>
  </si>
  <si>
    <t>注： １ 昭和５８年以前は１２月３１日現在、昭和５９年以降は１０月１日現在である。</t>
  </si>
  <si>
    <t>２　平成１１年４月に「感染症の予防及び感染症の患者に対する医療に関する法律」が施行されたため，「伝染病院」は廃止され，</t>
  </si>
  <si>
    <t>O.K</t>
  </si>
  <si>
    <t>二次医療圏</t>
  </si>
  <si>
    <t>（平成１５年１０月１日現在）</t>
  </si>
  <si>
    <t>病　　　　　　　　　　　　　　　　　　　　　　　　　　　　　　　院</t>
  </si>
  <si>
    <t>一　　　　般　　　　病　　　　院</t>
  </si>
  <si>
    <t>（再掲）地域医療
　　　　支援病院</t>
  </si>
  <si>
    <t>（再掲）療養病床を有する病院</t>
  </si>
  <si>
    <t>病床数</t>
  </si>
  <si>
    <t>感染症</t>
  </si>
  <si>
    <t>療　養</t>
  </si>
  <si>
    <t>一　般</t>
  </si>
  <si>
    <t>総数</t>
  </si>
  <si>
    <t>北浦町</t>
  </si>
  <si>
    <t>潮来市</t>
  </si>
  <si>
    <t>守谷市</t>
  </si>
  <si>
    <t>霞ヶ浦町</t>
  </si>
  <si>
    <t>常陸太田・ひたちなか</t>
  </si>
  <si>
    <t>取手・竜ヶ崎</t>
  </si>
  <si>
    <t>下館・下妻</t>
  </si>
  <si>
    <t>古河・岩井</t>
  </si>
  <si>
    <t>第３表　医療施設数及び病床数（二次保健医療圏・保健所・市町村別）</t>
  </si>
  <si>
    <t>療養</t>
  </si>
  <si>
    <t>一般</t>
  </si>
  <si>
    <t>（再掲）療養病床を有する病院</t>
  </si>
  <si>
    <t>o.k</t>
  </si>
  <si>
    <t>第５表　開設者別病院数及び病床数（二次保健医療圏・保健所・市町村別）</t>
  </si>
  <si>
    <t>（平成１５年１０月１日現在）</t>
  </si>
  <si>
    <t>(5)都道府県</t>
  </si>
  <si>
    <t>(6)市町村</t>
  </si>
  <si>
    <t>(7)日　赤</t>
  </si>
  <si>
    <t>(8)済生会</t>
  </si>
  <si>
    <t>(10)厚生連</t>
  </si>
  <si>
    <t>(18)公益法人</t>
  </si>
  <si>
    <t>(19)医療法人</t>
  </si>
  <si>
    <t>(20)学校法人</t>
  </si>
  <si>
    <t>(21)社会福祉法人</t>
  </si>
  <si>
    <t>(22)医療生協</t>
  </si>
  <si>
    <t>(24)その他
の法人</t>
  </si>
  <si>
    <t>(25)個　人</t>
  </si>
  <si>
    <t>（再掲）
医育機関</t>
  </si>
  <si>
    <t>(1)厚生     　労働省</t>
  </si>
  <si>
    <t>(2)文部          科学省</t>
  </si>
  <si>
    <t>総数</t>
  </si>
  <si>
    <t>北浦町</t>
  </si>
  <si>
    <t>潮来市</t>
  </si>
  <si>
    <t>守谷市</t>
  </si>
  <si>
    <t>霞ヶ浦町</t>
  </si>
  <si>
    <t>注：（　）は病床数。</t>
  </si>
  <si>
    <t>第６表　開設者別一般診療所数及び病床数（二次保健医療圏・保健所・市町村別）</t>
  </si>
  <si>
    <t>（平成１５年１０月１日）</t>
  </si>
  <si>
    <t>(15)健康保険組合及びその連合会</t>
  </si>
  <si>
    <t>(21)社会福祉法人</t>
  </si>
  <si>
    <t>(2)文部科学省</t>
  </si>
  <si>
    <t>(4)その他</t>
  </si>
  <si>
    <t>第７表　開設者別歯科診療所数（二次保健医療圏・保健所・市町村別）</t>
  </si>
  <si>
    <t>(16)共済
組合及び
その連合会</t>
  </si>
  <si>
    <t>(18)公益
法人</t>
  </si>
  <si>
    <t>(19)医療
法人</t>
  </si>
  <si>
    <t>(20)学校
法人</t>
  </si>
  <si>
    <t>(25)個人</t>
  </si>
  <si>
    <t>エラーチェック</t>
  </si>
  <si>
    <t>チェック</t>
  </si>
  <si>
    <t>第９表　診療科目別にみた一般病院数（重複計上，二次保健医療圏・保健所別）</t>
  </si>
  <si>
    <t>（平成１５年１０月１日）</t>
  </si>
  <si>
    <t>二　　　次　　　保　　　健　　　医　　　療　　　圏</t>
  </si>
  <si>
    <t>水戸</t>
  </si>
  <si>
    <t>大宮</t>
  </si>
  <si>
    <t>日立</t>
  </si>
  <si>
    <t>鉾田</t>
  </si>
  <si>
    <t>潮来</t>
  </si>
  <si>
    <t>竜ケ崎</t>
  </si>
  <si>
    <t>土浦</t>
  </si>
  <si>
    <t>下館</t>
  </si>
  <si>
    <t>水海道</t>
  </si>
  <si>
    <t>古河</t>
  </si>
  <si>
    <t>つくば</t>
  </si>
  <si>
    <t>ひたちなか</t>
  </si>
  <si>
    <t>常陸太田・ひたちなか</t>
  </si>
  <si>
    <t>鹿行</t>
  </si>
  <si>
    <t>取手・
竜ヶ崎</t>
  </si>
  <si>
    <t>下館・下妻</t>
  </si>
  <si>
    <t>古河・岩井</t>
  </si>
  <si>
    <t>一般病院数</t>
  </si>
  <si>
    <t>内科</t>
  </si>
  <si>
    <t>呼吸器科</t>
  </si>
  <si>
    <t>消化器科（胃腸科）</t>
  </si>
  <si>
    <t>循環器科</t>
  </si>
  <si>
    <t>小児科</t>
  </si>
  <si>
    <t>精神科</t>
  </si>
  <si>
    <t>神経科</t>
  </si>
  <si>
    <t>神経内科</t>
  </si>
  <si>
    <t>心療内科</t>
  </si>
  <si>
    <t>アレルギー科</t>
  </si>
  <si>
    <t>リウマチ科</t>
  </si>
  <si>
    <t>外科</t>
  </si>
  <si>
    <t>整形外科</t>
  </si>
  <si>
    <t>形成外科</t>
  </si>
  <si>
    <t>美容外科</t>
  </si>
  <si>
    <t>脳神経外科</t>
  </si>
  <si>
    <t>呼吸器外科</t>
  </si>
  <si>
    <t>心臓血管外科</t>
  </si>
  <si>
    <t>小児外科</t>
  </si>
  <si>
    <t>産婦人科</t>
  </si>
  <si>
    <t>産科</t>
  </si>
  <si>
    <t>婦人科</t>
  </si>
  <si>
    <t>眼科</t>
  </si>
  <si>
    <t>耳鼻いんこう科</t>
  </si>
  <si>
    <t>気管食道科</t>
  </si>
  <si>
    <t>皮膚科</t>
  </si>
  <si>
    <t>ひ尿器科</t>
  </si>
  <si>
    <t>性病科</t>
  </si>
  <si>
    <t>こう門科</t>
  </si>
  <si>
    <t>リハビリテーション科</t>
  </si>
  <si>
    <t>放射線科</t>
  </si>
  <si>
    <t>麻酔科</t>
  </si>
  <si>
    <t>歯科</t>
  </si>
  <si>
    <t>矯正歯科</t>
  </si>
  <si>
    <t>小児歯科</t>
  </si>
  <si>
    <t>歯科口腔外科</t>
  </si>
  <si>
    <t>第１０表　病院の年間患者数（二次保健医療圏・保健所別）</t>
  </si>
  <si>
    <t>（平成１５年）</t>
  </si>
  <si>
    <t>在　　院　　患　　者　　延　　数</t>
  </si>
  <si>
    <t>新入院患者数</t>
  </si>
  <si>
    <t>退院患者数</t>
  </si>
  <si>
    <t>外来患者
延    数</t>
  </si>
  <si>
    <t>転床（療養病床等）</t>
  </si>
  <si>
    <t>総　数</t>
  </si>
  <si>
    <t>精　神</t>
  </si>
  <si>
    <t>感染症</t>
  </si>
  <si>
    <t>結核</t>
  </si>
  <si>
    <t>その他　　　　　の病床等</t>
  </si>
  <si>
    <t>他の病床へ</t>
  </si>
  <si>
    <t>他の病床から</t>
  </si>
  <si>
    <t>療養病床等</t>
  </si>
  <si>
    <t>一般病床等</t>
  </si>
  <si>
    <t>総　　　数</t>
  </si>
  <si>
    <t>51</t>
  </si>
  <si>
    <t>53</t>
  </si>
  <si>
    <t>55</t>
  </si>
  <si>
    <t>56</t>
  </si>
  <si>
    <t>57</t>
  </si>
  <si>
    <t>58</t>
  </si>
  <si>
    <t>59</t>
  </si>
  <si>
    <t>62</t>
  </si>
  <si>
    <t>64</t>
  </si>
  <si>
    <t>65</t>
  </si>
  <si>
    <t>69</t>
  </si>
  <si>
    <t>70</t>
  </si>
  <si>
    <t>（再）二次医療圏</t>
  </si>
  <si>
    <t>1</t>
  </si>
  <si>
    <t>2</t>
  </si>
  <si>
    <t>3</t>
  </si>
  <si>
    <t>4</t>
  </si>
  <si>
    <t>5</t>
  </si>
  <si>
    <t>6</t>
  </si>
  <si>
    <t>7</t>
  </si>
  <si>
    <t>取手・竜ヶ崎</t>
  </si>
  <si>
    <t>8</t>
  </si>
  <si>
    <t>9</t>
  </si>
  <si>
    <t>第１１表　病院の一日平均患者数及び病床利用率・平均在院日数（二次保健医療圏・保健所別）</t>
  </si>
  <si>
    <t>一　日　平　均　患　者　数</t>
  </si>
  <si>
    <t>病　　床　　利　　用　　率</t>
  </si>
  <si>
    <t>平　　均　　在　　院　　日　　数</t>
  </si>
  <si>
    <t>平成１５年は</t>
  </si>
  <si>
    <t>在　院</t>
  </si>
  <si>
    <t>新入院</t>
  </si>
  <si>
    <t>退　院</t>
  </si>
  <si>
    <t>外　来</t>
  </si>
  <si>
    <t>　病院報告の中で用いる「平均在院日数」とは、個々の病院における病床の利用状況を概括的に捉えた指標の一つであり、その病床の利用状況が定常状態にあることを前提として、在院しているものが全て入れ替わるまでの期間を表したものと考えている。　　　　　　　　　　　　　　　　　　　　　　　　　　　　　言い換えれば、ある人がある病院に入院したとき、その時点前後における病床の活用（回転）状況に従って受療、退院した場合に、その者が退院するまでに想定される期間として病床の利用状況を数量化した指標と言える。</t>
  </si>
  <si>
    <t>注 １：一日平均患者数の総数は、保健所の合計及び二次医療圏の合計とは一致しない。</t>
  </si>
  <si>
    <t>　　２：その他の病床等とは、療養病床、一般病床及び経過的旧その他の病床(経過的旧療養型病床群を含む。)である。</t>
  </si>
  <si>
    <t>　　３：一般病床等とは、一般病床及び経過的旧療養型病床群を除く経過的旧その他の病床である。</t>
  </si>
  <si>
    <t>　　４：療養病床等とは、療養病床及び経過的旧療養型病床群である。ただし、診療所の療養病床は含まれない。</t>
  </si>
  <si>
    <t>第１２表　病院の従事者数（二次保健医療圏・保健所別）</t>
  </si>
  <si>
    <t>１００床当たり
従事者数</t>
  </si>
  <si>
    <t>保　　　　　　　　　　健　　　　　　　　　　所</t>
  </si>
  <si>
    <t>茨城県</t>
  </si>
  <si>
    <t>全　国</t>
  </si>
  <si>
    <t>竜ヶ崎</t>
  </si>
  <si>
    <t>エラーチェック</t>
  </si>
  <si>
    <t>総数</t>
  </si>
  <si>
    <t>医師（合計）</t>
  </si>
  <si>
    <t>常勤</t>
  </si>
  <si>
    <t>非常勤
（常勤換算）</t>
  </si>
  <si>
    <t>歯科医師（合計）</t>
  </si>
  <si>
    <t>薬剤師（実人員）</t>
  </si>
  <si>
    <t>（常勤換算）</t>
  </si>
  <si>
    <t>保健師（実人員）</t>
  </si>
  <si>
    <t>助産師（実人員）</t>
  </si>
  <si>
    <t>看護師（実人員）</t>
  </si>
  <si>
    <t>准看護師（実人員）</t>
  </si>
  <si>
    <t>看護業務補助者</t>
  </si>
  <si>
    <t>理学療法士(PT)</t>
  </si>
  <si>
    <t>作業療法士(OT)</t>
  </si>
  <si>
    <t>視能訓練士</t>
  </si>
  <si>
    <t>言語聴覚士</t>
  </si>
  <si>
    <t>義肢装具士</t>
  </si>
  <si>
    <t>歯科衛生士</t>
  </si>
  <si>
    <t>歯科技工士</t>
  </si>
  <si>
    <t>診療放射線技師</t>
  </si>
  <si>
    <t>診療ｴｯｸｽ線技師</t>
  </si>
  <si>
    <t>臨床検査技師</t>
  </si>
  <si>
    <t>衛生検査技師</t>
  </si>
  <si>
    <t>臨床工学技士</t>
  </si>
  <si>
    <t>あん摩ﾏｯｻｰｼﾞ指圧師</t>
  </si>
  <si>
    <t>柔道整復師</t>
  </si>
  <si>
    <t>管理栄養士</t>
  </si>
  <si>
    <t>栄養士</t>
  </si>
  <si>
    <t>精神保健福祉士</t>
  </si>
  <si>
    <t>社会福祉士</t>
  </si>
  <si>
    <t>介護福祉士</t>
  </si>
  <si>
    <t>その他の技術員</t>
  </si>
  <si>
    <t>医療社会事業従事者</t>
  </si>
  <si>
    <t>事務職員</t>
  </si>
  <si>
    <t>その他の職員</t>
  </si>
  <si>
    <t>注　：常勤換算したものである。</t>
  </si>
  <si>
    <t>2</t>
  </si>
  <si>
    <t>3</t>
  </si>
  <si>
    <t>4</t>
  </si>
  <si>
    <t>5</t>
  </si>
  <si>
    <t>6</t>
  </si>
  <si>
    <t>7</t>
  </si>
  <si>
    <t>8</t>
  </si>
  <si>
    <t>9</t>
  </si>
  <si>
    <t>平成１５年９月末現在病床数（病院報告）</t>
  </si>
  <si>
    <t>床</t>
  </si>
  <si>
    <t>療養病床を有する病院，療養病床を有する診療所は、６５歳以上老人人口１０万対。</t>
  </si>
  <si>
    <t>(23)会社</t>
  </si>
  <si>
    <t>（平成１５年１０月１日現在）</t>
  </si>
  <si>
    <t>常陸太田・ひたちなか</t>
  </si>
  <si>
    <t>第４表　人口１０万対医療施設数及び病床数（二次保健医療圏・保健所・市町村別）</t>
  </si>
  <si>
    <t>（再掲）65歳以上老人人口</t>
  </si>
  <si>
    <t>(25)個人</t>
  </si>
  <si>
    <t>２　療養病床は、６５歳以上老人人口１０万対。</t>
  </si>
  <si>
    <t>※療養病床は65歳以上老人人口10万対</t>
  </si>
  <si>
    <t>(7)日赤</t>
  </si>
</sst>
</file>

<file path=xl/styles.xml><?xml version="1.0" encoding="utf-8"?>
<styleSheet xmlns="http://schemas.openxmlformats.org/spreadsheetml/2006/main">
  <numFmts count="6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
    <numFmt numFmtId="177" formatCode="_ * #,##0.0_ ;_ * \-#,##0.0_ ;_ * &quot;-&quot;_ ;_ @_ "/>
    <numFmt numFmtId="178" formatCode="_ * #,##0.000_ ;_ * \-#,##0.000_ ;_ * &quot;-&quot;??_ ;_ @_ "/>
    <numFmt numFmtId="179" formatCode="_ * #,##0.0_ ;_ * \-#,##0.0_ ;_ * &quot;-&quot;??_ ;_ @_ "/>
    <numFmt numFmtId="180" formatCode="_ * \(#,##0\)_ ;_ * \-#,##0_ ;_ * &quot;(-)&quot;_ ;_ @_ "/>
    <numFmt numFmtId="181" formatCode="_ * \(#,##0.0\)_ ;_ * \(\-#,##0.0\)_ ;_ * &quot;(-)&quot;??_ ;_ @_ "/>
    <numFmt numFmtId="182" formatCode="_ * \(#,##0\)_ ;_ * \(\-#,##0\)_ ;_ * &quot;(-)&quot;??_ ;_ @_ "/>
    <numFmt numFmtId="183" formatCode="_ * #,##0_ ;_ * &quot;△&quot;#,##0_ ;_ * &quot;-&quot;_ ;_ @_ "/>
    <numFmt numFmtId="184" formatCode="\(#,##0\);\(&quot;△&quot;#,##0\)"/>
    <numFmt numFmtId="185" formatCode="_ * #,##0.0_ ;_ * &quot;△&quot;#,##0.0_ ;_ * &quot;-&quot;_ ;_ @_ "/>
    <numFmt numFmtId="186" formatCode="\(#,##0.0\);\(&quot;△&quot;#,##0.0\)"/>
    <numFmt numFmtId="187" formatCode="#,##0;_ * \-#,##0_ ;_ * &quot;-&quot;_ ;_ @_ "/>
    <numFmt numFmtId="188" formatCode="_ * \(#,##0\)_ ;_ * \(\-#,##0\)_ ;_ * &quot;(-)&quot;_ ;_ @_ "/>
    <numFmt numFmtId="189" formatCode="_ * \(#,##0\)\ ;_ * \(\-#,##0\)\ ;_ * &quot;(-)&quot;\ ;_ @_ "/>
    <numFmt numFmtId="190" formatCode="_ * #,##0\ \ _ ;_ * \-#,##0\ \ _ ;_ * &quot;-  &quot;_ ;_ @_ "/>
    <numFmt numFmtId="191" formatCode="_ * #,##0.0_ ;_ * \-#,##0.0_ ;_ * &quot;-  &quot;_ ;_ @_ "/>
    <numFmt numFmtId="192" formatCode="_ * #,##0.0_ ;_ * \-#,##0.0_ ;_ * &quot;-&quot;?_ ;_ @_ "/>
    <numFmt numFmtId="193" formatCode="General&quot;日&quot;"/>
    <numFmt numFmtId="194" formatCode="#,##0_ "/>
    <numFmt numFmtId="195" formatCode="_ * #,##0.00_ ;_ * \-#,##0.00_ ;_ * &quot;-  &quot;_ ;_ @_ "/>
    <numFmt numFmtId="196" formatCode="_ * #,##0_ ;_ * \-#,##0_ ;_ * &quot;-  &quot;_ ;_ @_ "/>
    <numFmt numFmtId="197" formatCode="[&lt;=999]000;000\-00"/>
    <numFmt numFmtId="198" formatCode="0;&quot;△ &quot;0"/>
    <numFmt numFmtId="199" formatCode="_ * #,##0.00_ ;_ * &quot;△&quot;#,##0.00_ ;_ * &quot;-&quot;_ ;_ @_ "/>
    <numFmt numFmtId="200" formatCode="_ * #,##0.000_ ;_ * &quot;△&quot;#,##0.000_ ;_ * &quot;-&quot;_ ;_ @_ "/>
    <numFmt numFmtId="201" formatCode="_ * #,##0.00_ ;_ * \-#,##0.00_ ;_ * &quot;-&quot;_ ;_ @_ "/>
    <numFmt numFmtId="202" formatCode="#,##0.0;[Red]\-#,##0.0"/>
    <numFmt numFmtId="203" formatCode="#,##0.0;&quot;△&quot;#,##0.0"/>
    <numFmt numFmtId="204" formatCode="_ * #,##0.0_ ;_ * &quot;△&quot;#,##0.0_ ;"/>
    <numFmt numFmtId="205" formatCode="_ \ #,##0.0_ ;_ * &quot;△&quot;#,##0.0_ ;"/>
    <numFmt numFmtId="206" formatCode="_ \ #,##0.0_ ;\ &quot;△&quot;#,##0.0_ ;"/>
    <numFmt numFmtId="207" formatCode="_ \ #,##0.0_ ;\ &quot;△&quot;#,##0.0_;"/>
    <numFmt numFmtId="208" formatCode="0.0"/>
    <numFmt numFmtId="209" formatCode="0_ "/>
    <numFmt numFmtId="210" formatCode="[&lt;=999]000;[&lt;=99999]000\-00;000\-0000"/>
    <numFmt numFmtId="211" formatCode="0_);[Red]\(0\)"/>
    <numFmt numFmtId="212" formatCode="##.#"/>
    <numFmt numFmtId="213" formatCode="#.##"/>
    <numFmt numFmtId="214" formatCode=".###"/>
    <numFmt numFmtId="215" formatCode="0.000"/>
    <numFmt numFmtId="216" formatCode="0.0000"/>
    <numFmt numFmtId="217" formatCode="0.0_);[Red]\(0.0\)"/>
    <numFmt numFmtId="218" formatCode="0.0_ "/>
    <numFmt numFmtId="219" formatCode="#,##0_);[Red]\(#,##0\)"/>
    <numFmt numFmtId="220" formatCode="#,##0&quot;日&quot;"/>
    <numFmt numFmtId="221" formatCode="_ * #,##0_ ;_ * \-#,##0_ ;_ * &quot;-&quot;??_ ;_ @_ "/>
    <numFmt numFmtId="222" formatCode="&quot;Yes&quot;;&quot;Yes&quot;;&quot;No&quot;"/>
    <numFmt numFmtId="223" formatCode="&quot;True&quot;;&quot;True&quot;;&quot;False&quot;"/>
    <numFmt numFmtId="224" formatCode="&quot;On&quot;;&quot;On&quot;;&quot;Off&quot;"/>
    <numFmt numFmtId="225" formatCode="[$€-2]\ #,##0.00_);[Red]\([$€-2]\ #,##0.00\)"/>
    <numFmt numFmtId="226" formatCode="#,##0;&quot;△ &quot;#,##0"/>
    <numFmt numFmtId="227" formatCode="0.0000_ "/>
    <numFmt numFmtId="228" formatCode="0.000_ "/>
    <numFmt numFmtId="229" formatCode="0.00_ "/>
  </numFmts>
  <fonts count="25">
    <font>
      <sz val="11"/>
      <name val="ＭＳ Ｐゴシック"/>
      <family val="3"/>
    </font>
    <font>
      <sz val="8"/>
      <name val=""/>
      <family val="3"/>
    </font>
    <font>
      <b/>
      <sz val="12"/>
      <name val="ＭＳ Ｐゴシック"/>
      <family val="3"/>
    </font>
    <font>
      <sz val="10"/>
      <name val="ＭＳ Ｐゴシック"/>
      <family val="3"/>
    </font>
    <font>
      <sz val="6"/>
      <name val=""/>
      <family val="3"/>
    </font>
    <font>
      <b/>
      <sz val="12"/>
      <name val=""/>
      <family val="3"/>
    </font>
    <font>
      <sz val="11"/>
      <name val=""/>
      <family val="3"/>
    </font>
    <font>
      <sz val="10"/>
      <name val=""/>
      <family val="3"/>
    </font>
    <font>
      <sz val="6"/>
      <name val="ＭＳ Ｐゴシック"/>
      <family val="3"/>
    </font>
    <font>
      <sz val="11"/>
      <color indexed="12"/>
      <name val=""/>
      <family val="3"/>
    </font>
    <font>
      <sz val="11"/>
      <color indexed="12"/>
      <name val="ＭＳ Ｐゴシック"/>
      <family val="3"/>
    </font>
    <font>
      <sz val="12"/>
      <name val="ＭＳ Ｐゴシック"/>
      <family val="3"/>
    </font>
    <font>
      <sz val="12"/>
      <color indexed="39"/>
      <name val="ＭＳ Ｐゴシック"/>
      <family val="3"/>
    </font>
    <font>
      <sz val="11"/>
      <color indexed="39"/>
      <name val="ＭＳ Ｐゴシック"/>
      <family val="3"/>
    </font>
    <font>
      <sz val="9"/>
      <name val=""/>
      <family val="3"/>
    </font>
    <font>
      <u val="single"/>
      <sz val="11"/>
      <color indexed="12"/>
      <name val="ＭＳ Ｐゴシック"/>
      <family val="3"/>
    </font>
    <font>
      <u val="single"/>
      <sz val="11"/>
      <color indexed="36"/>
      <name val="ＭＳ Ｐゴシック"/>
      <family val="3"/>
    </font>
    <font>
      <sz val="11"/>
      <name val="明朝"/>
      <family val="1"/>
    </font>
    <font>
      <sz val="9"/>
      <name val="ＭＳ Ｐゴシック"/>
      <family val="3"/>
    </font>
    <font>
      <sz val="11"/>
      <name val="ＭＳ Ｐ明朝"/>
      <family val="1"/>
    </font>
    <font>
      <sz val="6"/>
      <name val="明朝"/>
      <family val="3"/>
    </font>
    <font>
      <sz val="11"/>
      <name val="ＭＳ 明朝"/>
      <family val="1"/>
    </font>
    <font>
      <sz val="8.5"/>
      <name val=""/>
      <family val="3"/>
    </font>
    <font>
      <sz val="10.5"/>
      <name val=""/>
      <family val="3"/>
    </font>
    <font>
      <sz val="7.5"/>
      <name val=""/>
      <family val="3"/>
    </font>
  </fonts>
  <fills count="2">
    <fill>
      <patternFill/>
    </fill>
    <fill>
      <patternFill patternType="gray125"/>
    </fill>
  </fills>
  <borders count="44">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color indexed="8"/>
      </bottom>
    </border>
    <border>
      <left style="thin">
        <color indexed="8"/>
      </left>
      <right>
        <color indexed="63"/>
      </right>
      <top>
        <color indexed="63"/>
      </top>
      <bottom>
        <color indexed="63"/>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color indexed="63"/>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color indexed="63"/>
      </left>
      <right>
        <color indexed="63"/>
      </right>
      <top style="thin">
        <color indexed="8"/>
      </top>
      <bottom>
        <color indexed="63"/>
      </bottom>
    </border>
    <border>
      <left style="thin">
        <color indexed="8"/>
      </left>
      <right>
        <color indexed="63"/>
      </right>
      <top style="thin"/>
      <bottom>
        <color indexed="63"/>
      </bottom>
    </border>
    <border>
      <left style="thin">
        <color indexed="8"/>
      </left>
      <right>
        <color indexed="63"/>
      </right>
      <top>
        <color indexed="63"/>
      </top>
      <bottom style="thin"/>
    </border>
    <border>
      <left>
        <color indexed="63"/>
      </left>
      <right style="thin">
        <color indexed="8"/>
      </right>
      <top>
        <color indexed="63"/>
      </top>
      <bottom style="thin"/>
    </border>
    <border>
      <left>
        <color indexed="63"/>
      </left>
      <right style="thin">
        <color indexed="8"/>
      </right>
      <top style="thin"/>
      <bottom>
        <color indexed="63"/>
      </bottom>
    </border>
    <border>
      <left>
        <color indexed="63"/>
      </left>
      <right style="thin"/>
      <top>
        <color indexed="63"/>
      </top>
      <bottom style="thin">
        <color indexed="8"/>
      </bottom>
    </border>
    <border>
      <left style="thin"/>
      <right>
        <color indexed="63"/>
      </right>
      <top>
        <color indexed="63"/>
      </top>
      <bottom style="thin">
        <color indexed="8"/>
      </bottom>
    </border>
    <border>
      <left>
        <color indexed="63"/>
      </left>
      <right style="thin"/>
      <top style="thin"/>
      <bottom style="thin"/>
    </border>
    <border>
      <left>
        <color indexed="63"/>
      </left>
      <right>
        <color indexed="63"/>
      </right>
      <top style="thin"/>
      <bottom style="thin"/>
    </border>
    <border>
      <left>
        <color indexed="63"/>
      </left>
      <right style="thin">
        <color indexed="8"/>
      </right>
      <top style="thin">
        <color indexed="8"/>
      </top>
      <bottom style="thin"/>
    </border>
    <border>
      <left>
        <color indexed="63"/>
      </left>
      <right style="thin">
        <color indexed="8"/>
      </right>
      <top style="thin"/>
      <bottom style="thin">
        <color indexed="8"/>
      </bottom>
    </border>
    <border>
      <left>
        <color indexed="63"/>
      </left>
      <right style="thin"/>
      <top style="thin">
        <color indexed="8"/>
      </top>
      <bottom>
        <color indexed="63"/>
      </bottom>
    </border>
    <border>
      <left style="thin"/>
      <right style="thin">
        <color indexed="8"/>
      </right>
      <top style="thin"/>
      <bottom>
        <color indexed="63"/>
      </bottom>
    </border>
    <border>
      <left style="thin"/>
      <right style="thin">
        <color indexed="8"/>
      </right>
      <top>
        <color indexed="63"/>
      </top>
      <bottom>
        <color indexed="63"/>
      </bottom>
    </border>
    <border>
      <left style="thin"/>
      <right style="thin">
        <color indexed="8"/>
      </right>
      <top>
        <color indexed="63"/>
      </top>
      <bottom style="thin"/>
    </border>
    <border>
      <left style="thin"/>
      <right>
        <color indexed="63"/>
      </right>
      <top style="thin"/>
      <bottom style="thin"/>
    </border>
    <border>
      <left style="thin"/>
      <right style="thin">
        <color indexed="8"/>
      </right>
      <top style="thin">
        <color indexed="8"/>
      </top>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xf numFmtId="0" fontId="16" fillId="0" borderId="0" applyNumberFormat="0" applyFill="0" applyBorder="0" applyAlignment="0" applyProtection="0"/>
  </cellStyleXfs>
  <cellXfs count="462">
    <xf numFmtId="0" fontId="0" fillId="0" borderId="0" xfId="0" applyAlignment="1">
      <alignment/>
    </xf>
    <xf numFmtId="0" fontId="0" fillId="0" borderId="0" xfId="0" applyAlignment="1">
      <alignment vertical="center"/>
    </xf>
    <xf numFmtId="0" fontId="0" fillId="0" borderId="1"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horizontal="center" vertical="center"/>
    </xf>
    <xf numFmtId="0" fontId="0" fillId="0" borderId="5" xfId="0"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0" fillId="0" borderId="8" xfId="0" applyBorder="1" applyAlignment="1">
      <alignment horizontal="center" vertical="center"/>
    </xf>
    <xf numFmtId="0" fontId="0" fillId="0" borderId="9" xfId="0" applyBorder="1" applyAlignment="1">
      <alignment vertical="center"/>
    </xf>
    <xf numFmtId="0" fontId="0" fillId="0" borderId="0" xfId="0" applyBorder="1" applyAlignment="1">
      <alignment vertical="center"/>
    </xf>
    <xf numFmtId="0" fontId="0" fillId="0" borderId="10" xfId="0" applyBorder="1" applyAlignment="1">
      <alignment vertical="center"/>
    </xf>
    <xf numFmtId="183" fontId="0" fillId="0" borderId="11" xfId="0" applyNumberFormat="1" applyBorder="1" applyAlignment="1">
      <alignment vertical="center"/>
    </xf>
    <xf numFmtId="185" fontId="0" fillId="0" borderId="11" xfId="0" applyNumberFormat="1" applyBorder="1" applyAlignment="1">
      <alignment vertical="center"/>
    </xf>
    <xf numFmtId="184" fontId="0" fillId="0" borderId="11" xfId="0" applyNumberFormat="1" applyBorder="1" applyAlignment="1">
      <alignment vertical="center"/>
    </xf>
    <xf numFmtId="184" fontId="0" fillId="0" borderId="11" xfId="0" applyNumberFormat="1" applyBorder="1" applyAlignment="1">
      <alignment horizontal="right" vertical="center"/>
    </xf>
    <xf numFmtId="186" fontId="0" fillId="0" borderId="11" xfId="0" applyNumberFormat="1" applyBorder="1" applyAlignment="1">
      <alignment vertical="center"/>
    </xf>
    <xf numFmtId="186" fontId="0" fillId="0" borderId="11" xfId="0" applyNumberFormat="1" applyBorder="1" applyAlignment="1">
      <alignment horizontal="right" vertical="center"/>
    </xf>
    <xf numFmtId="0" fontId="0" fillId="0" borderId="11" xfId="0" applyBorder="1" applyAlignment="1">
      <alignment vertical="center"/>
    </xf>
    <xf numFmtId="183" fontId="0" fillId="0" borderId="11" xfId="0" applyNumberFormat="1" applyBorder="1" applyAlignment="1">
      <alignment horizontal="right" vertical="center"/>
    </xf>
    <xf numFmtId="185" fontId="0" fillId="0" borderId="11" xfId="0" applyNumberFormat="1" applyBorder="1" applyAlignment="1">
      <alignment horizontal="right" vertical="center"/>
    </xf>
    <xf numFmtId="207" fontId="0" fillId="0" borderId="11" xfId="0" applyNumberFormat="1" applyBorder="1" applyAlignment="1">
      <alignment vertical="center"/>
    </xf>
    <xf numFmtId="0" fontId="0" fillId="0" borderId="10" xfId="0" applyBorder="1" applyAlignment="1">
      <alignment vertical="center" wrapText="1"/>
    </xf>
    <xf numFmtId="184" fontId="0" fillId="0" borderId="12" xfId="0" applyNumberFormat="1" applyBorder="1" applyAlignment="1">
      <alignment vertical="center"/>
    </xf>
    <xf numFmtId="186" fontId="0" fillId="0" borderId="12" xfId="0" applyNumberFormat="1" applyBorder="1" applyAlignment="1">
      <alignment vertical="center"/>
    </xf>
    <xf numFmtId="38" fontId="0" fillId="0" borderId="0" xfId="17" applyAlignment="1">
      <alignment vertical="center"/>
    </xf>
    <xf numFmtId="0" fontId="0" fillId="0" borderId="12" xfId="0" applyBorder="1" applyAlignment="1">
      <alignment vertical="center"/>
    </xf>
    <xf numFmtId="0" fontId="4" fillId="0" borderId="0" xfId="0" applyNumberFormat="1" applyFont="1" applyAlignment="1" applyProtection="1">
      <alignment horizontal="center" vertical="center" wrapText="1"/>
      <protection/>
    </xf>
    <xf numFmtId="0" fontId="4" fillId="0" borderId="0" xfId="0" applyNumberFormat="1" applyFont="1" applyAlignment="1" applyProtection="1">
      <alignment horizontal="center" vertical="center"/>
      <protection/>
    </xf>
    <xf numFmtId="0" fontId="6" fillId="0" borderId="0" xfId="0" applyNumberFormat="1" applyFont="1" applyAlignment="1" applyProtection="1">
      <alignment horizontal="centerContinuous" vertical="center"/>
      <protection/>
    </xf>
    <xf numFmtId="0" fontId="6" fillId="0" borderId="0" xfId="0" applyNumberFormat="1" applyFont="1" applyAlignment="1" applyProtection="1">
      <alignment vertical="center"/>
      <protection/>
    </xf>
    <xf numFmtId="0" fontId="0" fillId="0" borderId="0" xfId="0" applyNumberFormat="1" applyAlignment="1">
      <alignment vertical="center"/>
    </xf>
    <xf numFmtId="0" fontId="0" fillId="0" borderId="0" xfId="0" applyNumberFormat="1" applyFont="1" applyAlignment="1">
      <alignment vertical="center"/>
    </xf>
    <xf numFmtId="0" fontId="7" fillId="0" borderId="13" xfId="0" applyNumberFormat="1" applyFont="1" applyFill="1" applyBorder="1" applyAlignment="1" applyProtection="1">
      <alignment horizontal="right" vertical="center"/>
      <protection/>
    </xf>
    <xf numFmtId="0" fontId="6" fillId="0" borderId="14" xfId="0" applyNumberFormat="1" applyFont="1" applyFill="1" applyBorder="1" applyAlignment="1" applyProtection="1">
      <alignment vertical="center"/>
      <protection/>
    </xf>
    <xf numFmtId="0" fontId="6" fillId="0" borderId="15" xfId="0" applyNumberFormat="1" applyFont="1" applyBorder="1" applyAlignment="1" applyProtection="1">
      <alignment horizontal="centerContinuous" vertical="center"/>
      <protection/>
    </xf>
    <xf numFmtId="0" fontId="6" fillId="0" borderId="16" xfId="0" applyNumberFormat="1" applyFont="1" applyBorder="1" applyAlignment="1" applyProtection="1">
      <alignment vertical="center"/>
      <protection/>
    </xf>
    <xf numFmtId="0" fontId="6" fillId="0" borderId="17" xfId="0" applyNumberFormat="1" applyFont="1" applyBorder="1" applyAlignment="1" applyProtection="1">
      <alignment horizontal="center" vertical="center"/>
      <protection/>
    </xf>
    <xf numFmtId="0" fontId="6" fillId="0" borderId="18" xfId="0" applyNumberFormat="1" applyFont="1" applyBorder="1" applyAlignment="1" applyProtection="1">
      <alignment horizontal="centerContinuous" vertical="center"/>
      <protection/>
    </xf>
    <xf numFmtId="0" fontId="6" fillId="0" borderId="16" xfId="0" applyNumberFormat="1" applyFont="1" applyBorder="1" applyAlignment="1" applyProtection="1">
      <alignment horizontal="centerContinuous" vertical="center"/>
      <protection/>
    </xf>
    <xf numFmtId="0" fontId="6" fillId="0" borderId="19" xfId="0" applyNumberFormat="1" applyFont="1" applyBorder="1" applyAlignment="1" applyProtection="1">
      <alignment horizontal="center" vertical="center"/>
      <protection/>
    </xf>
    <xf numFmtId="0" fontId="6" fillId="0" borderId="0" xfId="0" applyFont="1" applyAlignment="1" applyProtection="1">
      <alignment vertical="center"/>
      <protection/>
    </xf>
    <xf numFmtId="41" fontId="6" fillId="0" borderId="20" xfId="0" applyNumberFormat="1" applyFont="1" applyFill="1" applyBorder="1" applyAlignment="1" applyProtection="1">
      <alignment horizontal="center" vertical="center"/>
      <protection/>
    </xf>
    <xf numFmtId="41" fontId="6" fillId="0" borderId="20" xfId="0" applyNumberFormat="1" applyFont="1" applyBorder="1" applyAlignment="1" applyProtection="1">
      <alignment horizontal="center" vertical="center"/>
      <protection/>
    </xf>
    <xf numFmtId="37" fontId="6" fillId="0" borderId="0" xfId="0" applyNumberFormat="1" applyFont="1" applyAlignment="1" applyProtection="1">
      <alignment vertical="center"/>
      <protection/>
    </xf>
    <xf numFmtId="0" fontId="0" fillId="0" borderId="0" xfId="0" applyFont="1" applyAlignment="1">
      <alignment vertical="center"/>
    </xf>
    <xf numFmtId="0" fontId="6" fillId="0" borderId="21" xfId="0" applyNumberFormat="1" applyFont="1" applyFill="1" applyBorder="1" applyAlignment="1" applyProtection="1">
      <alignment horizontal="distributed" vertical="center"/>
      <protection/>
    </xf>
    <xf numFmtId="41" fontId="6" fillId="0" borderId="22" xfId="0" applyNumberFormat="1" applyFont="1" applyFill="1" applyBorder="1" applyAlignment="1" applyProtection="1">
      <alignment vertical="center"/>
      <protection/>
    </xf>
    <xf numFmtId="41" fontId="6" fillId="0" borderId="22" xfId="0" applyNumberFormat="1" applyFont="1" applyBorder="1" applyAlignment="1" applyProtection="1">
      <alignment vertical="center"/>
      <protection/>
    </xf>
    <xf numFmtId="0" fontId="6" fillId="0" borderId="14" xfId="0" applyNumberFormat="1" applyFont="1" applyFill="1" applyBorder="1" applyAlignment="1" applyProtection="1">
      <alignment horizontal="left" vertical="center"/>
      <protection/>
    </xf>
    <xf numFmtId="41" fontId="9" fillId="0" borderId="22" xfId="0" applyNumberFormat="1" applyFont="1" applyFill="1" applyBorder="1" applyAlignment="1" applyProtection="1">
      <alignment vertical="center"/>
      <protection locked="0"/>
    </xf>
    <xf numFmtId="41" fontId="9" fillId="0" borderId="22" xfId="0" applyNumberFormat="1" applyFont="1" applyBorder="1" applyAlignment="1" applyProtection="1">
      <alignment vertical="center"/>
      <protection locked="0"/>
    </xf>
    <xf numFmtId="0" fontId="6" fillId="0" borderId="17" xfId="0" applyNumberFormat="1" applyFont="1" applyFill="1" applyBorder="1" applyAlignment="1" applyProtection="1">
      <alignment horizontal="left" vertical="center"/>
      <protection/>
    </xf>
    <xf numFmtId="0" fontId="6" fillId="0" borderId="23" xfId="0" applyNumberFormat="1" applyFont="1" applyFill="1" applyBorder="1" applyAlignment="1" applyProtection="1">
      <alignment horizontal="distributed" vertical="center"/>
      <protection/>
    </xf>
    <xf numFmtId="41" fontId="6" fillId="0" borderId="24" xfId="0" applyNumberFormat="1" applyFont="1" applyFill="1" applyBorder="1" applyAlignment="1" applyProtection="1">
      <alignment vertical="center"/>
      <protection/>
    </xf>
    <xf numFmtId="41" fontId="6" fillId="0" borderId="24" xfId="0" applyNumberFormat="1" applyFont="1" applyBorder="1" applyAlignment="1" applyProtection="1">
      <alignment vertical="center"/>
      <protection/>
    </xf>
    <xf numFmtId="41" fontId="9" fillId="0" borderId="24" xfId="0" applyNumberFormat="1" applyFont="1" applyBorder="1" applyAlignment="1" applyProtection="1">
      <alignment vertical="center"/>
      <protection locked="0"/>
    </xf>
    <xf numFmtId="0" fontId="6" fillId="0" borderId="0" xfId="0" applyFont="1" applyBorder="1" applyAlignment="1" applyProtection="1">
      <alignment vertical="center"/>
      <protection/>
    </xf>
    <xf numFmtId="37" fontId="6" fillId="0" borderId="0" xfId="0" applyNumberFormat="1" applyFont="1" applyBorder="1" applyAlignment="1" applyProtection="1">
      <alignment vertical="center"/>
      <protection/>
    </xf>
    <xf numFmtId="0" fontId="0" fillId="0" borderId="0" xfId="0" applyFont="1" applyBorder="1" applyAlignment="1">
      <alignment vertical="center"/>
    </xf>
    <xf numFmtId="0" fontId="6" fillId="0" borderId="14" xfId="0" applyNumberFormat="1" applyFont="1" applyFill="1" applyBorder="1" applyAlignment="1" applyProtection="1">
      <alignment horizontal="center" vertical="center"/>
      <protection/>
    </xf>
    <xf numFmtId="41" fontId="0" fillId="0" borderId="0" xfId="0" applyNumberFormat="1" applyFont="1" applyAlignment="1">
      <alignment vertical="center"/>
    </xf>
    <xf numFmtId="0" fontId="6" fillId="0" borderId="17" xfId="0" applyNumberFormat="1" applyFont="1" applyFill="1" applyBorder="1" applyAlignment="1" applyProtection="1">
      <alignment horizontal="center" vertical="center"/>
      <protection/>
    </xf>
    <xf numFmtId="37" fontId="6" fillId="0" borderId="0" xfId="0" applyNumberFormat="1" applyFont="1" applyFill="1" applyAlignment="1" applyProtection="1">
      <alignment vertical="center"/>
      <protection/>
    </xf>
    <xf numFmtId="0" fontId="6" fillId="0" borderId="0" xfId="0" applyFont="1" applyFill="1" applyAlignment="1" applyProtection="1">
      <alignment horizontal="center" vertical="center"/>
      <protection/>
    </xf>
    <xf numFmtId="0" fontId="6" fillId="0" borderId="0" xfId="0" applyFont="1" applyAlignment="1" applyProtection="1">
      <alignment horizontal="center" vertical="center"/>
      <protection/>
    </xf>
    <xf numFmtId="0" fontId="0" fillId="0" borderId="0" xfId="0" applyNumberFormat="1" applyFont="1" applyFill="1" applyAlignment="1">
      <alignment vertical="center"/>
    </xf>
    <xf numFmtId="0" fontId="0" fillId="0" borderId="0" xfId="0" applyFont="1" applyFill="1" applyAlignment="1">
      <alignment vertical="center"/>
    </xf>
    <xf numFmtId="0" fontId="7" fillId="0" borderId="13" xfId="0" applyNumberFormat="1" applyFont="1" applyBorder="1" applyAlignment="1" applyProtection="1">
      <alignment horizontal="right" vertical="center"/>
      <protection/>
    </xf>
    <xf numFmtId="0" fontId="6" fillId="0" borderId="25" xfId="0" applyNumberFormat="1" applyFont="1" applyBorder="1" applyAlignment="1" applyProtection="1">
      <alignment vertical="center"/>
      <protection/>
    </xf>
    <xf numFmtId="0" fontId="6" fillId="0" borderId="26" xfId="0" applyNumberFormat="1" applyFont="1" applyBorder="1" applyAlignment="1" applyProtection="1">
      <alignment vertical="center"/>
      <protection/>
    </xf>
    <xf numFmtId="0" fontId="6" fillId="0" borderId="18" xfId="0" applyNumberFormat="1" applyFont="1" applyBorder="1" applyAlignment="1" applyProtection="1">
      <alignment horizontal="center" vertical="center"/>
      <protection/>
    </xf>
    <xf numFmtId="0" fontId="6" fillId="0" borderId="14" xfId="0" applyNumberFormat="1" applyFont="1" applyBorder="1" applyAlignment="1" applyProtection="1">
      <alignment vertical="center"/>
      <protection/>
    </xf>
    <xf numFmtId="0" fontId="6" fillId="0" borderId="21" xfId="0" applyNumberFormat="1" applyFont="1" applyBorder="1" applyAlignment="1" applyProtection="1">
      <alignment vertical="center"/>
      <protection/>
    </xf>
    <xf numFmtId="0" fontId="6" fillId="0" borderId="14" xfId="0" applyNumberFormat="1" applyFont="1" applyBorder="1" applyAlignment="1" applyProtection="1">
      <alignment horizontal="center" vertical="center"/>
      <protection/>
    </xf>
    <xf numFmtId="0" fontId="6" fillId="0" borderId="18" xfId="0" applyNumberFormat="1" applyFont="1" applyBorder="1" applyAlignment="1" applyProtection="1">
      <alignment vertical="center"/>
      <protection/>
    </xf>
    <xf numFmtId="0" fontId="6" fillId="0" borderId="17" xfId="0" applyNumberFormat="1" applyFont="1" applyBorder="1" applyAlignment="1" applyProtection="1">
      <alignment vertical="center"/>
      <protection/>
    </xf>
    <xf numFmtId="0" fontId="6" fillId="0" borderId="23" xfId="0" applyNumberFormat="1" applyFont="1" applyBorder="1" applyAlignment="1" applyProtection="1">
      <alignment vertical="center"/>
      <protection/>
    </xf>
    <xf numFmtId="0" fontId="6" fillId="0" borderId="27" xfId="0" applyNumberFormat="1" applyFont="1" applyBorder="1" applyAlignment="1" applyProtection="1">
      <alignment vertical="center"/>
      <protection/>
    </xf>
    <xf numFmtId="41" fontId="6" fillId="0" borderId="20" xfId="0" applyNumberFormat="1" applyFont="1" applyBorder="1" applyAlignment="1" applyProtection="1">
      <alignment vertical="center"/>
      <protection/>
    </xf>
    <xf numFmtId="177" fontId="6" fillId="0" borderId="20" xfId="0" applyNumberFormat="1" applyFont="1" applyBorder="1" applyAlignment="1" applyProtection="1">
      <alignment horizontal="center" vertical="center"/>
      <protection/>
    </xf>
    <xf numFmtId="37" fontId="6" fillId="0" borderId="14" xfId="0" applyNumberFormat="1" applyFont="1" applyBorder="1" applyAlignment="1" applyProtection="1">
      <alignment vertical="center"/>
      <protection/>
    </xf>
    <xf numFmtId="177" fontId="6" fillId="0" borderId="22" xfId="0" applyNumberFormat="1" applyFont="1" applyBorder="1" applyAlignment="1" applyProtection="1">
      <alignment vertical="center"/>
      <protection/>
    </xf>
    <xf numFmtId="0" fontId="6" fillId="0" borderId="14" xfId="0" applyNumberFormat="1" applyFont="1" applyBorder="1" applyAlignment="1" applyProtection="1">
      <alignment horizontal="left" vertical="center"/>
      <protection/>
    </xf>
    <xf numFmtId="0" fontId="6" fillId="0" borderId="21" xfId="0" applyNumberFormat="1" applyFont="1" applyBorder="1" applyAlignment="1" applyProtection="1">
      <alignment horizontal="centerContinuous" vertical="center"/>
      <protection/>
    </xf>
    <xf numFmtId="183" fontId="0" fillId="0" borderId="22" xfId="0" applyNumberFormat="1" applyFont="1" applyBorder="1" applyAlignment="1" applyProtection="1">
      <alignment vertical="center"/>
      <protection/>
    </xf>
    <xf numFmtId="41" fontId="6" fillId="0" borderId="0" xfId="0" applyNumberFormat="1" applyFont="1" applyBorder="1" applyAlignment="1" applyProtection="1">
      <alignment vertical="center"/>
      <protection/>
    </xf>
    <xf numFmtId="177" fontId="6" fillId="0" borderId="24" xfId="0" applyNumberFormat="1" applyFont="1" applyBorder="1" applyAlignment="1" applyProtection="1">
      <alignment vertical="center"/>
      <protection/>
    </xf>
    <xf numFmtId="0" fontId="6" fillId="0" borderId="27" xfId="0" applyNumberFormat="1" applyFont="1" applyFill="1" applyBorder="1" applyAlignment="1" applyProtection="1">
      <alignment horizontal="center" vertical="center"/>
      <protection/>
    </xf>
    <xf numFmtId="0" fontId="6" fillId="0" borderId="27" xfId="0" applyNumberFormat="1" applyFont="1" applyFill="1" applyBorder="1" applyAlignment="1" applyProtection="1">
      <alignment horizontal="distributed" vertical="center"/>
      <protection/>
    </xf>
    <xf numFmtId="41" fontId="6" fillId="0" borderId="25" xfId="0" applyNumberFormat="1" applyFont="1" applyBorder="1" applyAlignment="1" applyProtection="1">
      <alignment horizontal="center" vertical="center" wrapText="1"/>
      <protection/>
    </xf>
    <xf numFmtId="41" fontId="6" fillId="0" borderId="26" xfId="0" applyNumberFormat="1" applyFont="1" applyBorder="1" applyAlignment="1" applyProtection="1">
      <alignment horizontal="center" vertical="center" wrapText="1"/>
      <protection/>
    </xf>
    <xf numFmtId="41" fontId="6" fillId="0" borderId="28" xfId="0" applyNumberFormat="1" applyFont="1" applyBorder="1" applyAlignment="1" applyProtection="1">
      <alignment horizontal="center" vertical="center" wrapText="1"/>
      <protection/>
    </xf>
    <xf numFmtId="41" fontId="6" fillId="0" borderId="14" xfId="0" applyNumberFormat="1" applyFont="1" applyBorder="1" applyAlignment="1" applyProtection="1">
      <alignment vertical="center"/>
      <protection/>
    </xf>
    <xf numFmtId="41" fontId="6" fillId="0" borderId="21" xfId="0" applyNumberFormat="1" applyFont="1" applyBorder="1" applyAlignment="1" applyProtection="1">
      <alignment vertical="center"/>
      <protection/>
    </xf>
    <xf numFmtId="41" fontId="6" fillId="0" borderId="10" xfId="0" applyNumberFormat="1" applyFont="1" applyBorder="1" applyAlignment="1" applyProtection="1">
      <alignment vertical="center"/>
      <protection/>
    </xf>
    <xf numFmtId="188" fontId="0" fillId="0" borderId="10" xfId="0" applyNumberFormat="1" applyFont="1" applyBorder="1" applyAlignment="1" applyProtection="1">
      <alignment vertical="center"/>
      <protection/>
    </xf>
    <xf numFmtId="41" fontId="9" fillId="0" borderId="14" xfId="0" applyNumberFormat="1" applyFont="1" applyBorder="1" applyAlignment="1" applyProtection="1">
      <alignment vertical="center"/>
      <protection locked="0"/>
    </xf>
    <xf numFmtId="188" fontId="10" fillId="0" borderId="10" xfId="0" applyNumberFormat="1" applyFont="1" applyBorder="1" applyAlignment="1" applyProtection="1">
      <alignment vertical="center"/>
      <protection/>
    </xf>
    <xf numFmtId="188" fontId="0" fillId="0" borderId="21" xfId="0" applyNumberFormat="1" applyFont="1" applyBorder="1" applyAlignment="1" applyProtection="1">
      <alignment vertical="center"/>
      <protection/>
    </xf>
    <xf numFmtId="41" fontId="6" fillId="0" borderId="29" xfId="0" applyNumberFormat="1" applyFont="1" applyBorder="1" applyAlignment="1" applyProtection="1">
      <alignment vertical="center"/>
      <protection/>
    </xf>
    <xf numFmtId="41" fontId="6" fillId="0" borderId="30" xfId="0" applyNumberFormat="1" applyFont="1" applyBorder="1" applyAlignment="1" applyProtection="1">
      <alignment vertical="center"/>
      <protection/>
    </xf>
    <xf numFmtId="188" fontId="0" fillId="0" borderId="7" xfId="0" applyNumberFormat="1" applyFont="1" applyBorder="1" applyAlignment="1" applyProtection="1">
      <alignment vertical="center"/>
      <protection/>
    </xf>
    <xf numFmtId="41" fontId="6" fillId="0" borderId="17" xfId="0" applyNumberFormat="1" applyFont="1" applyBorder="1" applyAlignment="1" applyProtection="1">
      <alignment vertical="center"/>
      <protection/>
    </xf>
    <xf numFmtId="0" fontId="6" fillId="0" borderId="29" xfId="0" applyNumberFormat="1" applyFont="1" applyBorder="1" applyAlignment="1" applyProtection="1">
      <alignment horizontal="center" vertical="center"/>
      <protection/>
    </xf>
    <xf numFmtId="0" fontId="6" fillId="0" borderId="30" xfId="0" applyNumberFormat="1" applyFont="1" applyBorder="1" applyAlignment="1" applyProtection="1">
      <alignment horizontal="distributed" vertical="center"/>
      <protection/>
    </xf>
    <xf numFmtId="41" fontId="6" fillId="0" borderId="23" xfId="0" applyNumberFormat="1" applyFont="1" applyBorder="1" applyAlignment="1" applyProtection="1">
      <alignment vertical="center"/>
      <protection/>
    </xf>
    <xf numFmtId="0" fontId="6" fillId="0" borderId="0" xfId="0" applyNumberFormat="1" applyFont="1" applyBorder="1" applyAlignment="1" applyProtection="1">
      <alignment horizontal="center" vertical="center"/>
      <protection/>
    </xf>
    <xf numFmtId="0" fontId="6" fillId="0" borderId="0" xfId="0" applyNumberFormat="1" applyFont="1" applyBorder="1" applyAlignment="1" applyProtection="1">
      <alignment horizontal="distributed" vertical="center"/>
      <protection/>
    </xf>
    <xf numFmtId="0" fontId="6" fillId="0" borderId="0" xfId="0" applyNumberFormat="1" applyFont="1" applyBorder="1" applyAlignment="1" applyProtection="1">
      <alignment vertical="center"/>
      <protection/>
    </xf>
    <xf numFmtId="0" fontId="6" fillId="0" borderId="0" xfId="0" applyNumberFormat="1" applyFont="1" applyAlignment="1" applyProtection="1">
      <alignment/>
      <protection/>
    </xf>
    <xf numFmtId="0" fontId="0" fillId="0" borderId="0" xfId="0" applyNumberFormat="1" applyAlignment="1">
      <alignment/>
    </xf>
    <xf numFmtId="0" fontId="6" fillId="0" borderId="28" xfId="0" applyFont="1" applyBorder="1" applyAlignment="1" applyProtection="1">
      <alignment horizontal="center" vertical="center" wrapText="1"/>
      <protection/>
    </xf>
    <xf numFmtId="0" fontId="6" fillId="0" borderId="31" xfId="0" applyFont="1" applyBorder="1" applyAlignment="1" applyProtection="1">
      <alignment horizontal="center" vertical="center" wrapText="1"/>
      <protection/>
    </xf>
    <xf numFmtId="0" fontId="6" fillId="0" borderId="3" xfId="0" applyFont="1" applyBorder="1" applyAlignment="1" applyProtection="1">
      <alignment horizontal="center" vertical="center" wrapText="1"/>
      <protection/>
    </xf>
    <xf numFmtId="0" fontId="6" fillId="0" borderId="1" xfId="0" applyFont="1" applyBorder="1" applyAlignment="1" applyProtection="1">
      <alignment horizontal="center" vertical="center" wrapText="1"/>
      <protection/>
    </xf>
    <xf numFmtId="41" fontId="6" fillId="0" borderId="9" xfId="0" applyNumberFormat="1" applyFont="1" applyBorder="1" applyAlignment="1" applyProtection="1">
      <alignment vertical="center"/>
      <protection/>
    </xf>
    <xf numFmtId="41" fontId="0" fillId="0" borderId="14" xfId="0" applyNumberFormat="1" applyFont="1" applyBorder="1" applyAlignment="1" applyProtection="1">
      <alignment vertical="center"/>
      <protection/>
    </xf>
    <xf numFmtId="188" fontId="10" fillId="0" borderId="9" xfId="0" applyNumberFormat="1" applyFont="1" applyBorder="1" applyAlignment="1" applyProtection="1">
      <alignment vertical="center"/>
      <protection/>
    </xf>
    <xf numFmtId="41" fontId="6" fillId="0" borderId="14" xfId="0" applyNumberFormat="1" applyFont="1" applyBorder="1" applyAlignment="1" applyProtection="1">
      <alignment vertical="center"/>
      <protection locked="0"/>
    </xf>
    <xf numFmtId="188" fontId="10" fillId="0" borderId="32" xfId="0" applyNumberFormat="1" applyFont="1" applyBorder="1" applyAlignment="1" applyProtection="1">
      <alignment vertical="center"/>
      <protection/>
    </xf>
    <xf numFmtId="188" fontId="10" fillId="0" borderId="33" xfId="0" applyNumberFormat="1" applyFont="1" applyBorder="1" applyAlignment="1" applyProtection="1">
      <alignment vertical="center"/>
      <protection/>
    </xf>
    <xf numFmtId="188" fontId="0" fillId="0" borderId="9" xfId="0" applyNumberFormat="1" applyFont="1" applyBorder="1" applyAlignment="1" applyProtection="1">
      <alignment vertical="center"/>
      <protection/>
    </xf>
    <xf numFmtId="188" fontId="0" fillId="0" borderId="5" xfId="0" applyNumberFormat="1" applyFont="1" applyBorder="1" applyAlignment="1" applyProtection="1">
      <alignment vertical="center"/>
      <protection/>
    </xf>
    <xf numFmtId="41" fontId="6" fillId="0" borderId="6" xfId="0" applyNumberFormat="1" applyFont="1" applyBorder="1" applyAlignment="1" applyProtection="1">
      <alignment vertical="center"/>
      <protection/>
    </xf>
    <xf numFmtId="41" fontId="6" fillId="0" borderId="0" xfId="0" applyNumberFormat="1" applyFont="1" applyBorder="1" applyAlignment="1" applyProtection="1">
      <alignment/>
      <protection/>
    </xf>
    <xf numFmtId="0" fontId="6" fillId="0" borderId="0" xfId="0" applyFont="1" applyBorder="1" applyAlignment="1" applyProtection="1">
      <alignment/>
      <protection/>
    </xf>
    <xf numFmtId="0" fontId="6" fillId="0" borderId="0" xfId="0" applyFont="1" applyAlignment="1" applyProtection="1">
      <alignment horizontal="center"/>
      <protection/>
    </xf>
    <xf numFmtId="0" fontId="6" fillId="0" borderId="0" xfId="0" applyFont="1" applyAlignment="1" applyProtection="1">
      <alignment/>
      <protection/>
    </xf>
    <xf numFmtId="0" fontId="6" fillId="0" borderId="0" xfId="0" applyNumberFormat="1" applyFont="1" applyBorder="1" applyAlignment="1" applyProtection="1">
      <alignment/>
      <protection/>
    </xf>
    <xf numFmtId="37" fontId="6" fillId="0" borderId="25" xfId="0" applyNumberFormat="1" applyFont="1" applyBorder="1" applyAlignment="1" applyProtection="1">
      <alignment horizontal="center" vertical="center" wrapText="1"/>
      <protection/>
    </xf>
    <xf numFmtId="0" fontId="6" fillId="0" borderId="25" xfId="0" applyFont="1" applyBorder="1" applyAlignment="1" applyProtection="1">
      <alignment horizontal="center" vertical="center" wrapText="1"/>
      <protection/>
    </xf>
    <xf numFmtId="41" fontId="6" fillId="0" borderId="14" xfId="0" applyNumberFormat="1" applyFont="1" applyBorder="1" applyAlignment="1" applyProtection="1">
      <alignment/>
      <protection/>
    </xf>
    <xf numFmtId="41" fontId="6" fillId="0" borderId="22" xfId="0" applyNumberFormat="1" applyFont="1" applyBorder="1" applyAlignment="1" applyProtection="1">
      <alignment/>
      <protection/>
    </xf>
    <xf numFmtId="41" fontId="9" fillId="0" borderId="14" xfId="0" applyNumberFormat="1" applyFont="1" applyBorder="1" applyAlignment="1" applyProtection="1">
      <alignment/>
      <protection locked="0"/>
    </xf>
    <xf numFmtId="41" fontId="6" fillId="0" borderId="29" xfId="0" applyNumberFormat="1" applyFont="1" applyBorder="1" applyAlignment="1" applyProtection="1">
      <alignment/>
      <protection/>
    </xf>
    <xf numFmtId="41" fontId="6" fillId="0" borderId="24" xfId="0" applyNumberFormat="1" applyFont="1" applyBorder="1" applyAlignment="1" applyProtection="1">
      <alignment/>
      <protection/>
    </xf>
    <xf numFmtId="0" fontId="5" fillId="0" borderId="0" xfId="0" applyNumberFormat="1" applyFont="1" applyAlignment="1" applyProtection="1">
      <alignment horizontal="left" vertical="center"/>
      <protection/>
    </xf>
    <xf numFmtId="0" fontId="6" fillId="0" borderId="1" xfId="0" applyNumberFormat="1" applyFont="1" applyBorder="1" applyAlignment="1" applyProtection="1">
      <alignment horizontal="center" vertical="center"/>
      <protection/>
    </xf>
    <xf numFmtId="0" fontId="6" fillId="0" borderId="3" xfId="0" applyNumberFormat="1" applyFont="1" applyBorder="1" applyAlignment="1" applyProtection="1">
      <alignment horizontal="center" vertical="center"/>
      <protection/>
    </xf>
    <xf numFmtId="0" fontId="6" fillId="0" borderId="4" xfId="0" applyNumberFormat="1" applyFont="1" applyBorder="1" applyAlignment="1" applyProtection="1">
      <alignment horizontal="centerContinuous" vertical="center"/>
      <protection/>
    </xf>
    <xf numFmtId="0" fontId="6" fillId="0" borderId="9" xfId="0" applyNumberFormat="1" applyFont="1" applyBorder="1" applyAlignment="1" applyProtection="1">
      <alignment vertical="center"/>
      <protection/>
    </xf>
    <xf numFmtId="0" fontId="6" fillId="0" borderId="10" xfId="0" applyNumberFormat="1" applyFont="1" applyBorder="1" applyAlignment="1" applyProtection="1">
      <alignment horizontal="right" vertical="center"/>
      <protection/>
    </xf>
    <xf numFmtId="0" fontId="7" fillId="0" borderId="4" xfId="0" applyNumberFormat="1" applyFont="1" applyBorder="1" applyAlignment="1" applyProtection="1">
      <alignment horizontal="center" vertical="center" wrapText="1"/>
      <protection/>
    </xf>
    <xf numFmtId="0" fontId="6" fillId="0" borderId="0" xfId="0" applyNumberFormat="1" applyFont="1" applyBorder="1" applyAlignment="1" applyProtection="1">
      <alignment vertical="center" wrapText="1"/>
      <protection/>
    </xf>
    <xf numFmtId="0" fontId="6" fillId="0" borderId="10" xfId="0" applyNumberFormat="1" applyFont="1" applyBorder="1" applyAlignment="1" applyProtection="1">
      <alignment vertical="center"/>
      <protection/>
    </xf>
    <xf numFmtId="0" fontId="7" fillId="0" borderId="4" xfId="0" applyNumberFormat="1" applyFont="1" applyBorder="1" applyAlignment="1" applyProtection="1">
      <alignment horizontal="center" vertical="center"/>
      <protection/>
    </xf>
    <xf numFmtId="0" fontId="6" fillId="0" borderId="5" xfId="0" applyNumberFormat="1" applyFont="1" applyBorder="1" applyAlignment="1" applyProtection="1">
      <alignment vertical="center"/>
      <protection/>
    </xf>
    <xf numFmtId="0" fontId="6" fillId="0" borderId="7" xfId="0" applyNumberFormat="1" applyFont="1" applyBorder="1" applyAlignment="1" applyProtection="1">
      <alignment vertical="center"/>
      <protection/>
    </xf>
    <xf numFmtId="0" fontId="7" fillId="0" borderId="34" xfId="0" applyNumberFormat="1" applyFont="1" applyBorder="1" applyAlignment="1" applyProtection="1">
      <alignment horizontal="center" vertical="center"/>
      <protection/>
    </xf>
    <xf numFmtId="0" fontId="7" fillId="0" borderId="35" xfId="0" applyNumberFormat="1" applyFont="1" applyBorder="1" applyAlignment="1" applyProtection="1">
      <alignment horizontal="center" vertical="center"/>
      <protection/>
    </xf>
    <xf numFmtId="0" fontId="6" fillId="0" borderId="22" xfId="0" applyNumberFormat="1" applyFont="1" applyBorder="1" applyAlignment="1" applyProtection="1">
      <alignment vertical="center"/>
      <protection/>
    </xf>
    <xf numFmtId="37" fontId="6" fillId="0" borderId="10" xfId="0" applyNumberFormat="1" applyFont="1" applyBorder="1" applyAlignment="1" applyProtection="1">
      <alignment horizontal="center" vertical="center"/>
      <protection/>
    </xf>
    <xf numFmtId="37" fontId="6" fillId="0" borderId="11" xfId="0" applyNumberFormat="1" applyFont="1" applyBorder="1" applyAlignment="1" applyProtection="1">
      <alignment horizontal="center" vertical="center"/>
      <protection/>
    </xf>
    <xf numFmtId="37" fontId="6" fillId="0" borderId="9" xfId="0" applyNumberFormat="1" applyFont="1" applyBorder="1" applyAlignment="1" applyProtection="1">
      <alignment horizontal="center" vertical="center"/>
      <protection/>
    </xf>
    <xf numFmtId="37" fontId="6" fillId="0" borderId="11" xfId="0" applyNumberFormat="1" applyFont="1" applyBorder="1" applyAlignment="1" applyProtection="1">
      <alignment vertical="center"/>
      <protection/>
    </xf>
    <xf numFmtId="0" fontId="6" fillId="0" borderId="11" xfId="0" applyNumberFormat="1" applyFont="1" applyBorder="1" applyAlignment="1" applyProtection="1">
      <alignment vertical="center"/>
      <protection/>
    </xf>
    <xf numFmtId="0" fontId="6" fillId="0" borderId="11" xfId="0" applyNumberFormat="1" applyFont="1" applyBorder="1" applyAlignment="1" applyProtection="1">
      <alignment horizontal="center" vertical="center"/>
      <protection/>
    </xf>
    <xf numFmtId="176" fontId="6" fillId="0" borderId="11" xfId="0" applyNumberFormat="1" applyFont="1" applyBorder="1" applyAlignment="1" applyProtection="1">
      <alignment vertical="center"/>
      <protection/>
    </xf>
    <xf numFmtId="37" fontId="6" fillId="0" borderId="11" xfId="0" applyNumberFormat="1" applyFont="1" applyBorder="1" applyAlignment="1" applyProtection="1">
      <alignment horizontal="right" vertical="center"/>
      <protection/>
    </xf>
    <xf numFmtId="37" fontId="6" fillId="0" borderId="9" xfId="0" applyNumberFormat="1" applyFont="1" applyBorder="1" applyAlignment="1" applyProtection="1">
      <alignment vertical="center"/>
      <protection/>
    </xf>
    <xf numFmtId="3" fontId="0" fillId="0" borderId="0" xfId="0" applyNumberFormat="1" applyAlignment="1">
      <alignment vertical="center"/>
    </xf>
    <xf numFmtId="176" fontId="6" fillId="0" borderId="11" xfId="0" applyNumberFormat="1" applyFont="1" applyBorder="1" applyAlignment="1" applyProtection="1">
      <alignment horizontal="right" vertical="center"/>
      <protection/>
    </xf>
    <xf numFmtId="49" fontId="6" fillId="0" borderId="11" xfId="0" applyNumberFormat="1" applyFont="1" applyBorder="1" applyAlignment="1" applyProtection="1">
      <alignment horizontal="center" vertical="center"/>
      <protection/>
    </xf>
    <xf numFmtId="49" fontId="6" fillId="0" borderId="11" xfId="0" applyNumberFormat="1" applyFont="1" applyBorder="1" applyAlignment="1" applyProtection="1">
      <alignment vertical="center"/>
      <protection/>
    </xf>
    <xf numFmtId="49" fontId="6" fillId="0" borderId="11" xfId="0" applyNumberFormat="1" applyFont="1" applyBorder="1" applyAlignment="1" applyProtection="1" quotePrefix="1">
      <alignment horizontal="center" vertical="center"/>
      <protection/>
    </xf>
    <xf numFmtId="0" fontId="6" fillId="0" borderId="12" xfId="0" applyNumberFormat="1" applyFont="1" applyBorder="1" applyAlignment="1" applyProtection="1">
      <alignment horizontal="center" vertical="center"/>
      <protection/>
    </xf>
    <xf numFmtId="37" fontId="6" fillId="0" borderId="12" xfId="0" applyNumberFormat="1" applyFont="1" applyBorder="1" applyAlignment="1" applyProtection="1">
      <alignment vertical="center"/>
      <protection/>
    </xf>
    <xf numFmtId="176" fontId="6" fillId="0" borderId="12" xfId="0" applyNumberFormat="1" applyFont="1" applyBorder="1" applyAlignment="1" applyProtection="1">
      <alignment horizontal="right" vertical="center"/>
      <protection/>
    </xf>
    <xf numFmtId="0" fontId="5" fillId="0" borderId="0" xfId="0" applyNumberFormat="1" applyFont="1" applyAlignment="1" applyProtection="1">
      <alignment horizontal="left"/>
      <protection/>
    </xf>
    <xf numFmtId="0" fontId="6" fillId="0" borderId="0" xfId="0" applyNumberFormat="1" applyFont="1" applyAlignment="1" applyProtection="1">
      <alignment horizontal="centerContinuous"/>
      <protection/>
    </xf>
    <xf numFmtId="0" fontId="7" fillId="0" borderId="0" xfId="0" applyNumberFormat="1" applyFont="1" applyBorder="1" applyAlignment="1" applyProtection="1">
      <alignment horizontal="right" vertical="center"/>
      <protection/>
    </xf>
    <xf numFmtId="0" fontId="0" fillId="0" borderId="6" xfId="0" applyBorder="1" applyAlignment="1">
      <alignment/>
    </xf>
    <xf numFmtId="0" fontId="11" fillId="0" borderId="1" xfId="0" applyNumberFormat="1" applyFont="1" applyBorder="1" applyAlignment="1">
      <alignment/>
    </xf>
    <xf numFmtId="49" fontId="11" fillId="0" borderId="9" xfId="0" applyNumberFormat="1" applyFont="1" applyBorder="1" applyAlignment="1">
      <alignment/>
    </xf>
    <xf numFmtId="49" fontId="0" fillId="0" borderId="0" xfId="0" applyNumberFormat="1" applyAlignment="1">
      <alignment/>
    </xf>
    <xf numFmtId="0" fontId="11" fillId="0" borderId="5" xfId="0" applyNumberFormat="1" applyFont="1" applyBorder="1" applyAlignment="1">
      <alignment/>
    </xf>
    <xf numFmtId="0" fontId="0" fillId="0" borderId="0" xfId="0" applyAlignment="1">
      <alignment horizontal="center"/>
    </xf>
    <xf numFmtId="0" fontId="11" fillId="0" borderId="9" xfId="0" applyNumberFormat="1" applyFont="1" applyBorder="1" applyAlignment="1">
      <alignment/>
    </xf>
    <xf numFmtId="0" fontId="11" fillId="0" borderId="11" xfId="0" applyFont="1" applyBorder="1" applyAlignment="1">
      <alignment/>
    </xf>
    <xf numFmtId="0" fontId="11" fillId="0" borderId="9" xfId="0" applyFont="1" applyBorder="1" applyAlignment="1">
      <alignment horizontal="distributed" vertical="center" wrapText="1"/>
    </xf>
    <xf numFmtId="190" fontId="11" fillId="0" borderId="11" xfId="0" applyNumberFormat="1" applyFont="1" applyBorder="1" applyAlignment="1">
      <alignment vertical="center"/>
    </xf>
    <xf numFmtId="190" fontId="12" fillId="0" borderId="11" xfId="0" applyNumberFormat="1" applyFont="1" applyBorder="1" applyAlignment="1">
      <alignment vertical="center"/>
    </xf>
    <xf numFmtId="190" fontId="0" fillId="0" borderId="0" xfId="0" applyNumberFormat="1" applyAlignment="1">
      <alignment/>
    </xf>
    <xf numFmtId="41" fontId="0" fillId="0" borderId="0" xfId="0" applyNumberFormat="1" applyAlignment="1">
      <alignment/>
    </xf>
    <xf numFmtId="177" fontId="11" fillId="0" borderId="11" xfId="0" applyNumberFormat="1" applyFont="1" applyBorder="1" applyAlignment="1">
      <alignment vertical="center"/>
    </xf>
    <xf numFmtId="0" fontId="0" fillId="0" borderId="9" xfId="0" applyFont="1" applyBorder="1" applyAlignment="1">
      <alignment horizontal="distributed" vertical="center" wrapText="1"/>
    </xf>
    <xf numFmtId="0" fontId="0" fillId="0" borderId="5" xfId="0" applyNumberFormat="1" applyBorder="1" applyAlignment="1">
      <alignment/>
    </xf>
    <xf numFmtId="190" fontId="0" fillId="0" borderId="12" xfId="0" applyNumberFormat="1" applyBorder="1" applyAlignment="1">
      <alignment vertical="center"/>
    </xf>
    <xf numFmtId="0" fontId="0" fillId="0" borderId="12" xfId="0" applyBorder="1" applyAlignment="1">
      <alignment/>
    </xf>
    <xf numFmtId="41" fontId="0" fillId="0" borderId="0" xfId="0" applyNumberFormat="1" applyAlignment="1">
      <alignment vertical="center"/>
    </xf>
    <xf numFmtId="0" fontId="6" fillId="0" borderId="0" xfId="0" applyNumberFormat="1" applyFont="1" applyAlignment="1" applyProtection="1">
      <alignment horizontal="left"/>
      <protection/>
    </xf>
    <xf numFmtId="0" fontId="0" fillId="0" borderId="1" xfId="0" applyNumberFormat="1" applyBorder="1" applyAlignment="1">
      <alignment/>
    </xf>
    <xf numFmtId="0" fontId="0" fillId="0" borderId="3" xfId="0" applyNumberFormat="1" applyBorder="1" applyAlignment="1">
      <alignment/>
    </xf>
    <xf numFmtId="0" fontId="0" fillId="0" borderId="9" xfId="0" applyNumberFormat="1" applyBorder="1" applyAlignment="1">
      <alignment/>
    </xf>
    <xf numFmtId="0" fontId="0" fillId="0" borderId="10" xfId="0" applyNumberFormat="1" applyBorder="1" applyAlignment="1">
      <alignment/>
    </xf>
    <xf numFmtId="0" fontId="0" fillId="0" borderId="7" xfId="0" applyNumberFormat="1" applyBorder="1" applyAlignment="1">
      <alignment/>
    </xf>
    <xf numFmtId="0" fontId="0" fillId="0" borderId="11" xfId="0" applyBorder="1" applyAlignment="1">
      <alignment/>
    </xf>
    <xf numFmtId="0" fontId="0" fillId="0" borderId="9" xfId="0" applyBorder="1" applyAlignment="1">
      <alignment horizontal="distributed" vertical="center" wrapText="1"/>
    </xf>
    <xf numFmtId="0" fontId="0" fillId="0" borderId="10" xfId="0" applyBorder="1" applyAlignment="1">
      <alignment horizontal="distributed" vertical="center" wrapText="1"/>
    </xf>
    <xf numFmtId="191" fontId="0" fillId="0" borderId="11" xfId="0" applyNumberFormat="1" applyBorder="1" applyAlignment="1">
      <alignment vertical="center"/>
    </xf>
    <xf numFmtId="191" fontId="0" fillId="0" borderId="0" xfId="0" applyNumberFormat="1" applyAlignment="1">
      <alignment/>
    </xf>
    <xf numFmtId="177" fontId="0" fillId="0" borderId="11" xfId="0" applyNumberFormat="1" applyBorder="1" applyAlignment="1">
      <alignment vertical="center"/>
    </xf>
    <xf numFmtId="191" fontId="13" fillId="0" borderId="11" xfId="0" applyNumberFormat="1" applyFont="1" applyBorder="1" applyAlignment="1">
      <alignment vertical="center"/>
    </xf>
    <xf numFmtId="196" fontId="0" fillId="0" borderId="0" xfId="0" applyNumberFormat="1" applyAlignment="1">
      <alignment/>
    </xf>
    <xf numFmtId="49" fontId="6" fillId="0" borderId="12" xfId="0" applyNumberFormat="1" applyFont="1" applyBorder="1" applyAlignment="1" applyProtection="1">
      <alignment horizontal="center" vertical="center"/>
      <protection/>
    </xf>
    <xf numFmtId="37" fontId="6" fillId="0" borderId="12" xfId="0" applyNumberFormat="1" applyFont="1" applyBorder="1" applyAlignment="1" applyProtection="1">
      <alignment horizontal="right" vertical="center"/>
      <protection/>
    </xf>
    <xf numFmtId="0" fontId="6" fillId="0" borderId="29" xfId="0" applyNumberFormat="1" applyFont="1" applyFill="1" applyBorder="1" applyAlignment="1" applyProtection="1">
      <alignment horizontal="left" vertical="center"/>
      <protection/>
    </xf>
    <xf numFmtId="0" fontId="6" fillId="0" borderId="30" xfId="0" applyNumberFormat="1" applyFont="1" applyFill="1" applyBorder="1" applyAlignment="1" applyProtection="1">
      <alignment horizontal="distributed" vertical="center"/>
      <protection/>
    </xf>
    <xf numFmtId="0" fontId="6" fillId="0" borderId="2" xfId="0" applyNumberFormat="1" applyFont="1" applyFill="1" applyBorder="1" applyAlignment="1" applyProtection="1">
      <alignment horizontal="center" vertical="center"/>
      <protection/>
    </xf>
    <xf numFmtId="0" fontId="6" fillId="0" borderId="2" xfId="0" applyNumberFormat="1" applyFont="1" applyFill="1" applyBorder="1" applyAlignment="1" applyProtection="1">
      <alignment horizontal="distributed" vertical="center"/>
      <protection/>
    </xf>
    <xf numFmtId="177" fontId="6" fillId="0" borderId="0" xfId="0" applyNumberFormat="1" applyFont="1" applyBorder="1" applyAlignment="1" applyProtection="1">
      <alignment vertical="center"/>
      <protection/>
    </xf>
    <xf numFmtId="0" fontId="0" fillId="0" borderId="0" xfId="0" applyAlignment="1">
      <alignment vertical="center" wrapText="1"/>
    </xf>
    <xf numFmtId="0" fontId="6" fillId="0" borderId="0" xfId="0" applyNumberFormat="1" applyFont="1" applyAlignment="1" applyProtection="1">
      <alignment horizontal="right" vertical="center"/>
      <protection/>
    </xf>
    <xf numFmtId="0" fontId="6" fillId="0" borderId="34" xfId="0" applyNumberFormat="1" applyFont="1" applyBorder="1" applyAlignment="1" applyProtection="1">
      <alignment horizontal="center" vertical="center"/>
      <protection/>
    </xf>
    <xf numFmtId="0" fontId="5" fillId="0" borderId="0" xfId="0" applyNumberFormat="1" applyFont="1" applyFill="1" applyAlignment="1" applyProtection="1">
      <alignment horizontal="left"/>
      <protection/>
    </xf>
    <xf numFmtId="0" fontId="0" fillId="0" borderId="0" xfId="0" applyFill="1" applyAlignment="1">
      <alignment/>
    </xf>
    <xf numFmtId="0" fontId="0" fillId="0" borderId="11" xfId="0" applyFill="1" applyBorder="1" applyAlignment="1">
      <alignment/>
    </xf>
    <xf numFmtId="207" fontId="0" fillId="0" borderId="11" xfId="0" applyNumberFormat="1" applyFill="1" applyBorder="1" applyAlignment="1">
      <alignment vertical="center"/>
    </xf>
    <xf numFmtId="0" fontId="0" fillId="0" borderId="12" xfId="0" applyFill="1" applyBorder="1" applyAlignment="1">
      <alignment/>
    </xf>
    <xf numFmtId="0" fontId="0" fillId="0" borderId="0" xfId="0" applyNumberFormat="1" applyFill="1" applyAlignment="1">
      <alignment/>
    </xf>
    <xf numFmtId="49" fontId="0" fillId="0" borderId="0" xfId="0" applyNumberFormat="1" applyFill="1" applyAlignment="1">
      <alignment/>
    </xf>
    <xf numFmtId="0" fontId="7" fillId="0" borderId="13" xfId="0" applyNumberFormat="1" applyFont="1" applyBorder="1" applyAlignment="1" applyProtection="1">
      <alignment horizontal="left" vertical="center"/>
      <protection/>
    </xf>
    <xf numFmtId="0" fontId="0" fillId="0" borderId="0" xfId="0" applyFont="1" applyAlignment="1" applyProtection="1">
      <alignment vertical="center"/>
      <protection/>
    </xf>
    <xf numFmtId="0" fontId="0" fillId="0" borderId="0" xfId="0" applyFont="1" applyBorder="1" applyAlignment="1" applyProtection="1">
      <alignment vertical="center"/>
      <protection/>
    </xf>
    <xf numFmtId="41" fontId="9" fillId="0" borderId="22" xfId="0" applyNumberFormat="1" applyFont="1" applyFill="1" applyBorder="1" applyAlignment="1" applyProtection="1">
      <alignment vertical="center"/>
      <protection/>
    </xf>
    <xf numFmtId="0" fontId="4" fillId="0" borderId="0" xfId="0" applyFont="1" applyAlignment="1" applyProtection="1">
      <alignment horizontal="center" vertical="center" wrapText="1"/>
      <protection/>
    </xf>
    <xf numFmtId="0" fontId="4" fillId="0" borderId="0" xfId="0" applyFont="1" applyAlignment="1" applyProtection="1">
      <alignment horizontal="center" vertical="center"/>
      <protection/>
    </xf>
    <xf numFmtId="0" fontId="6" fillId="0" borderId="21" xfId="0" applyFont="1" applyFill="1" applyBorder="1" applyAlignment="1" applyProtection="1">
      <alignment horizontal="distributed" vertical="center"/>
      <protection/>
    </xf>
    <xf numFmtId="41" fontId="6" fillId="0" borderId="0" xfId="0" applyNumberFormat="1" applyFont="1" applyAlignment="1" applyProtection="1">
      <alignment horizontal="center" vertical="center"/>
      <protection/>
    </xf>
    <xf numFmtId="37" fontId="6" fillId="0" borderId="0" xfId="0" applyNumberFormat="1" applyFont="1" applyAlignment="1" applyProtection="1">
      <alignment horizontal="center" vertical="center"/>
      <protection/>
    </xf>
    <xf numFmtId="0" fontId="6" fillId="0" borderId="0" xfId="0" applyNumberFormat="1" applyFont="1" applyFill="1" applyBorder="1" applyAlignment="1" applyProtection="1">
      <alignment horizontal="center" vertical="center"/>
      <protection/>
    </xf>
    <xf numFmtId="0" fontId="6" fillId="0" borderId="0" xfId="0" applyNumberFormat="1" applyFont="1" applyFill="1" applyBorder="1" applyAlignment="1" applyProtection="1">
      <alignment horizontal="distributed" vertical="center"/>
      <protection/>
    </xf>
    <xf numFmtId="37" fontId="0" fillId="0" borderId="0" xfId="21" applyNumberFormat="1" applyFont="1" applyBorder="1" applyAlignment="1" applyProtection="1">
      <alignment vertical="top"/>
      <protection/>
    </xf>
    <xf numFmtId="183" fontId="0" fillId="0" borderId="0" xfId="21" applyNumberFormat="1" applyFont="1" applyBorder="1" applyAlignment="1" applyProtection="1">
      <alignment vertical="center"/>
      <protection/>
    </xf>
    <xf numFmtId="41" fontId="6" fillId="0" borderId="20" xfId="0" applyNumberFormat="1" applyFont="1" applyFill="1" applyBorder="1" applyAlignment="1" applyProtection="1">
      <alignment vertical="center"/>
      <protection/>
    </xf>
    <xf numFmtId="177" fontId="6" fillId="0" borderId="20" xfId="0" applyNumberFormat="1" applyFont="1" applyBorder="1" applyAlignment="1" applyProtection="1">
      <alignment vertical="center"/>
      <protection/>
    </xf>
    <xf numFmtId="0" fontId="1" fillId="0" borderId="21" xfId="0" applyFont="1" applyFill="1" applyBorder="1" applyAlignment="1" applyProtection="1">
      <alignment horizontal="distributed" vertical="center"/>
      <protection/>
    </xf>
    <xf numFmtId="0" fontId="7" fillId="0" borderId="6" xfId="0" applyNumberFormat="1" applyFont="1" applyBorder="1" applyAlignment="1" applyProtection="1">
      <alignment horizontal="right" vertical="center"/>
      <protection/>
    </xf>
    <xf numFmtId="0" fontId="6" fillId="0" borderId="2" xfId="0" applyNumberFormat="1" applyFont="1" applyBorder="1" applyAlignment="1" applyProtection="1">
      <alignment horizontal="center" vertical="center"/>
      <protection/>
    </xf>
    <xf numFmtId="41" fontId="6" fillId="0" borderId="3" xfId="0" applyNumberFormat="1" applyFont="1" applyBorder="1" applyAlignment="1" applyProtection="1">
      <alignment horizontal="center" vertical="center" wrapText="1"/>
      <protection/>
    </xf>
    <xf numFmtId="0" fontId="6" fillId="0" borderId="2" xfId="0" applyNumberFormat="1" applyFont="1" applyBorder="1" applyAlignment="1" applyProtection="1">
      <alignment horizontal="distributed" vertical="center"/>
      <protection/>
    </xf>
    <xf numFmtId="0" fontId="6" fillId="0" borderId="0" xfId="0" applyNumberFormat="1" applyFont="1" applyAlignment="1" applyProtection="1">
      <alignment horizontal="right"/>
      <protection/>
    </xf>
    <xf numFmtId="0" fontId="5" fillId="0" borderId="0" xfId="0" applyNumberFormat="1" applyFont="1" applyAlignment="1" applyProtection="1">
      <alignment vertical="center"/>
      <protection/>
    </xf>
    <xf numFmtId="0" fontId="0" fillId="0" borderId="0" xfId="0" applyAlignment="1">
      <alignment horizontal="right"/>
    </xf>
    <xf numFmtId="0" fontId="6" fillId="0" borderId="35" xfId="0" applyNumberFormat="1" applyFont="1" applyBorder="1" applyAlignment="1" applyProtection="1">
      <alignment horizontal="center" vertical="center" wrapText="1"/>
      <protection/>
    </xf>
    <xf numFmtId="0" fontId="6" fillId="0" borderId="34" xfId="0" applyNumberFormat="1" applyFont="1" applyBorder="1" applyAlignment="1" applyProtection="1">
      <alignment horizontal="center" vertical="center" wrapText="1"/>
      <protection/>
    </xf>
    <xf numFmtId="0" fontId="6" fillId="0" borderId="8" xfId="0" applyNumberFormat="1" applyFont="1" applyBorder="1" applyAlignment="1" applyProtection="1">
      <alignment horizontal="center" vertical="center" wrapText="1"/>
      <protection/>
    </xf>
    <xf numFmtId="0" fontId="6" fillId="0" borderId="9" xfId="0" applyNumberFormat="1" applyFont="1" applyBorder="1" applyAlignment="1" applyProtection="1">
      <alignment horizontal="center" vertical="center"/>
      <protection/>
    </xf>
    <xf numFmtId="0" fontId="6" fillId="0" borderId="5" xfId="0" applyNumberFormat="1" applyFont="1" applyBorder="1" applyAlignment="1" applyProtection="1">
      <alignment horizontal="center" vertical="center"/>
      <protection/>
    </xf>
    <xf numFmtId="43" fontId="0" fillId="0" borderId="0" xfId="0" applyNumberFormat="1" applyAlignment="1">
      <alignment horizontal="center"/>
    </xf>
    <xf numFmtId="196" fontId="13" fillId="0" borderId="11" xfId="0" applyNumberFormat="1" applyFont="1" applyBorder="1" applyAlignment="1">
      <alignment vertical="center"/>
    </xf>
    <xf numFmtId="0" fontId="6" fillId="0" borderId="6" xfId="0" applyNumberFormat="1" applyFont="1" applyBorder="1" applyAlignment="1" applyProtection="1">
      <alignment horizontal="right" vertical="center"/>
      <protection/>
    </xf>
    <xf numFmtId="0" fontId="6" fillId="0" borderId="1" xfId="0" applyNumberFormat="1" applyFont="1" applyBorder="1" applyAlignment="1" applyProtection="1">
      <alignment vertical="center" wrapText="1"/>
      <protection/>
    </xf>
    <xf numFmtId="0" fontId="6" fillId="0" borderId="3" xfId="0" applyNumberFormat="1" applyFont="1" applyBorder="1" applyAlignment="1" applyProtection="1">
      <alignment vertical="center" wrapText="1"/>
      <protection/>
    </xf>
    <xf numFmtId="0" fontId="6" fillId="0" borderId="9" xfId="0" applyNumberFormat="1" applyFont="1" applyBorder="1" applyAlignment="1" applyProtection="1">
      <alignment vertical="center" wrapText="1"/>
      <protection/>
    </xf>
    <xf numFmtId="0" fontId="6" fillId="0" borderId="10" xfId="0" applyNumberFormat="1" applyFont="1" applyBorder="1" applyAlignment="1" applyProtection="1">
      <alignment vertical="center" wrapText="1"/>
      <protection/>
    </xf>
    <xf numFmtId="0" fontId="18" fillId="0" borderId="0" xfId="0" applyFont="1" applyBorder="1" applyAlignment="1">
      <alignment horizontal="center" vertical="center" wrapText="1"/>
    </xf>
    <xf numFmtId="0" fontId="6" fillId="0" borderId="5" xfId="0" applyNumberFormat="1" applyFont="1" applyBorder="1" applyAlignment="1" applyProtection="1">
      <alignment vertical="center" wrapText="1"/>
      <protection/>
    </xf>
    <xf numFmtId="0" fontId="6" fillId="0" borderId="7" xfId="0" applyNumberFormat="1" applyFont="1" applyBorder="1" applyAlignment="1" applyProtection="1">
      <alignment vertical="center" wrapText="1"/>
      <protection/>
    </xf>
    <xf numFmtId="41" fontId="6" fillId="0" borderId="8" xfId="0" applyNumberFormat="1" applyFont="1" applyBorder="1" applyAlignment="1" applyProtection="1">
      <alignment horizontal="center" vertical="center"/>
      <protection/>
    </xf>
    <xf numFmtId="41" fontId="6" fillId="0" borderId="11" xfId="0" applyNumberFormat="1" applyFont="1" applyBorder="1" applyAlignment="1" applyProtection="1">
      <alignment horizontal="center" vertical="center"/>
      <protection/>
    </xf>
    <xf numFmtId="41" fontId="6" fillId="0" borderId="0" xfId="0" applyNumberFormat="1" applyFont="1" applyAlignment="1" applyProtection="1">
      <alignment vertical="center"/>
      <protection/>
    </xf>
    <xf numFmtId="0" fontId="6" fillId="0" borderId="9" xfId="0" applyNumberFormat="1" applyFont="1" applyBorder="1" applyAlignment="1" applyProtection="1">
      <alignment horizontal="distributed" vertical="center"/>
      <protection/>
    </xf>
    <xf numFmtId="0" fontId="6" fillId="0" borderId="10" xfId="0" applyNumberFormat="1" applyFont="1" applyBorder="1" applyAlignment="1" applyProtection="1">
      <alignment horizontal="distributed" vertical="center"/>
      <protection/>
    </xf>
    <xf numFmtId="41" fontId="6" fillId="0" borderId="11" xfId="0" applyNumberFormat="1" applyFont="1" applyBorder="1" applyAlignment="1" applyProtection="1">
      <alignment vertical="center"/>
      <protection/>
    </xf>
    <xf numFmtId="49" fontId="0" fillId="0" borderId="0" xfId="0" applyNumberFormat="1" applyAlignment="1">
      <alignment vertical="center"/>
    </xf>
    <xf numFmtId="41" fontId="9" fillId="0" borderId="11" xfId="0" applyNumberFormat="1" applyFont="1" applyBorder="1" applyAlignment="1" applyProtection="1">
      <alignment vertical="center"/>
      <protection locked="0"/>
    </xf>
    <xf numFmtId="41" fontId="9" fillId="0" borderId="4" xfId="0" applyNumberFormat="1" applyFont="1" applyBorder="1" applyAlignment="1" applyProtection="1">
      <alignment vertical="center"/>
      <protection locked="0"/>
    </xf>
    <xf numFmtId="41" fontId="13" fillId="0" borderId="0" xfId="0" applyNumberFormat="1" applyFont="1" applyAlignment="1">
      <alignment vertical="center"/>
    </xf>
    <xf numFmtId="0" fontId="6" fillId="0" borderId="7" xfId="0" applyNumberFormat="1" applyFont="1" applyBorder="1" applyAlignment="1" applyProtection="1">
      <alignment horizontal="distributed" vertical="center"/>
      <protection/>
    </xf>
    <xf numFmtId="41" fontId="6" fillId="0" borderId="12" xfId="0" applyNumberFormat="1" applyFont="1" applyBorder="1" applyAlignment="1" applyProtection="1">
      <alignment vertical="center"/>
      <protection/>
    </xf>
    <xf numFmtId="41" fontId="9" fillId="0" borderId="12" xfId="0" applyNumberFormat="1" applyFont="1" applyBorder="1" applyAlignment="1" applyProtection="1">
      <alignment vertical="center"/>
      <protection locked="0"/>
    </xf>
    <xf numFmtId="177" fontId="6" fillId="0" borderId="12" xfId="0" applyNumberFormat="1" applyFont="1" applyBorder="1" applyAlignment="1" applyProtection="1">
      <alignment vertical="center"/>
      <protection/>
    </xf>
    <xf numFmtId="0" fontId="6" fillId="0" borderId="0" xfId="0" applyNumberFormat="1" applyFont="1" applyAlignment="1" applyProtection="1">
      <alignment horizontal="center" vertical="center"/>
      <protection/>
    </xf>
    <xf numFmtId="0" fontId="6" fillId="0" borderId="1" xfId="0" applyNumberFormat="1" applyFont="1" applyBorder="1" applyAlignment="1" applyProtection="1">
      <alignment vertical="center"/>
      <protection/>
    </xf>
    <xf numFmtId="0" fontId="6" fillId="0" borderId="3" xfId="0" applyNumberFormat="1" applyFont="1" applyBorder="1" applyAlignment="1" applyProtection="1">
      <alignment vertical="center"/>
      <protection/>
    </xf>
    <xf numFmtId="193" fontId="6" fillId="0" borderId="0" xfId="0" applyNumberFormat="1" applyFont="1" applyAlignment="1" applyProtection="1">
      <alignment vertical="center"/>
      <protection/>
    </xf>
    <xf numFmtId="179" fontId="6" fillId="0" borderId="11" xfId="0" applyNumberFormat="1" applyFont="1" applyBorder="1" applyAlignment="1" applyProtection="1">
      <alignment horizontal="right" vertical="center"/>
      <protection/>
    </xf>
    <xf numFmtId="177" fontId="6" fillId="0" borderId="11" xfId="0" applyNumberFormat="1" applyFont="1" applyBorder="1" applyAlignment="1" applyProtection="1">
      <alignment horizontal="right" vertical="center"/>
      <protection/>
    </xf>
    <xf numFmtId="41" fontId="6" fillId="0" borderId="11" xfId="0" applyNumberFormat="1" applyFont="1" applyBorder="1" applyAlignment="1" applyProtection="1">
      <alignment horizontal="right" vertical="center"/>
      <protection/>
    </xf>
    <xf numFmtId="41" fontId="0" fillId="0" borderId="0" xfId="0" applyNumberFormat="1" applyAlignment="1">
      <alignment horizontal="left" vertical="top" wrapText="1"/>
    </xf>
    <xf numFmtId="41" fontId="9" fillId="0" borderId="11" xfId="0" applyNumberFormat="1" applyFont="1" applyBorder="1" applyAlignment="1" applyProtection="1">
      <alignment horizontal="right" vertical="center"/>
      <protection locked="0"/>
    </xf>
    <xf numFmtId="41" fontId="0" fillId="0" borderId="0" xfId="0" applyNumberFormat="1" applyAlignment="1">
      <alignment horizontal="right" vertical="top"/>
    </xf>
    <xf numFmtId="41" fontId="6" fillId="0" borderId="12" xfId="0" applyNumberFormat="1" applyFont="1" applyBorder="1" applyAlignment="1" applyProtection="1">
      <alignment horizontal="right" vertical="center"/>
      <protection/>
    </xf>
    <xf numFmtId="0" fontId="19" fillId="0" borderId="0" xfId="0" applyNumberFormat="1" applyFont="1" applyAlignment="1" applyProtection="1">
      <alignment vertical="center"/>
      <protection/>
    </xf>
    <xf numFmtId="1" fontId="19" fillId="0" borderId="0" xfId="0" applyNumberFormat="1" applyFont="1" applyBorder="1" applyAlignment="1">
      <alignment horizontal="left"/>
    </xf>
    <xf numFmtId="1" fontId="19" fillId="0" borderId="0" xfId="0" applyNumberFormat="1" applyFont="1" applyBorder="1" applyAlignment="1">
      <alignment horizontal="left" vertical="center"/>
    </xf>
    <xf numFmtId="1" fontId="19" fillId="0" borderId="0" xfId="0" applyNumberFormat="1" applyFont="1" applyBorder="1" applyAlignment="1">
      <alignment horizontal="left" vertical="top"/>
    </xf>
    <xf numFmtId="41" fontId="0" fillId="0" borderId="0" xfId="0" applyNumberFormat="1" applyBorder="1" applyAlignment="1">
      <alignment vertical="center"/>
    </xf>
    <xf numFmtId="0" fontId="21" fillId="0" borderId="0" xfId="0" applyNumberFormat="1" applyFont="1" applyAlignment="1">
      <alignment vertical="center"/>
    </xf>
    <xf numFmtId="41" fontId="21" fillId="0" borderId="0" xfId="0" applyNumberFormat="1" applyFont="1" applyAlignment="1">
      <alignment vertical="center"/>
    </xf>
    <xf numFmtId="0" fontId="0" fillId="0" borderId="0" xfId="0" applyNumberFormat="1" applyBorder="1" applyAlignment="1">
      <alignment vertical="center"/>
    </xf>
    <xf numFmtId="38" fontId="0" fillId="0" borderId="11" xfId="17" applyBorder="1" applyAlignment="1">
      <alignment vertical="center"/>
    </xf>
    <xf numFmtId="188" fontId="10" fillId="0" borderId="21" xfId="0" applyNumberFormat="1" applyFont="1" applyBorder="1" applyAlignment="1" applyProtection="1">
      <alignment vertical="center"/>
      <protection locked="0"/>
    </xf>
    <xf numFmtId="196" fontId="0" fillId="0" borderId="11" xfId="0" applyNumberFormat="1" applyBorder="1" applyAlignment="1">
      <alignment vertical="center"/>
    </xf>
    <xf numFmtId="176" fontId="6" fillId="0" borderId="5" xfId="0" applyNumberFormat="1" applyFont="1" applyBorder="1" applyAlignment="1" applyProtection="1">
      <alignment horizontal="right" vertical="center"/>
      <protection/>
    </xf>
    <xf numFmtId="57" fontId="0" fillId="0" borderId="0" xfId="0" applyNumberFormat="1" applyAlignment="1">
      <alignment vertical="center"/>
    </xf>
    <xf numFmtId="38" fontId="0" fillId="0" borderId="0" xfId="17" applyAlignment="1">
      <alignment vertical="center"/>
    </xf>
    <xf numFmtId="218" fontId="6" fillId="0" borderId="11" xfId="0" applyNumberFormat="1" applyFont="1" applyBorder="1" applyAlignment="1" applyProtection="1">
      <alignment vertical="center"/>
      <protection/>
    </xf>
    <xf numFmtId="0" fontId="0" fillId="0" borderId="0" xfId="0" applyNumberFormat="1" applyFont="1" applyBorder="1" applyAlignment="1" applyProtection="1">
      <alignment vertical="center"/>
      <protection/>
    </xf>
    <xf numFmtId="0" fontId="0" fillId="0" borderId="0" xfId="0" applyNumberFormat="1" applyFont="1" applyAlignment="1" applyProtection="1">
      <alignment vertical="center"/>
      <protection/>
    </xf>
    <xf numFmtId="0" fontId="0" fillId="0" borderId="0" xfId="0" applyFont="1" applyBorder="1" applyAlignment="1">
      <alignment horizontal="left" vertical="center"/>
    </xf>
    <xf numFmtId="0" fontId="6" fillId="0" borderId="14" xfId="0" applyNumberFormat="1" applyFont="1" applyFill="1" applyBorder="1" applyAlignment="1" applyProtection="1">
      <alignment horizontal="distributed" vertical="center"/>
      <protection/>
    </xf>
    <xf numFmtId="0" fontId="6" fillId="0" borderId="3" xfId="0" applyNumberFormat="1" applyFont="1" applyBorder="1" applyAlignment="1" applyProtection="1">
      <alignment horizontal="center" vertical="center" wrapText="1"/>
      <protection/>
    </xf>
    <xf numFmtId="0" fontId="5" fillId="0" borderId="0" xfId="0" applyNumberFormat="1" applyFont="1" applyFill="1" applyAlignment="1" applyProtection="1">
      <alignment vertical="center"/>
      <protection/>
    </xf>
    <xf numFmtId="0" fontId="6" fillId="0" borderId="0" xfId="0" applyNumberFormat="1" applyFont="1" applyFill="1" applyAlignment="1" applyProtection="1">
      <alignment horizontal="centerContinuous" vertical="center"/>
      <protection/>
    </xf>
    <xf numFmtId="0" fontId="6" fillId="0" borderId="0" xfId="0" applyNumberFormat="1" applyFont="1" applyFill="1" applyAlignment="1" applyProtection="1">
      <alignment vertical="center"/>
      <protection/>
    </xf>
    <xf numFmtId="0" fontId="6" fillId="0" borderId="25" xfId="0" applyNumberFormat="1" applyFont="1" applyFill="1" applyBorder="1" applyAlignment="1" applyProtection="1">
      <alignment vertical="center"/>
      <protection/>
    </xf>
    <xf numFmtId="0" fontId="6" fillId="0" borderId="26" xfId="0" applyNumberFormat="1" applyFont="1" applyFill="1" applyBorder="1" applyAlignment="1" applyProtection="1">
      <alignment vertical="center"/>
      <protection/>
    </xf>
    <xf numFmtId="0" fontId="6" fillId="0" borderId="18" xfId="0" applyNumberFormat="1" applyFont="1" applyFill="1" applyBorder="1" applyAlignment="1" applyProtection="1">
      <alignment horizontal="center" vertical="center"/>
      <protection/>
    </xf>
    <xf numFmtId="0" fontId="6" fillId="0" borderId="21" xfId="0" applyNumberFormat="1" applyFont="1" applyFill="1" applyBorder="1" applyAlignment="1" applyProtection="1">
      <alignment vertical="center"/>
      <protection/>
    </xf>
    <xf numFmtId="0" fontId="6" fillId="0" borderId="18" xfId="0" applyNumberFormat="1" applyFont="1" applyFill="1" applyBorder="1" applyAlignment="1" applyProtection="1">
      <alignment vertical="center"/>
      <protection/>
    </xf>
    <xf numFmtId="0" fontId="6" fillId="0" borderId="15" xfId="0" applyNumberFormat="1" applyFont="1" applyFill="1" applyBorder="1" applyAlignment="1" applyProtection="1">
      <alignment horizontal="centerContinuous" vertical="center"/>
      <protection/>
    </xf>
    <xf numFmtId="0" fontId="6" fillId="0" borderId="15" xfId="0" applyNumberFormat="1" applyFont="1" applyBorder="1" applyAlignment="1" applyProtection="1">
      <alignment vertical="center"/>
      <protection/>
    </xf>
    <xf numFmtId="0" fontId="6" fillId="0" borderId="36" xfId="0" applyNumberFormat="1" applyFont="1" applyBorder="1" applyAlignment="1" applyProtection="1">
      <alignment vertical="center"/>
      <protection/>
    </xf>
    <xf numFmtId="0" fontId="6" fillId="0" borderId="37" xfId="0" applyNumberFormat="1" applyFont="1" applyBorder="1" applyAlignment="1" applyProtection="1">
      <alignment vertical="center"/>
      <protection/>
    </xf>
    <xf numFmtId="0" fontId="6" fillId="0" borderId="17" xfId="0" applyNumberFormat="1" applyFont="1" applyFill="1" applyBorder="1" applyAlignment="1" applyProtection="1">
      <alignment vertical="center"/>
      <protection/>
    </xf>
    <xf numFmtId="0" fontId="6" fillId="0" borderId="23" xfId="0" applyNumberFormat="1" applyFont="1" applyFill="1" applyBorder="1" applyAlignment="1" applyProtection="1">
      <alignment vertical="center"/>
      <protection/>
    </xf>
    <xf numFmtId="0" fontId="6" fillId="0" borderId="19" xfId="0" applyNumberFormat="1" applyFont="1" applyFill="1" applyBorder="1" applyAlignment="1" applyProtection="1">
      <alignment horizontal="center" vertical="center"/>
      <protection/>
    </xf>
    <xf numFmtId="0" fontId="6" fillId="0" borderId="27" xfId="0" applyNumberFormat="1" applyFont="1" applyFill="1" applyBorder="1" applyAlignment="1" applyProtection="1">
      <alignment vertical="center"/>
      <protection/>
    </xf>
    <xf numFmtId="0" fontId="14" fillId="0" borderId="21" xfId="0" applyNumberFormat="1" applyFont="1" applyFill="1" applyBorder="1" applyAlignment="1" applyProtection="1">
      <alignment horizontal="distributed" vertical="center"/>
      <protection/>
    </xf>
    <xf numFmtId="188" fontId="6" fillId="0" borderId="0" xfId="0" applyNumberFormat="1" applyFont="1" applyBorder="1" applyAlignment="1" applyProtection="1">
      <alignment vertical="center"/>
      <protection/>
    </xf>
    <xf numFmtId="41" fontId="9" fillId="0" borderId="9" xfId="0" applyNumberFormat="1" applyFont="1" applyBorder="1" applyAlignment="1" applyProtection="1">
      <alignment horizontal="left" vertical="center"/>
      <protection locked="0"/>
    </xf>
    <xf numFmtId="188" fontId="0" fillId="0" borderId="30" xfId="0" applyNumberFormat="1" applyFont="1" applyBorder="1" applyAlignment="1" applyProtection="1">
      <alignment vertical="center"/>
      <protection/>
    </xf>
    <xf numFmtId="37" fontId="6" fillId="0" borderId="0" xfId="0" applyNumberFormat="1" applyFont="1" applyBorder="1" applyAlignment="1" applyProtection="1">
      <alignment horizontal="center" vertical="center"/>
      <protection/>
    </xf>
    <xf numFmtId="41" fontId="0" fillId="0" borderId="9" xfId="0" applyNumberFormat="1" applyFont="1" applyBorder="1" applyAlignment="1" applyProtection="1">
      <alignment vertical="center"/>
      <protection/>
    </xf>
    <xf numFmtId="41" fontId="0" fillId="0" borderId="0" xfId="0" applyNumberFormat="1" applyFont="1" applyBorder="1" applyAlignment="1" applyProtection="1">
      <alignment vertical="center"/>
      <protection/>
    </xf>
    <xf numFmtId="41" fontId="0" fillId="0" borderId="21" xfId="0" applyNumberFormat="1" applyFont="1" applyBorder="1" applyAlignment="1" applyProtection="1">
      <alignment vertical="center"/>
      <protection/>
    </xf>
    <xf numFmtId="41" fontId="0" fillId="0" borderId="10" xfId="0" applyNumberFormat="1" applyFont="1" applyBorder="1" applyAlignment="1" applyProtection="1">
      <alignment vertical="center"/>
      <protection/>
    </xf>
    <xf numFmtId="41" fontId="10" fillId="0" borderId="14" xfId="0" applyNumberFormat="1" applyFont="1" applyBorder="1" applyAlignment="1" applyProtection="1">
      <alignment vertical="center"/>
      <protection locked="0"/>
    </xf>
    <xf numFmtId="41" fontId="0" fillId="0" borderId="14" xfId="0" applyNumberFormat="1" applyFont="1" applyBorder="1" applyAlignment="1" applyProtection="1">
      <alignment vertical="center"/>
      <protection locked="0"/>
    </xf>
    <xf numFmtId="41" fontId="0" fillId="0" borderId="9" xfId="0" applyNumberFormat="1" applyFont="1" applyBorder="1" applyAlignment="1" applyProtection="1">
      <alignment vertical="center"/>
      <protection locked="0"/>
    </xf>
    <xf numFmtId="41" fontId="10" fillId="0" borderId="17" xfId="0" applyNumberFormat="1" applyFont="1" applyBorder="1" applyAlignment="1" applyProtection="1">
      <alignment vertical="center"/>
      <protection locked="0"/>
    </xf>
    <xf numFmtId="188" fontId="10" fillId="0" borderId="23" xfId="0" applyNumberFormat="1" applyFont="1" applyBorder="1" applyAlignment="1" applyProtection="1">
      <alignment vertical="center"/>
      <protection/>
    </xf>
    <xf numFmtId="41" fontId="6" fillId="0" borderId="25" xfId="0" applyNumberFormat="1" applyFont="1" applyBorder="1" applyAlignment="1" applyProtection="1">
      <alignment vertical="center"/>
      <protection/>
    </xf>
    <xf numFmtId="41" fontId="0" fillId="0" borderId="25" xfId="0" applyNumberFormat="1" applyFont="1" applyBorder="1" applyAlignment="1" applyProtection="1">
      <alignment vertical="center"/>
      <protection/>
    </xf>
    <xf numFmtId="188" fontId="0" fillId="0" borderId="38" xfId="0" applyNumberFormat="1" applyFont="1" applyBorder="1" applyAlignment="1" applyProtection="1">
      <alignment vertical="center"/>
      <protection/>
    </xf>
    <xf numFmtId="188" fontId="0" fillId="0" borderId="26" xfId="0" applyNumberFormat="1" applyFont="1" applyBorder="1" applyAlignment="1" applyProtection="1">
      <alignment vertical="center"/>
      <protection/>
    </xf>
    <xf numFmtId="0" fontId="24" fillId="0" borderId="21" xfId="0" applyFont="1" applyFill="1" applyBorder="1" applyAlignment="1" applyProtection="1">
      <alignment horizontal="distributed" vertical="center"/>
      <protection/>
    </xf>
    <xf numFmtId="37" fontId="6" fillId="0" borderId="39" xfId="0" applyNumberFormat="1" applyFont="1" applyBorder="1" applyAlignment="1" applyProtection="1">
      <alignment horizontal="center" vertical="center" wrapText="1"/>
      <protection/>
    </xf>
    <xf numFmtId="41" fontId="6" fillId="0" borderId="40" xfId="0" applyNumberFormat="1" applyFont="1" applyBorder="1" applyAlignment="1" applyProtection="1">
      <alignment/>
      <protection/>
    </xf>
    <xf numFmtId="41" fontId="9" fillId="0" borderId="22" xfId="0" applyNumberFormat="1" applyFont="1" applyBorder="1" applyAlignment="1" applyProtection="1">
      <alignment/>
      <protection locked="0"/>
    </xf>
    <xf numFmtId="41" fontId="9" fillId="0" borderId="40" xfId="0" applyNumberFormat="1" applyFont="1" applyBorder="1" applyAlignment="1" applyProtection="1">
      <alignment/>
      <protection locked="0"/>
    </xf>
    <xf numFmtId="41" fontId="6" fillId="0" borderId="41" xfId="0" applyNumberFormat="1" applyFont="1" applyBorder="1" applyAlignment="1" applyProtection="1">
      <alignment/>
      <protection/>
    </xf>
    <xf numFmtId="0" fontId="0" fillId="0" borderId="0" xfId="0" applyAlignment="1">
      <alignment horizontal="right" vertical="center"/>
    </xf>
    <xf numFmtId="0" fontId="0" fillId="0" borderId="4" xfId="0" applyBorder="1" applyAlignment="1">
      <alignment horizontal="centerContinuous" vertical="center"/>
    </xf>
    <xf numFmtId="0" fontId="3" fillId="0" borderId="4" xfId="0" applyFont="1" applyBorder="1" applyAlignment="1">
      <alignment horizontal="centerContinuous" vertical="center"/>
    </xf>
    <xf numFmtId="38" fontId="0" fillId="0" borderId="0" xfId="17" applyAlignment="1">
      <alignment/>
    </xf>
    <xf numFmtId="0" fontId="1" fillId="0" borderId="21" xfId="0" applyNumberFormat="1" applyFont="1" applyFill="1" applyBorder="1" applyAlignment="1" applyProtection="1">
      <alignment horizontal="distributed" vertical="center"/>
      <protection/>
    </xf>
    <xf numFmtId="188" fontId="0" fillId="0" borderId="21" xfId="0" applyNumberFormat="1" applyFont="1" applyBorder="1" applyAlignment="1" applyProtection="1">
      <alignment vertical="center"/>
      <protection locked="0"/>
    </xf>
    <xf numFmtId="37" fontId="6" fillId="0" borderId="28" xfId="0" applyNumberFormat="1" applyFont="1" applyBorder="1" applyAlignment="1" applyProtection="1">
      <alignment horizontal="center" vertical="center" wrapText="1"/>
      <protection/>
    </xf>
    <xf numFmtId="37" fontId="6" fillId="0" borderId="31" xfId="0" applyNumberFormat="1" applyFont="1" applyBorder="1" applyAlignment="1" applyProtection="1">
      <alignment horizontal="center" vertical="center" wrapText="1"/>
      <protection/>
    </xf>
    <xf numFmtId="188" fontId="6" fillId="0" borderId="21" xfId="0" applyNumberFormat="1" applyFont="1" applyBorder="1" applyAlignment="1" applyProtection="1">
      <alignment vertical="center"/>
      <protection/>
    </xf>
    <xf numFmtId="188" fontId="0" fillId="0" borderId="30" xfId="0" applyNumberFormat="1" applyFont="1" applyBorder="1" applyAlignment="1" applyProtection="1">
      <alignment vertical="center"/>
      <protection locked="0"/>
    </xf>
    <xf numFmtId="188" fontId="0" fillId="0" borderId="23" xfId="0" applyNumberFormat="1" applyFont="1" applyBorder="1" applyAlignment="1" applyProtection="1">
      <alignment vertical="center"/>
      <protection locked="0"/>
    </xf>
    <xf numFmtId="0" fontId="6" fillId="0" borderId="34" xfId="0" applyNumberFormat="1" applyFont="1" applyBorder="1" applyAlignment="1" applyProtection="1">
      <alignment horizontal="center" vertical="center" wrapText="1"/>
      <protection/>
    </xf>
    <xf numFmtId="0" fontId="0" fillId="0" borderId="0" xfId="0" applyNumberFormat="1" applyAlignment="1">
      <alignment horizontal="center" vertical="center"/>
    </xf>
    <xf numFmtId="0" fontId="23" fillId="0" borderId="25" xfId="0" applyNumberFormat="1" applyFont="1" applyBorder="1" applyAlignment="1" applyProtection="1">
      <alignment horizontal="center" vertical="center" wrapText="1"/>
      <protection/>
    </xf>
    <xf numFmtId="0" fontId="23" fillId="0" borderId="26" xfId="0" applyNumberFormat="1" applyFont="1" applyBorder="1" applyAlignment="1" applyProtection="1">
      <alignment horizontal="center" vertical="center" wrapText="1"/>
      <protection/>
    </xf>
    <xf numFmtId="0" fontId="23" fillId="0" borderId="17" xfId="0" applyNumberFormat="1" applyFont="1" applyBorder="1" applyAlignment="1" applyProtection="1">
      <alignment horizontal="center" vertical="center" wrapText="1"/>
      <protection/>
    </xf>
    <xf numFmtId="0" fontId="23" fillId="0" borderId="23" xfId="0" applyNumberFormat="1" applyFont="1" applyBorder="1" applyAlignment="1" applyProtection="1">
      <alignment horizontal="center" vertical="center" wrapText="1"/>
      <protection/>
    </xf>
    <xf numFmtId="0" fontId="6" fillId="0" borderId="21" xfId="0" applyNumberFormat="1" applyFont="1" applyBorder="1" applyAlignment="1" applyProtection="1">
      <alignment horizontal="distributed" vertical="center"/>
      <protection/>
    </xf>
    <xf numFmtId="0" fontId="6" fillId="0" borderId="14" xfId="0" applyNumberFormat="1" applyFont="1" applyBorder="1" applyAlignment="1" applyProtection="1">
      <alignment horizontal="center" vertical="center"/>
      <protection/>
    </xf>
    <xf numFmtId="0" fontId="6" fillId="0" borderId="21" xfId="0" applyNumberFormat="1" applyFont="1" applyBorder="1" applyAlignment="1" applyProtection="1">
      <alignment horizontal="center" vertical="center"/>
      <protection/>
    </xf>
    <xf numFmtId="0" fontId="7" fillId="0" borderId="8" xfId="0" applyNumberFormat="1" applyFont="1" applyBorder="1" applyAlignment="1" applyProtection="1">
      <alignment horizontal="center" vertical="center" wrapText="1"/>
      <protection/>
    </xf>
    <xf numFmtId="0" fontId="7" fillId="0" borderId="12" xfId="0" applyNumberFormat="1" applyFont="1" applyBorder="1" applyAlignment="1" applyProtection="1">
      <alignment horizontal="center" vertical="center" wrapText="1"/>
      <protection/>
    </xf>
    <xf numFmtId="0" fontId="6" fillId="0" borderId="27" xfId="0" applyNumberFormat="1" applyFont="1" applyBorder="1" applyAlignment="1" applyProtection="1">
      <alignment horizontal="center" vertical="center" wrapText="1"/>
      <protection/>
    </xf>
    <xf numFmtId="0" fontId="6" fillId="0" borderId="13" xfId="0" applyNumberFormat="1" applyFont="1" applyBorder="1" applyAlignment="1" applyProtection="1">
      <alignment horizontal="center" vertical="center" wrapText="1"/>
      <protection/>
    </xf>
    <xf numFmtId="0" fontId="6" fillId="0" borderId="0" xfId="0" applyNumberFormat="1" applyFont="1" applyBorder="1" applyAlignment="1" applyProtection="1">
      <alignment vertical="center"/>
      <protection/>
    </xf>
    <xf numFmtId="0" fontId="6" fillId="0" borderId="42" xfId="0" applyNumberFormat="1" applyFont="1" applyBorder="1" applyAlignment="1" applyProtection="1">
      <alignment horizontal="center" vertical="center" wrapText="1"/>
      <protection/>
    </xf>
    <xf numFmtId="0" fontId="6" fillId="0" borderId="35" xfId="0" applyNumberFormat="1" applyFont="1" applyBorder="1" applyAlignment="1" applyProtection="1">
      <alignment horizontal="center" vertical="center" wrapText="1"/>
      <protection/>
    </xf>
    <xf numFmtId="0" fontId="6" fillId="0" borderId="23" xfId="0" applyNumberFormat="1" applyFont="1" applyBorder="1" applyAlignment="1" applyProtection="1">
      <alignment horizontal="center" vertical="center" wrapText="1"/>
      <protection/>
    </xf>
    <xf numFmtId="0" fontId="22" fillId="0" borderId="25" xfId="0" applyNumberFormat="1" applyFont="1" applyBorder="1" applyAlignment="1" applyProtection="1">
      <alignment horizontal="center" vertical="center" wrapText="1"/>
      <protection/>
    </xf>
    <xf numFmtId="0" fontId="22" fillId="0" borderId="17" xfId="0" applyNumberFormat="1" applyFont="1" applyBorder="1" applyAlignment="1" applyProtection="1">
      <alignment horizontal="center" vertical="center" wrapText="1"/>
      <protection/>
    </xf>
    <xf numFmtId="0" fontId="6" fillId="0" borderId="16" xfId="0" applyNumberFormat="1" applyFont="1" applyFill="1" applyBorder="1" applyAlignment="1" applyProtection="1">
      <alignment horizontal="center" vertical="center"/>
      <protection/>
    </xf>
    <xf numFmtId="0" fontId="6" fillId="0" borderId="18" xfId="0" applyNumberFormat="1" applyFont="1" applyBorder="1" applyAlignment="1" applyProtection="1">
      <alignment horizontal="center" vertical="center"/>
      <protection/>
    </xf>
    <xf numFmtId="0" fontId="6" fillId="0" borderId="16" xfId="0" applyNumberFormat="1" applyFont="1" applyBorder="1" applyAlignment="1" applyProtection="1">
      <alignment horizontal="center" vertical="center"/>
      <protection/>
    </xf>
    <xf numFmtId="0" fontId="6" fillId="0" borderId="15" xfId="0" applyNumberFormat="1" applyFont="1" applyBorder="1" applyAlignment="1" applyProtection="1">
      <alignment horizontal="center" vertical="center"/>
      <protection/>
    </xf>
    <xf numFmtId="0" fontId="6" fillId="0" borderId="14" xfId="0" applyNumberFormat="1" applyFont="1" applyBorder="1" applyAlignment="1" applyProtection="1">
      <alignment horizontal="distributed" vertical="center"/>
      <protection/>
    </xf>
    <xf numFmtId="0" fontId="0" fillId="0" borderId="10" xfId="0" applyBorder="1" applyAlignment="1">
      <alignment vertical="center" wrapText="1"/>
    </xf>
    <xf numFmtId="0" fontId="2" fillId="0" borderId="0" xfId="0" applyFont="1" applyAlignment="1">
      <alignment vertical="center"/>
    </xf>
    <xf numFmtId="0" fontId="0" fillId="0" borderId="4" xfId="0" applyBorder="1" applyAlignment="1">
      <alignment horizontal="center" vertical="center"/>
    </xf>
    <xf numFmtId="0" fontId="3" fillId="0" borderId="6" xfId="0" applyFont="1" applyBorder="1" applyAlignment="1">
      <alignment horizontal="right" vertical="center"/>
    </xf>
    <xf numFmtId="0" fontId="0" fillId="0" borderId="42" xfId="0" applyBorder="1" applyAlignment="1">
      <alignment horizontal="center" vertical="center"/>
    </xf>
    <xf numFmtId="0" fontId="0" fillId="0" borderId="35" xfId="0" applyBorder="1" applyAlignment="1">
      <alignment horizontal="center" vertical="center"/>
    </xf>
    <xf numFmtId="0" fontId="0" fillId="0" borderId="34" xfId="0" applyBorder="1" applyAlignment="1">
      <alignment horizontal="center" vertical="center"/>
    </xf>
    <xf numFmtId="0" fontId="6" fillId="0" borderId="14" xfId="0" applyNumberFormat="1" applyFont="1" applyFill="1" applyBorder="1" applyAlignment="1" applyProtection="1">
      <alignment horizontal="distributed" vertical="center"/>
      <protection/>
    </xf>
    <xf numFmtId="0" fontId="6" fillId="0" borderId="21" xfId="0" applyNumberFormat="1" applyFont="1" applyFill="1" applyBorder="1" applyAlignment="1" applyProtection="1">
      <alignment horizontal="distributed" vertical="center"/>
      <protection/>
    </xf>
    <xf numFmtId="0" fontId="6" fillId="0" borderId="25" xfId="0" applyNumberFormat="1" applyFont="1" applyFill="1" applyBorder="1" applyAlignment="1" applyProtection="1">
      <alignment horizontal="distributed" vertical="center"/>
      <protection/>
    </xf>
    <xf numFmtId="0" fontId="6" fillId="0" borderId="26" xfId="0" applyNumberFormat="1" applyFont="1" applyFill="1" applyBorder="1" applyAlignment="1" applyProtection="1">
      <alignment horizontal="distributed" vertical="center"/>
      <protection/>
    </xf>
    <xf numFmtId="0" fontId="6" fillId="0" borderId="20" xfId="0" applyNumberFormat="1" applyFont="1" applyBorder="1" applyAlignment="1" applyProtection="1">
      <alignment horizontal="center" vertical="center" wrapText="1"/>
      <protection/>
    </xf>
    <xf numFmtId="0" fontId="6" fillId="0" borderId="24" xfId="0" applyNumberFormat="1" applyFont="1" applyBorder="1" applyAlignment="1" applyProtection="1">
      <alignment horizontal="center" vertical="center" wrapText="1"/>
      <protection/>
    </xf>
    <xf numFmtId="0" fontId="6" fillId="0" borderId="20" xfId="0" applyNumberFormat="1" applyFont="1" applyBorder="1" applyAlignment="1" applyProtection="1">
      <alignment horizontal="center" vertical="center"/>
      <protection/>
    </xf>
    <xf numFmtId="0" fontId="6" fillId="0" borderId="24" xfId="0" applyNumberFormat="1" applyFont="1" applyBorder="1" applyAlignment="1" applyProtection="1">
      <alignment horizontal="center" vertical="center"/>
      <protection/>
    </xf>
    <xf numFmtId="0" fontId="6" fillId="0" borderId="25" xfId="0" applyNumberFormat="1" applyFont="1" applyBorder="1" applyAlignment="1" applyProtection="1">
      <alignment horizontal="center" vertical="center"/>
      <protection/>
    </xf>
    <xf numFmtId="0" fontId="6" fillId="0" borderId="27" xfId="0" applyNumberFormat="1" applyFont="1" applyBorder="1" applyAlignment="1" applyProtection="1">
      <alignment horizontal="center" vertical="center"/>
      <protection/>
    </xf>
    <xf numFmtId="0" fontId="6" fillId="0" borderId="26" xfId="0" applyNumberFormat="1" applyFont="1" applyBorder="1" applyAlignment="1" applyProtection="1">
      <alignment horizontal="center" vertical="center"/>
      <protection/>
    </xf>
    <xf numFmtId="0" fontId="6" fillId="0" borderId="17" xfId="0" applyNumberFormat="1" applyFont="1" applyBorder="1" applyAlignment="1" applyProtection="1">
      <alignment horizontal="center" vertical="center"/>
      <protection/>
    </xf>
    <xf numFmtId="0" fontId="6" fillId="0" borderId="13" xfId="0" applyNumberFormat="1" applyFont="1" applyBorder="1" applyAlignment="1" applyProtection="1">
      <alignment horizontal="center" vertical="center"/>
      <protection/>
    </xf>
    <xf numFmtId="0" fontId="6" fillId="0" borderId="23" xfId="0" applyNumberFormat="1" applyFont="1" applyBorder="1" applyAlignment="1" applyProtection="1">
      <alignment horizontal="center" vertical="center"/>
      <protection/>
    </xf>
    <xf numFmtId="0" fontId="6" fillId="0" borderId="18" xfId="0" applyNumberFormat="1" applyFont="1" applyFill="1" applyBorder="1" applyAlignment="1" applyProtection="1">
      <alignment horizontal="center" vertical="center"/>
      <protection/>
    </xf>
    <xf numFmtId="0" fontId="6" fillId="0" borderId="15" xfId="0" applyNumberFormat="1" applyFont="1" applyFill="1" applyBorder="1" applyAlignment="1" applyProtection="1">
      <alignment horizontal="center" vertical="center"/>
      <protection/>
    </xf>
    <xf numFmtId="0" fontId="6" fillId="0" borderId="20" xfId="0" applyNumberFormat="1" applyFont="1" applyFill="1" applyBorder="1" applyAlignment="1" applyProtection="1">
      <alignment horizontal="center" vertical="center"/>
      <protection/>
    </xf>
    <xf numFmtId="0" fontId="6" fillId="0" borderId="24" xfId="0" applyNumberFormat="1" applyFont="1" applyFill="1" applyBorder="1" applyAlignment="1" applyProtection="1">
      <alignment horizontal="center" vertical="center"/>
      <protection/>
    </xf>
    <xf numFmtId="0" fontId="6" fillId="0" borderId="25" xfId="0" applyNumberFormat="1" applyFont="1" applyBorder="1" applyAlignment="1" applyProtection="1">
      <alignment horizontal="center" vertical="center" wrapText="1"/>
      <protection/>
    </xf>
    <xf numFmtId="0" fontId="6" fillId="0" borderId="26" xfId="0" applyNumberFormat="1" applyFont="1" applyBorder="1" applyAlignment="1" applyProtection="1">
      <alignment horizontal="center" vertical="center" wrapText="1"/>
      <protection/>
    </xf>
    <xf numFmtId="0" fontId="6" fillId="0" borderId="17" xfId="0" applyNumberFormat="1" applyFont="1" applyBorder="1" applyAlignment="1" applyProtection="1">
      <alignment horizontal="center" vertical="center" wrapText="1"/>
      <protection/>
    </xf>
    <xf numFmtId="0" fontId="6" fillId="0" borderId="1" xfId="0" applyNumberFormat="1" applyFont="1" applyBorder="1" applyAlignment="1" applyProtection="1">
      <alignment horizontal="center" vertical="center" wrapText="1"/>
      <protection/>
    </xf>
    <xf numFmtId="0" fontId="6" fillId="0" borderId="3" xfId="0" applyNumberFormat="1" applyFont="1" applyBorder="1" applyAlignment="1" applyProtection="1">
      <alignment horizontal="center" vertical="center" wrapText="1"/>
      <protection/>
    </xf>
    <xf numFmtId="0" fontId="6" fillId="0" borderId="5" xfId="0" applyNumberFormat="1" applyFont="1" applyBorder="1" applyAlignment="1" applyProtection="1">
      <alignment horizontal="center" vertical="center" wrapText="1"/>
      <protection/>
    </xf>
    <xf numFmtId="0" fontId="6" fillId="0" borderId="7" xfId="0" applyNumberFormat="1" applyFont="1" applyBorder="1" applyAlignment="1" applyProtection="1">
      <alignment horizontal="center" vertical="center" wrapText="1"/>
      <protection/>
    </xf>
    <xf numFmtId="0" fontId="6" fillId="0" borderId="4" xfId="0" applyNumberFormat="1" applyFont="1" applyBorder="1" applyAlignment="1" applyProtection="1">
      <alignment horizontal="center" vertical="center" wrapText="1"/>
      <protection/>
    </xf>
    <xf numFmtId="0" fontId="6" fillId="0" borderId="43" xfId="0" applyNumberFormat="1" applyFont="1" applyBorder="1" applyAlignment="1" applyProtection="1">
      <alignment horizontal="center" vertical="center" wrapText="1"/>
      <protection/>
    </xf>
    <xf numFmtId="0" fontId="6" fillId="0" borderId="41" xfId="0" applyNumberFormat="1" applyFont="1" applyBorder="1" applyAlignment="1" applyProtection="1">
      <alignment horizontal="center" vertical="center" wrapText="1"/>
      <protection/>
    </xf>
    <xf numFmtId="0" fontId="6" fillId="0" borderId="4" xfId="0" applyNumberFormat="1" applyFont="1" applyBorder="1" applyAlignment="1" applyProtection="1">
      <alignment horizontal="center" vertical="center"/>
      <protection/>
    </xf>
    <xf numFmtId="0" fontId="6" fillId="0" borderId="1" xfId="0" applyNumberFormat="1" applyFont="1" applyBorder="1" applyAlignment="1" applyProtection="1">
      <alignment horizontal="center" vertical="center"/>
      <protection/>
    </xf>
    <xf numFmtId="0" fontId="6" fillId="0" borderId="2" xfId="0" applyNumberFormat="1" applyFont="1" applyBorder="1" applyAlignment="1" applyProtection="1">
      <alignment horizontal="center" vertical="center"/>
      <protection/>
    </xf>
    <xf numFmtId="0" fontId="6" fillId="0" borderId="9" xfId="0" applyNumberFormat="1" applyFont="1" applyBorder="1" applyAlignment="1" applyProtection="1">
      <alignment horizontal="center" vertical="center"/>
      <protection/>
    </xf>
    <xf numFmtId="0" fontId="6" fillId="0" borderId="10" xfId="0" applyNumberFormat="1" applyFont="1" applyBorder="1" applyAlignment="1" applyProtection="1">
      <alignment horizontal="center" vertical="center"/>
      <protection/>
    </xf>
    <xf numFmtId="0" fontId="6" fillId="0" borderId="5" xfId="0" applyNumberFormat="1" applyFont="1" applyBorder="1" applyAlignment="1" applyProtection="1">
      <alignment horizontal="center" vertical="center"/>
      <protection/>
    </xf>
    <xf numFmtId="0" fontId="6" fillId="0" borderId="7" xfId="0" applyNumberFormat="1" applyFont="1" applyBorder="1" applyAlignment="1" applyProtection="1">
      <alignment horizontal="center" vertical="center"/>
      <protection/>
    </xf>
    <xf numFmtId="0" fontId="7" fillId="0" borderId="4" xfId="0" applyNumberFormat="1" applyFont="1" applyBorder="1" applyAlignment="1" applyProtection="1">
      <alignment horizontal="center" vertical="center" wrapText="1"/>
      <protection/>
    </xf>
    <xf numFmtId="0" fontId="7" fillId="0" borderId="4" xfId="0" applyNumberFormat="1" applyFont="1" applyBorder="1" applyAlignment="1" applyProtection="1">
      <alignment horizontal="center" vertical="center"/>
      <protection/>
    </xf>
    <xf numFmtId="0" fontId="6" fillId="0" borderId="42" xfId="0" applyNumberFormat="1" applyFont="1" applyBorder="1" applyAlignment="1" applyProtection="1">
      <alignment horizontal="center" vertical="center"/>
      <protection/>
    </xf>
    <xf numFmtId="0" fontId="6" fillId="0" borderId="35" xfId="0" applyNumberFormat="1" applyFont="1" applyBorder="1" applyAlignment="1" applyProtection="1">
      <alignment horizontal="center" vertical="center"/>
      <protection/>
    </xf>
    <xf numFmtId="0" fontId="6" fillId="0" borderId="34" xfId="0" applyNumberFormat="1" applyFont="1" applyBorder="1" applyAlignment="1" applyProtection="1">
      <alignment horizontal="center" vertical="center"/>
      <protection/>
    </xf>
    <xf numFmtId="0" fontId="11" fillId="0" borderId="8" xfId="0" applyNumberFormat="1" applyFont="1" applyBorder="1" applyAlignment="1">
      <alignment horizontal="center" vertical="center" wrapText="1"/>
    </xf>
    <xf numFmtId="0" fontId="11" fillId="0" borderId="12" xfId="0" applyNumberFormat="1" applyFont="1" applyBorder="1" applyAlignment="1">
      <alignment horizontal="center" vertical="center" wrapText="1"/>
    </xf>
    <xf numFmtId="0" fontId="11" fillId="0" borderId="8" xfId="0" applyFont="1" applyBorder="1" applyAlignment="1">
      <alignment horizontal="center" vertical="center"/>
    </xf>
    <xf numFmtId="0" fontId="11" fillId="0" borderId="11" xfId="0" applyFont="1" applyBorder="1" applyAlignment="1">
      <alignment horizontal="center" vertical="center"/>
    </xf>
    <xf numFmtId="0" fontId="11" fillId="0" borderId="12" xfId="0" applyFont="1" applyBorder="1" applyAlignment="1">
      <alignment horizontal="center" vertical="center"/>
    </xf>
    <xf numFmtId="0" fontId="11" fillId="0" borderId="42" xfId="0" applyFont="1" applyBorder="1" applyAlignment="1">
      <alignment horizontal="center" vertical="center"/>
    </xf>
    <xf numFmtId="0" fontId="11" fillId="0" borderId="35" xfId="0" applyFont="1" applyBorder="1" applyAlignment="1">
      <alignment horizontal="center" vertical="center"/>
    </xf>
    <xf numFmtId="0" fontId="11" fillId="0" borderId="34" xfId="0" applyFont="1" applyBorder="1" applyAlignment="1">
      <alignment horizontal="center" vertical="center"/>
    </xf>
    <xf numFmtId="0" fontId="0" fillId="0" borderId="8" xfId="0" applyNumberFormat="1" applyFont="1" applyBorder="1" applyAlignment="1">
      <alignment horizontal="center" vertical="center" wrapText="1"/>
    </xf>
    <xf numFmtId="0" fontId="0" fillId="0" borderId="12" xfId="0" applyNumberFormat="1" applyFont="1" applyBorder="1" applyAlignment="1">
      <alignment horizontal="center" vertical="center" wrapText="1"/>
    </xf>
    <xf numFmtId="0" fontId="6" fillId="0" borderId="9" xfId="0" applyNumberFormat="1" applyFont="1" applyBorder="1" applyAlignment="1" applyProtection="1">
      <alignment horizontal="distributed" vertical="center"/>
      <protection/>
    </xf>
    <xf numFmtId="0" fontId="6" fillId="0" borderId="10" xfId="0" applyNumberFormat="1" applyFont="1" applyBorder="1" applyAlignment="1" applyProtection="1">
      <alignment horizontal="distributed" vertical="center"/>
      <protection/>
    </xf>
    <xf numFmtId="0" fontId="6" fillId="0" borderId="12" xfId="0" applyNumberFormat="1" applyFont="1" applyBorder="1" applyAlignment="1" applyProtection="1">
      <alignment horizontal="center" vertical="center" wrapText="1"/>
      <protection/>
    </xf>
    <xf numFmtId="0" fontId="6" fillId="0" borderId="8" xfId="0" applyNumberFormat="1" applyFont="1" applyBorder="1" applyAlignment="1" applyProtection="1">
      <alignment horizontal="center" vertical="center" wrapText="1"/>
      <protection/>
    </xf>
    <xf numFmtId="0" fontId="6" fillId="0" borderId="2" xfId="0" applyNumberFormat="1" applyFont="1" applyBorder="1" applyAlignment="1" applyProtection="1">
      <alignment horizontal="center" vertical="center" wrapText="1"/>
      <protection/>
    </xf>
    <xf numFmtId="0" fontId="6" fillId="0" borderId="31" xfId="0" applyNumberFormat="1" applyFont="1" applyBorder="1" applyAlignment="1" applyProtection="1">
      <alignment horizontal="center" vertical="center" wrapText="1"/>
      <protection/>
    </xf>
    <xf numFmtId="0" fontId="0" fillId="0" borderId="0" xfId="0" applyBorder="1" applyAlignment="1">
      <alignment horizontal="center" vertical="center" wrapText="1"/>
    </xf>
    <xf numFmtId="0" fontId="6" fillId="0" borderId="10" xfId="0" applyNumberFormat="1" applyFont="1" applyBorder="1" applyAlignment="1" applyProtection="1">
      <alignment horizontal="center" vertical="center" wrapText="1"/>
      <protection/>
    </xf>
    <xf numFmtId="41" fontId="0" fillId="0" borderId="0" xfId="0" applyNumberFormat="1" applyFont="1" applyFill="1" applyAlignment="1">
      <alignment horizontal="left" vertical="distributed" wrapText="1"/>
    </xf>
    <xf numFmtId="0" fontId="0" fillId="0" borderId="0" xfId="0" applyAlignment="1">
      <alignment wrapText="1"/>
    </xf>
    <xf numFmtId="0" fontId="0" fillId="0" borderId="9" xfId="0" applyBorder="1" applyAlignment="1">
      <alignment horizontal="distributed" vertical="center" wrapText="1"/>
    </xf>
    <xf numFmtId="0" fontId="0" fillId="0" borderId="10" xfId="0" applyBorder="1" applyAlignment="1">
      <alignment horizontal="distributed" vertical="center" wrapText="1"/>
    </xf>
    <xf numFmtId="0" fontId="6" fillId="0" borderId="8" xfId="0" applyNumberFormat="1" applyFont="1" applyFill="1" applyBorder="1" applyAlignment="1" applyProtection="1">
      <alignment horizontal="distributed" vertical="center"/>
      <protection/>
    </xf>
    <xf numFmtId="0" fontId="6" fillId="0" borderId="12" xfId="0" applyNumberFormat="1" applyFont="1" applyFill="1" applyBorder="1" applyAlignment="1" applyProtection="1">
      <alignment horizontal="distributed" vertical="center"/>
      <protection/>
    </xf>
    <xf numFmtId="0" fontId="7" fillId="0" borderId="8" xfId="0" applyNumberFormat="1" applyFont="1" applyFill="1" applyBorder="1" applyAlignment="1" applyProtection="1">
      <alignment horizontal="distributed" vertical="center"/>
      <protection/>
    </xf>
    <xf numFmtId="0" fontId="7" fillId="0" borderId="12" xfId="0" applyNumberFormat="1" applyFont="1" applyFill="1" applyBorder="1" applyAlignment="1" applyProtection="1">
      <alignment horizontal="distributed" vertical="center"/>
      <protection/>
    </xf>
    <xf numFmtId="0" fontId="0" fillId="0" borderId="1" xfId="0" applyBorder="1" applyAlignment="1">
      <alignment horizontal="center" vertical="center"/>
    </xf>
    <xf numFmtId="0" fontId="0" fillId="0" borderId="9" xfId="0" applyBorder="1" applyAlignment="1">
      <alignment horizontal="center" vertical="center"/>
    </xf>
    <xf numFmtId="0" fontId="0" fillId="0" borderId="5" xfId="0" applyBorder="1" applyAlignment="1">
      <alignment horizontal="center" vertical="center"/>
    </xf>
    <xf numFmtId="0" fontId="0" fillId="0" borderId="4" xfId="0" applyBorder="1" applyAlignment="1">
      <alignment horizontal="center" vertical="center" wrapText="1"/>
    </xf>
    <xf numFmtId="0" fontId="0" fillId="0" borderId="8" xfId="0" applyBorder="1" applyAlignment="1">
      <alignment horizontal="center" vertical="center"/>
    </xf>
    <xf numFmtId="0" fontId="0" fillId="0" borderId="12" xfId="0" applyBorder="1" applyAlignment="1">
      <alignment horizontal="center" vertical="center"/>
    </xf>
    <xf numFmtId="0" fontId="0" fillId="0" borderId="8" xfId="0" applyFill="1" applyBorder="1" applyAlignment="1">
      <alignment horizontal="center" vertical="center"/>
    </xf>
    <xf numFmtId="0" fontId="0" fillId="0" borderId="12" xfId="0" applyFill="1" applyBorder="1" applyAlignment="1">
      <alignment horizontal="center" vertical="center"/>
    </xf>
  </cellXfs>
  <cellStyles count="9">
    <cellStyle name="Normal" xfId="0"/>
    <cellStyle name="Percent" xfId="15"/>
    <cellStyle name="Hyperlink" xfId="16"/>
    <cellStyle name="Comma [0]" xfId="17"/>
    <cellStyle name="Comma" xfId="18"/>
    <cellStyle name="Currency [0]" xfId="19"/>
    <cellStyle name="Currency" xfId="20"/>
    <cellStyle name="標準_日本人人口"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60"/>
  <sheetViews>
    <sheetView tabSelected="1" view="pageBreakPreview" zoomScaleNormal="75" zoomScaleSheetLayoutView="100" workbookViewId="0" topLeftCell="A1">
      <pane xSplit="3" ySplit="4" topLeftCell="D5" activePane="bottomRight" state="frozen"/>
      <selection pane="topLeft" activeCell="A1" sqref="A1"/>
      <selection pane="topRight" activeCell="D1" sqref="D1"/>
      <selection pane="bottomLeft" activeCell="A5" sqref="A5"/>
      <selection pane="bottomRight" activeCell="A1" sqref="A1:D1"/>
    </sheetView>
  </sheetViews>
  <sheetFormatPr defaultColWidth="9.00390625" defaultRowHeight="13.5"/>
  <cols>
    <col min="1" max="2" width="2.625" style="1" customWidth="1"/>
    <col min="3" max="3" width="25.00390625" style="1" customWidth="1"/>
    <col min="4" max="4" width="16.125" style="1" customWidth="1"/>
    <col min="5" max="5" width="15.875" style="1" customWidth="1"/>
    <col min="6" max="6" width="12.375" style="1" customWidth="1"/>
    <col min="7" max="7" width="13.00390625" style="1" customWidth="1"/>
    <col min="8" max="8" width="14.625" style="1" customWidth="1"/>
    <col min="9" max="9" width="12.625" style="1" customWidth="1"/>
    <col min="10" max="16384" width="9.00390625" style="1" customWidth="1"/>
  </cols>
  <sheetData>
    <row r="1" spans="1:4" ht="14.25">
      <c r="A1" s="382" t="s">
        <v>0</v>
      </c>
      <c r="B1" s="382"/>
      <c r="C1" s="382"/>
      <c r="D1" s="382"/>
    </row>
    <row r="2" spans="8:9" ht="13.5">
      <c r="H2" s="384" t="s">
        <v>1</v>
      </c>
      <c r="I2" s="384"/>
    </row>
    <row r="3" spans="1:9" ht="13.5">
      <c r="A3" s="2"/>
      <c r="B3" s="3"/>
      <c r="C3" s="4"/>
      <c r="D3" s="383" t="s">
        <v>2</v>
      </c>
      <c r="E3" s="383"/>
      <c r="F3" s="383"/>
      <c r="G3" s="383" t="s">
        <v>3</v>
      </c>
      <c r="H3" s="383"/>
      <c r="I3" s="383"/>
    </row>
    <row r="4" spans="1:9" ht="13.5">
      <c r="A4" s="6"/>
      <c r="B4" s="7"/>
      <c r="C4" s="8"/>
      <c r="D4" s="5" t="s">
        <v>215</v>
      </c>
      <c r="E4" s="5" t="s">
        <v>194</v>
      </c>
      <c r="F4" s="5" t="s">
        <v>4</v>
      </c>
      <c r="G4" s="5" t="s">
        <v>217</v>
      </c>
      <c r="H4" s="5" t="s">
        <v>216</v>
      </c>
      <c r="I4" s="5" t="s">
        <v>4</v>
      </c>
    </row>
    <row r="5" spans="1:9" ht="13.5">
      <c r="A5" s="2"/>
      <c r="B5" s="3"/>
      <c r="C5" s="4"/>
      <c r="D5" s="9"/>
      <c r="E5" s="9"/>
      <c r="F5" s="9"/>
      <c r="G5" s="9"/>
      <c r="H5" s="9"/>
      <c r="I5" s="9"/>
    </row>
    <row r="6" spans="1:9" ht="13.5">
      <c r="A6" s="10" t="s">
        <v>5</v>
      </c>
      <c r="B6" s="11"/>
      <c r="C6" s="12"/>
      <c r="D6" s="13">
        <f>D10+D30+D42</f>
        <v>3162</v>
      </c>
      <c r="E6" s="13">
        <f>E10+E30+E42</f>
        <v>3131</v>
      </c>
      <c r="F6" s="13">
        <f>D6-E6</f>
        <v>31</v>
      </c>
      <c r="G6" s="14">
        <f>ROUND(D6/D$56*100,1)</f>
        <v>105.7</v>
      </c>
      <c r="H6" s="14">
        <v>104.7</v>
      </c>
      <c r="I6" s="14">
        <f>G6-H6</f>
        <v>1</v>
      </c>
    </row>
    <row r="7" spans="1:9" ht="13.5">
      <c r="A7" s="10"/>
      <c r="B7" s="11"/>
      <c r="C7" s="12"/>
      <c r="D7" s="15">
        <f>D11+D31+D43</f>
        <v>171000</v>
      </c>
      <c r="E7" s="15">
        <f>E11+E31+E43</f>
        <v>169079</v>
      </c>
      <c r="F7" s="16">
        <f>IF((D7-E7)=0,"(-)",(D7-E7))</f>
        <v>1921</v>
      </c>
      <c r="G7" s="17">
        <f>ROUND(D7/D$57*100,1)</f>
        <v>134</v>
      </c>
      <c r="H7" s="17">
        <v>132.7</v>
      </c>
      <c r="I7" s="18">
        <f>IF((G7-H7)=0,"(-)",(G7-H7))</f>
        <v>1.3000000000000114</v>
      </c>
    </row>
    <row r="8" spans="1:9" ht="13.5">
      <c r="A8" s="10"/>
      <c r="B8" s="11"/>
      <c r="C8" s="12"/>
      <c r="D8" s="15"/>
      <c r="E8" s="15"/>
      <c r="F8" s="16"/>
      <c r="G8" s="17"/>
      <c r="H8" s="17"/>
      <c r="I8" s="18"/>
    </row>
    <row r="9" spans="1:9" ht="13.5">
      <c r="A9" s="10"/>
      <c r="B9" s="11"/>
      <c r="C9" s="12"/>
      <c r="D9" s="15"/>
      <c r="E9" s="15"/>
      <c r="F9" s="19"/>
      <c r="G9" s="19"/>
      <c r="H9" s="19"/>
      <c r="I9" s="19"/>
    </row>
    <row r="10" spans="1:9" ht="13.5">
      <c r="A10" s="10" t="s">
        <v>6</v>
      </c>
      <c r="B10" s="11"/>
      <c r="C10" s="12"/>
      <c r="D10" s="13">
        <v>203</v>
      </c>
      <c r="E10" s="13">
        <v>208</v>
      </c>
      <c r="F10" s="13">
        <f>D10-E10</f>
        <v>-5</v>
      </c>
      <c r="G10" s="14">
        <f>ROUND(D10/D$56*100,1)</f>
        <v>6.8</v>
      </c>
      <c r="H10" s="14">
        <v>7</v>
      </c>
      <c r="I10" s="14">
        <f>G10-H10</f>
        <v>-0.20000000000000018</v>
      </c>
    </row>
    <row r="11" spans="1:9" ht="13.5">
      <c r="A11" s="10"/>
      <c r="B11" s="11"/>
      <c r="C11" s="12"/>
      <c r="D11" s="15">
        <v>9122</v>
      </c>
      <c r="E11" s="15">
        <v>9187</v>
      </c>
      <c r="F11" s="16">
        <f>IF((D11-E11)=0,"(-)",(D11-E11))</f>
        <v>-65</v>
      </c>
      <c r="G11" s="17">
        <f>ROUND(D11/D$57*100,1)</f>
        <v>7.1</v>
      </c>
      <c r="H11" s="17">
        <v>7.2</v>
      </c>
      <c r="I11" s="18">
        <f>IF((G11-H11)=0,"(-)",(G11-H11))</f>
        <v>-0.10000000000000053</v>
      </c>
    </row>
    <row r="12" spans="1:9" ht="13.5">
      <c r="A12" s="10"/>
      <c r="B12" s="11"/>
      <c r="C12" s="12"/>
      <c r="D12" s="19"/>
      <c r="E12" s="19"/>
      <c r="F12" s="19"/>
      <c r="G12" s="19"/>
      <c r="H12" s="19"/>
      <c r="I12" s="19"/>
    </row>
    <row r="13" spans="1:9" ht="13.5">
      <c r="A13" s="10"/>
      <c r="B13" s="11" t="s">
        <v>7</v>
      </c>
      <c r="C13" s="12"/>
      <c r="D13" s="13">
        <v>24</v>
      </c>
      <c r="E13" s="13">
        <v>24</v>
      </c>
      <c r="F13" s="13">
        <f>D13-E13</f>
        <v>0</v>
      </c>
      <c r="G13" s="14">
        <f>ROUND(D13/D$56*100,1)</f>
        <v>0.8</v>
      </c>
      <c r="H13" s="14">
        <v>0.8</v>
      </c>
      <c r="I13" s="14">
        <f>G13-H13</f>
        <v>0</v>
      </c>
    </row>
    <row r="14" spans="1:9" ht="13.5">
      <c r="A14" s="10"/>
      <c r="B14" s="11"/>
      <c r="C14" s="12"/>
      <c r="D14" s="15">
        <v>1073</v>
      </c>
      <c r="E14" s="15">
        <v>1069</v>
      </c>
      <c r="F14" s="16">
        <f>IF((D14-E14)=0,"(-)",(D14-E14))</f>
        <v>4</v>
      </c>
      <c r="G14" s="17">
        <f>ROUND(D14/D$57*100,1)</f>
        <v>0.8</v>
      </c>
      <c r="H14" s="17">
        <v>0.8</v>
      </c>
      <c r="I14" s="18" t="str">
        <f>IF((G14-H14)=0,"(-)",(G14-H14))</f>
        <v>(-)</v>
      </c>
    </row>
    <row r="15" spans="1:9" ht="13.5">
      <c r="A15" s="10"/>
      <c r="B15" s="11"/>
      <c r="C15" s="12"/>
      <c r="D15" s="19"/>
      <c r="E15" s="19"/>
      <c r="F15" s="19"/>
      <c r="G15" s="19"/>
      <c r="H15" s="19"/>
      <c r="I15" s="19"/>
    </row>
    <row r="16" spans="1:9" ht="13.5">
      <c r="A16" s="10"/>
      <c r="B16" s="11" t="s">
        <v>8</v>
      </c>
      <c r="C16" s="12"/>
      <c r="D16" s="13">
        <v>0</v>
      </c>
      <c r="E16" s="13">
        <v>0</v>
      </c>
      <c r="F16" s="13">
        <f>D16-E16</f>
        <v>0</v>
      </c>
      <c r="G16" s="14">
        <f>ROUND(D16/D$56*100,1)</f>
        <v>0</v>
      </c>
      <c r="H16" s="14">
        <v>0</v>
      </c>
      <c r="I16" s="14">
        <f>G16-H16</f>
        <v>0</v>
      </c>
    </row>
    <row r="17" spans="1:9" ht="13.5">
      <c r="A17" s="10"/>
      <c r="B17" s="11"/>
      <c r="C17" s="12"/>
      <c r="D17" s="15">
        <v>2</v>
      </c>
      <c r="E17" s="15">
        <v>2</v>
      </c>
      <c r="F17" s="16" t="str">
        <f>IF((D17-E17)=0,"(-)",(D17-E17))</f>
        <v>(-)</v>
      </c>
      <c r="G17" s="17">
        <f>ROUND(D17/D$57*100,1)</f>
        <v>0</v>
      </c>
      <c r="H17" s="17">
        <v>0</v>
      </c>
      <c r="I17" s="18" t="str">
        <f>IF((G17-H17)=0,"(-)",(G17-H17))</f>
        <v>(-)</v>
      </c>
    </row>
    <row r="18" spans="1:9" ht="13.5">
      <c r="A18" s="10"/>
      <c r="B18" s="11"/>
      <c r="C18" s="12"/>
      <c r="D18" s="19"/>
      <c r="E18" s="19"/>
      <c r="F18" s="19"/>
      <c r="G18" s="19"/>
      <c r="H18" s="19"/>
      <c r="I18" s="19"/>
    </row>
    <row r="19" spans="1:9" ht="13.5">
      <c r="A19" s="10"/>
      <c r="B19" s="11" t="s">
        <v>9</v>
      </c>
      <c r="C19" s="12"/>
      <c r="D19" s="13">
        <v>179</v>
      </c>
      <c r="E19" s="13">
        <v>184</v>
      </c>
      <c r="F19" s="13">
        <f>D19-E19</f>
        <v>-5</v>
      </c>
      <c r="G19" s="14">
        <f>ROUND(D19/D$56*100,1)</f>
        <v>6</v>
      </c>
      <c r="H19" s="14">
        <v>6.2</v>
      </c>
      <c r="I19" s="14">
        <f>G19-H19</f>
        <v>-0.20000000000000018</v>
      </c>
    </row>
    <row r="20" spans="1:9" ht="13.5">
      <c r="A20" s="10"/>
      <c r="B20" s="11"/>
      <c r="C20" s="12"/>
      <c r="D20" s="15">
        <v>8047</v>
      </c>
      <c r="E20" s="15">
        <v>8116</v>
      </c>
      <c r="F20" s="16">
        <f>IF((D20-E20)=0,"(-)",(D20-E20))</f>
        <v>-69</v>
      </c>
      <c r="G20" s="17">
        <f>ROUND(D20/D$57*100,1)</f>
        <v>6.3</v>
      </c>
      <c r="H20" s="17">
        <v>6.4</v>
      </c>
      <c r="I20" s="18">
        <f>IF((G20-H20)=0,"(-)",(G20-H20))</f>
        <v>-0.10000000000000053</v>
      </c>
    </row>
    <row r="21" spans="1:9" ht="13.5">
      <c r="A21" s="10"/>
      <c r="B21" s="11"/>
      <c r="C21" s="12"/>
      <c r="D21" s="16"/>
      <c r="E21" s="16"/>
      <c r="F21" s="16"/>
      <c r="G21" s="16"/>
      <c r="H21" s="16"/>
      <c r="I21" s="16"/>
    </row>
    <row r="22" spans="1:9" ht="13.5">
      <c r="A22" s="10"/>
      <c r="B22" s="11"/>
      <c r="C22" s="12" t="s">
        <v>10</v>
      </c>
      <c r="D22" s="16"/>
      <c r="E22" s="16"/>
      <c r="F22" s="16"/>
      <c r="G22" s="17"/>
      <c r="H22" s="17"/>
      <c r="I22" s="18"/>
    </row>
    <row r="23" spans="1:9" ht="13.5">
      <c r="A23" s="10"/>
      <c r="B23" s="11"/>
      <c r="C23" s="12" t="s">
        <v>11</v>
      </c>
      <c r="D23" s="13">
        <v>1</v>
      </c>
      <c r="E23" s="13">
        <v>1</v>
      </c>
      <c r="F23" s="21">
        <f>D23-E23</f>
        <v>0</v>
      </c>
      <c r="G23" s="22">
        <f>ROUND(D23/D$56*100,1)</f>
        <v>0</v>
      </c>
      <c r="H23" s="22">
        <v>0</v>
      </c>
      <c r="I23" s="21">
        <f>G23-H23</f>
        <v>0</v>
      </c>
    </row>
    <row r="24" spans="1:9" ht="13.5">
      <c r="A24" s="10"/>
      <c r="B24" s="11"/>
      <c r="C24" s="12"/>
      <c r="D24" s="15">
        <v>48</v>
      </c>
      <c r="E24" s="15">
        <v>43</v>
      </c>
      <c r="F24" s="16">
        <f>IF((D24-E24)=0,"(-)",(D24-E24))</f>
        <v>5</v>
      </c>
      <c r="G24" s="17">
        <f>ROUND(D24/D$57*100,1)</f>
        <v>0</v>
      </c>
      <c r="H24" s="17">
        <v>0</v>
      </c>
      <c r="I24" s="16" t="str">
        <f>IF((G24-H24)=0,"(-)",(G24-H24))</f>
        <v>(-)</v>
      </c>
    </row>
    <row r="25" spans="1:9" ht="13.5">
      <c r="A25" s="10"/>
      <c r="B25" s="11"/>
      <c r="C25" s="12" t="s">
        <v>10</v>
      </c>
      <c r="D25" s="19"/>
      <c r="E25" s="19"/>
      <c r="F25" s="19"/>
      <c r="G25" s="19"/>
      <c r="H25" s="19"/>
      <c r="I25" s="19"/>
    </row>
    <row r="26" spans="1:9" ht="13.5">
      <c r="A26" s="10"/>
      <c r="B26" s="11"/>
      <c r="C26" s="23" t="s">
        <v>229</v>
      </c>
      <c r="D26" s="13">
        <v>86</v>
      </c>
      <c r="E26" s="13">
        <v>74</v>
      </c>
      <c r="F26" s="13">
        <f>D26-E26</f>
        <v>12</v>
      </c>
      <c r="G26" s="14">
        <f>ROUND(D26/D$59*100,1)</f>
        <v>15.9</v>
      </c>
      <c r="H26" s="14">
        <v>14</v>
      </c>
      <c r="I26" s="14">
        <f>G26-H26</f>
        <v>1.9000000000000004</v>
      </c>
    </row>
    <row r="27" spans="1:9" ht="13.5">
      <c r="A27" s="10"/>
      <c r="B27" s="11"/>
      <c r="C27" s="23"/>
      <c r="D27" s="15">
        <v>4211</v>
      </c>
      <c r="E27" s="15">
        <v>3723</v>
      </c>
      <c r="F27" s="16">
        <f>IF((D27-E27)=0,"(-)",(D27-E27))</f>
        <v>488</v>
      </c>
      <c r="G27" s="17">
        <f>ROUND(D27/D$60*100,1)</f>
        <v>17.3</v>
      </c>
      <c r="H27" s="17">
        <v>15.8</v>
      </c>
      <c r="I27" s="18">
        <f>IF((G27-H27)=0,"(-)",(G27-H27))</f>
        <v>1.5</v>
      </c>
    </row>
    <row r="28" spans="1:9" ht="13.5">
      <c r="A28" s="10"/>
      <c r="B28" s="11"/>
      <c r="C28" s="12"/>
      <c r="D28" s="19"/>
      <c r="E28" s="19"/>
      <c r="F28" s="19"/>
      <c r="G28" s="19"/>
      <c r="H28" s="19"/>
      <c r="I28" s="19"/>
    </row>
    <row r="29" spans="1:9" ht="13.5">
      <c r="A29" s="10"/>
      <c r="B29" s="11"/>
      <c r="C29" s="12"/>
      <c r="D29" s="19"/>
      <c r="E29" s="19"/>
      <c r="F29" s="19"/>
      <c r="G29" s="19"/>
      <c r="H29" s="19"/>
      <c r="I29" s="19"/>
    </row>
    <row r="30" spans="1:9" ht="13.5">
      <c r="A30" s="10" t="s">
        <v>12</v>
      </c>
      <c r="B30" s="11"/>
      <c r="C30" s="12"/>
      <c r="D30" s="13">
        <v>1617</v>
      </c>
      <c r="E30" s="13">
        <v>1601</v>
      </c>
      <c r="F30" s="13">
        <f>D30-E30</f>
        <v>16</v>
      </c>
      <c r="G30" s="14">
        <f>ROUND(D30/D$56*100,1)</f>
        <v>54.1</v>
      </c>
      <c r="H30" s="14">
        <v>53.5</v>
      </c>
      <c r="I30" s="14">
        <f>G30-H30</f>
        <v>0.6000000000000014</v>
      </c>
    </row>
    <row r="31" spans="1:9" ht="13.5">
      <c r="A31" s="10"/>
      <c r="B31" s="11"/>
      <c r="C31" s="12"/>
      <c r="D31" s="15">
        <v>96050</v>
      </c>
      <c r="E31" s="15">
        <v>94819</v>
      </c>
      <c r="F31" s="16">
        <f>IF((D31-E31)=0,"(-)",(D31-E31))</f>
        <v>1231</v>
      </c>
      <c r="G31" s="17">
        <f>ROUND(D31/D$57*100,1)</f>
        <v>75.3</v>
      </c>
      <c r="H31" s="17">
        <v>74.4</v>
      </c>
      <c r="I31" s="18">
        <f>IF((G31-H31)=0,"(-)",(G31-H31))</f>
        <v>0.8999999999999915</v>
      </c>
    </row>
    <row r="32" spans="1:9" ht="13.5">
      <c r="A32" s="10"/>
      <c r="B32" s="11"/>
      <c r="C32" s="12"/>
      <c r="D32" s="19"/>
      <c r="E32" s="19"/>
      <c r="F32" s="19"/>
      <c r="G32" s="19"/>
      <c r="H32" s="19"/>
      <c r="I32" s="19"/>
    </row>
    <row r="33" spans="1:9" ht="13.5">
      <c r="A33" s="10"/>
      <c r="B33" s="11" t="s">
        <v>13</v>
      </c>
      <c r="C33" s="12"/>
      <c r="D33" s="13">
        <v>278</v>
      </c>
      <c r="E33" s="13">
        <v>303</v>
      </c>
      <c r="F33" s="13">
        <f>D33-E33</f>
        <v>-25</v>
      </c>
      <c r="G33" s="14">
        <f>ROUND(D33/D$56*100,1)</f>
        <v>9.3</v>
      </c>
      <c r="H33" s="14">
        <v>10.1</v>
      </c>
      <c r="I33" s="14">
        <f>G33-H33</f>
        <v>-0.7999999999999989</v>
      </c>
    </row>
    <row r="34" spans="1:9" ht="13.5">
      <c r="A34" s="10"/>
      <c r="B34" s="11"/>
      <c r="C34" s="12"/>
      <c r="D34" s="15">
        <v>15371</v>
      </c>
      <c r="E34" s="15">
        <v>16178</v>
      </c>
      <c r="F34" s="16">
        <f>IF((D34-E34)=0,"(-)",(D34-E34))</f>
        <v>-807</v>
      </c>
      <c r="G34" s="17">
        <f>ROUND(D34/D$57*100,1)</f>
        <v>12</v>
      </c>
      <c r="H34" s="17">
        <v>12.7</v>
      </c>
      <c r="I34" s="18">
        <f>IF((G34-H34)=0,"(-)",(G34-H34))</f>
        <v>-0.6999999999999993</v>
      </c>
    </row>
    <row r="35" spans="1:9" ht="13.5">
      <c r="A35" s="10"/>
      <c r="B35" s="11"/>
      <c r="C35" s="12" t="s">
        <v>10</v>
      </c>
      <c r="D35" s="15"/>
      <c r="E35" s="15"/>
      <c r="F35" s="16"/>
      <c r="G35" s="17"/>
      <c r="H35" s="17"/>
      <c r="I35" s="18"/>
    </row>
    <row r="36" spans="1:9" ht="13.5" customHeight="1">
      <c r="A36" s="10"/>
      <c r="B36" s="11"/>
      <c r="C36" s="381" t="s">
        <v>187</v>
      </c>
      <c r="D36" s="13">
        <v>34</v>
      </c>
      <c r="E36" s="13">
        <v>35</v>
      </c>
      <c r="F36" s="13">
        <f>D36-E36</f>
        <v>-1</v>
      </c>
      <c r="G36" s="14">
        <f>ROUND(D36/D$59*100,1)</f>
        <v>6.3</v>
      </c>
      <c r="H36" s="14">
        <v>6.6</v>
      </c>
      <c r="I36" s="14">
        <f>G36-H36</f>
        <v>-0.2999999999999998</v>
      </c>
    </row>
    <row r="37" spans="1:9" ht="13.5">
      <c r="A37" s="10"/>
      <c r="B37" s="11"/>
      <c r="C37" s="381"/>
      <c r="D37" s="15">
        <v>2639</v>
      </c>
      <c r="E37" s="15">
        <v>2675</v>
      </c>
      <c r="F37" s="16">
        <f>IF((D37-E37)=0,"(-)",(D37-E37))</f>
        <v>-36</v>
      </c>
      <c r="G37" s="17">
        <f>ROUND(D37/D$60*100,1)</f>
        <v>10.9</v>
      </c>
      <c r="H37" s="17">
        <v>11.3</v>
      </c>
      <c r="I37" s="18">
        <f>IF((G37-H37)=0,"(-)",(G37-H37))</f>
        <v>-0.40000000000000036</v>
      </c>
    </row>
    <row r="38" spans="1:9" ht="13.5">
      <c r="A38" s="10"/>
      <c r="B38" s="11"/>
      <c r="C38" s="12"/>
      <c r="D38" s="19"/>
      <c r="E38" s="19"/>
      <c r="F38" s="19"/>
      <c r="G38" s="19"/>
      <c r="H38" s="19"/>
      <c r="I38" s="19"/>
    </row>
    <row r="39" spans="1:9" ht="13.5">
      <c r="A39" s="10"/>
      <c r="B39" s="11" t="s">
        <v>14</v>
      </c>
      <c r="C39" s="12"/>
      <c r="D39" s="13">
        <f>SUM(D30-D33)</f>
        <v>1339</v>
      </c>
      <c r="E39" s="13">
        <v>1298</v>
      </c>
      <c r="F39" s="13">
        <f>D39-E39</f>
        <v>41</v>
      </c>
      <c r="G39" s="14">
        <f>ROUND(D39/D$56*100,1)</f>
        <v>44.8</v>
      </c>
      <c r="H39" s="14">
        <v>43.4</v>
      </c>
      <c r="I39" s="14">
        <f>G39-H39</f>
        <v>1.3999999999999986</v>
      </c>
    </row>
    <row r="40" spans="1:9" ht="13.5">
      <c r="A40" s="10"/>
      <c r="B40" s="11"/>
      <c r="C40" s="12"/>
      <c r="D40" s="15">
        <f>SUM(D31-D34)</f>
        <v>80679</v>
      </c>
      <c r="E40" s="15">
        <v>78641</v>
      </c>
      <c r="F40" s="16">
        <f>IF((D40-E40)=0,"(-)",(D40-E40))</f>
        <v>2038</v>
      </c>
      <c r="G40" s="17">
        <f>ROUND(D40/D$57*100,1)</f>
        <v>63.2</v>
      </c>
      <c r="H40" s="17">
        <v>61.7</v>
      </c>
      <c r="I40" s="18">
        <f>IF((G40-H40)=0,"(-)",(G40-H40))</f>
        <v>1.5</v>
      </c>
    </row>
    <row r="41" spans="1:9" ht="13.5">
      <c r="A41" s="10"/>
      <c r="B41" s="11"/>
      <c r="C41" s="12"/>
      <c r="D41" s="19"/>
      <c r="E41" s="19"/>
      <c r="F41" s="19"/>
      <c r="G41" s="19"/>
      <c r="H41" s="19"/>
      <c r="I41" s="19"/>
    </row>
    <row r="42" spans="1:9" ht="13.5">
      <c r="A42" s="10" t="s">
        <v>15</v>
      </c>
      <c r="B42" s="11"/>
      <c r="C42" s="12"/>
      <c r="D42" s="13">
        <v>1342</v>
      </c>
      <c r="E42" s="13">
        <v>1322</v>
      </c>
      <c r="F42" s="13">
        <f>D42-E42</f>
        <v>20</v>
      </c>
      <c r="G42" s="14">
        <f>ROUND(D42/D$56*100,1)</f>
        <v>44.9</v>
      </c>
      <c r="H42" s="14">
        <v>44.2</v>
      </c>
      <c r="I42" s="14">
        <f>G42-H42</f>
        <v>0.6999999999999957</v>
      </c>
    </row>
    <row r="43" spans="1:9" ht="13.5">
      <c r="A43" s="10"/>
      <c r="B43" s="11"/>
      <c r="C43" s="12"/>
      <c r="D43" s="15">
        <v>65828</v>
      </c>
      <c r="E43" s="15">
        <v>65073</v>
      </c>
      <c r="F43" s="16">
        <f>IF((D43-E43)=0,"(-)",(D43-E43))</f>
        <v>755</v>
      </c>
      <c r="G43" s="17">
        <f>ROUND(D43/D$57*100,1)</f>
        <v>51.6</v>
      </c>
      <c r="H43" s="17">
        <v>51.1</v>
      </c>
      <c r="I43" s="18">
        <f>IF((G43-H43)=0,"(-)",(G43-H43))</f>
        <v>0.5</v>
      </c>
    </row>
    <row r="44" spans="1:9" ht="13.5">
      <c r="A44" s="6"/>
      <c r="B44" s="7"/>
      <c r="C44" s="8"/>
      <c r="D44" s="24"/>
      <c r="E44" s="24"/>
      <c r="F44" s="24"/>
      <c r="G44" s="25"/>
      <c r="H44" s="25"/>
      <c r="I44" s="25"/>
    </row>
    <row r="46" spans="1:3" ht="13.5">
      <c r="A46" s="1" t="s">
        <v>16</v>
      </c>
      <c r="C46" s="1" t="s">
        <v>17</v>
      </c>
    </row>
    <row r="47" ht="13.5">
      <c r="C47" s="1" t="s">
        <v>230</v>
      </c>
    </row>
    <row r="48" ht="13.5">
      <c r="C48" s="1" t="s">
        <v>470</v>
      </c>
    </row>
    <row r="54" ht="13.5">
      <c r="B54" s="1" t="s">
        <v>218</v>
      </c>
    </row>
    <row r="55" ht="13.5">
      <c r="B55" s="1" t="s">
        <v>195</v>
      </c>
    </row>
    <row r="56" spans="3:5" ht="13.5">
      <c r="C56" s="1" t="s">
        <v>18</v>
      </c>
      <c r="D56" s="26">
        <v>2991</v>
      </c>
      <c r="E56" s="26"/>
    </row>
    <row r="57" spans="3:5" ht="13.5">
      <c r="C57" s="1" t="s">
        <v>19</v>
      </c>
      <c r="D57" s="26">
        <v>127619</v>
      </c>
      <c r="E57" s="26"/>
    </row>
    <row r="58" ht="13.5">
      <c r="B58" s="1" t="s">
        <v>196</v>
      </c>
    </row>
    <row r="59" spans="3:4" ht="13.5">
      <c r="C59" s="1" t="s">
        <v>18</v>
      </c>
      <c r="D59" s="26">
        <v>541</v>
      </c>
    </row>
    <row r="60" spans="3:4" ht="13.5">
      <c r="C60" s="1" t="s">
        <v>19</v>
      </c>
      <c r="D60" s="26">
        <v>24311</v>
      </c>
    </row>
  </sheetData>
  <mergeCells count="5">
    <mergeCell ref="C36:C37"/>
    <mergeCell ref="A1:D1"/>
    <mergeCell ref="G3:I3"/>
    <mergeCell ref="D3:F3"/>
    <mergeCell ref="H2:I2"/>
  </mergeCells>
  <printOptions/>
  <pageMargins left="0.7874015748031497" right="0.7874015748031497" top="0.7874015748031497" bottom="0.5511811023622047" header="0.5118110236220472" footer="0.5118110236220472"/>
  <pageSetup firstPageNumber="5" useFirstPageNumber="1" horizontalDpi="600" verticalDpi="600" orientation="portrait" pageOrder="overThenDown" paperSize="9" scale="74" r:id="rId1"/>
  <headerFooter alignWithMargins="0">
    <oddFooter>&amp;C- &amp;P -</oddFooter>
  </headerFooter>
  <rowBreaks count="1" manualBreakCount="1">
    <brk id="91" max="255" man="1"/>
  </rowBreaks>
</worksheet>
</file>

<file path=xl/worksheets/sheet10.xml><?xml version="1.0" encoding="utf-8"?>
<worksheet xmlns="http://schemas.openxmlformats.org/spreadsheetml/2006/main" xmlns:r="http://schemas.openxmlformats.org/officeDocument/2006/relationships">
  <dimension ref="A1:AK124"/>
  <sheetViews>
    <sheetView view="pageBreakPreview" zoomScaleSheetLayoutView="100" workbookViewId="0" topLeftCell="A1">
      <selection activeCell="B1" sqref="B1"/>
    </sheetView>
  </sheetViews>
  <sheetFormatPr defaultColWidth="9.00390625" defaultRowHeight="13.5"/>
  <cols>
    <col min="1" max="1" width="3.50390625" style="191" bestFit="1" customWidth="1"/>
    <col min="2" max="2" width="2.375" style="32" customWidth="1"/>
    <col min="3" max="3" width="15.75390625" style="32" customWidth="1"/>
    <col min="4" max="5" width="12.75390625" style="191" bestFit="1" customWidth="1"/>
    <col min="6" max="6" width="7.50390625" style="191" bestFit="1" customWidth="1"/>
    <col min="7" max="7" width="9.50390625" style="191" customWidth="1"/>
    <col min="8" max="8" width="12.75390625" style="191" bestFit="1" customWidth="1"/>
    <col min="9" max="9" width="12.625" style="191" customWidth="1"/>
    <col min="10" max="10" width="12.00390625" style="191" customWidth="1"/>
    <col min="11" max="11" width="10.00390625" style="191" customWidth="1"/>
    <col min="12" max="12" width="9.75390625" style="191" customWidth="1"/>
    <col min="13" max="14" width="8.75390625" style="191" customWidth="1"/>
    <col min="15" max="15" width="11.625" style="191" customWidth="1"/>
    <col min="16" max="16" width="10.125" style="191" customWidth="1"/>
    <col min="17" max="17" width="10.375" style="191" customWidth="1"/>
    <col min="18" max="19" width="9.75390625" style="191" customWidth="1"/>
    <col min="20" max="20" width="9.50390625" style="191" bestFit="1" customWidth="1"/>
    <col min="21" max="21" width="9.875" style="191" customWidth="1"/>
    <col min="22" max="22" width="10.00390625" style="191" customWidth="1"/>
    <col min="23" max="23" width="8.875" style="191" customWidth="1"/>
    <col min="24" max="24" width="9.875" style="191" customWidth="1"/>
    <col min="25" max="25" width="12.625" style="191" customWidth="1"/>
    <col min="26" max="26" width="6.50390625" style="191" customWidth="1"/>
    <col min="27" max="27" width="9.625" style="191" customWidth="1"/>
    <col min="28" max="28" width="9.125" style="191" customWidth="1"/>
    <col min="29" max="29" width="11.625" style="191" customWidth="1"/>
    <col min="30" max="30" width="9.00390625" style="191" customWidth="1"/>
    <col min="31" max="31" width="9.125" style="191" bestFit="1" customWidth="1"/>
    <col min="32" max="33" width="9.00390625" style="191" customWidth="1"/>
    <col min="34" max="34" width="9.125" style="191" bestFit="1" customWidth="1"/>
    <col min="35" max="40" width="8.625" style="191" customWidth="1"/>
    <col min="41" max="16384" width="9.00390625" style="191" customWidth="1"/>
  </cols>
  <sheetData>
    <row r="1" spans="2:37" s="32" customFormat="1" ht="14.25">
      <c r="B1" s="244" t="s">
        <v>363</v>
      </c>
      <c r="C1" s="244"/>
      <c r="D1" s="244"/>
      <c r="E1" s="244"/>
      <c r="F1" s="244"/>
      <c r="G1" s="244"/>
      <c r="H1" s="244"/>
      <c r="I1" s="244"/>
      <c r="J1" s="30"/>
      <c r="K1" s="30"/>
      <c r="L1" s="30"/>
      <c r="M1" s="30"/>
      <c r="N1" s="30"/>
      <c r="O1" s="30"/>
      <c r="P1" s="30"/>
      <c r="Q1" s="30"/>
      <c r="R1" s="30" t="s">
        <v>210</v>
      </c>
      <c r="S1" s="30"/>
      <c r="T1" s="30"/>
      <c r="U1" s="30"/>
      <c r="V1" s="30"/>
      <c r="W1" s="30"/>
      <c r="X1" s="30"/>
      <c r="Y1" s="30"/>
      <c r="Z1" s="30"/>
      <c r="AA1" s="31"/>
      <c r="AB1" s="31"/>
      <c r="AC1" s="30"/>
      <c r="AD1" s="31"/>
      <c r="AE1" s="31"/>
      <c r="AF1" s="31"/>
      <c r="AG1" s="31"/>
      <c r="AH1" s="31"/>
      <c r="AI1" s="31"/>
      <c r="AJ1" s="31"/>
      <c r="AK1" s="31"/>
    </row>
    <row r="2" spans="2:37" s="32" customFormat="1" ht="13.5">
      <c r="B2" s="31"/>
      <c r="C2" s="31"/>
      <c r="D2" s="31"/>
      <c r="E2" s="31"/>
      <c r="F2" s="31"/>
      <c r="G2" s="31"/>
      <c r="H2" s="31"/>
      <c r="I2" s="31"/>
      <c r="J2" s="31"/>
      <c r="K2" s="31"/>
      <c r="L2" s="31"/>
      <c r="M2" s="253"/>
      <c r="N2" s="253"/>
      <c r="O2" s="31"/>
      <c r="P2" s="31"/>
      <c r="Q2" s="31"/>
      <c r="R2" s="31"/>
      <c r="S2" s="31"/>
      <c r="T2" s="31"/>
      <c r="U2" s="31"/>
      <c r="V2" s="31"/>
      <c r="W2" s="31"/>
      <c r="X2" s="31"/>
      <c r="Y2" s="214" t="s">
        <v>364</v>
      </c>
      <c r="Z2" s="31"/>
      <c r="AA2" s="31"/>
      <c r="AB2" s="31"/>
      <c r="AC2" s="31"/>
      <c r="AD2" s="31"/>
      <c r="AE2" s="31"/>
      <c r="AF2" s="31"/>
      <c r="AG2" s="31"/>
      <c r="AH2" s="31"/>
      <c r="AI2" s="31"/>
      <c r="AJ2" s="31"/>
      <c r="AK2" s="31"/>
    </row>
    <row r="3" spans="2:34" s="32" customFormat="1" ht="27" customHeight="1">
      <c r="B3" s="254"/>
      <c r="C3" s="255"/>
      <c r="D3" s="409" t="s">
        <v>365</v>
      </c>
      <c r="E3" s="442"/>
      <c r="F3" s="442"/>
      <c r="G3" s="442"/>
      <c r="H3" s="442"/>
      <c r="I3" s="442"/>
      <c r="J3" s="443"/>
      <c r="K3" s="409" t="s">
        <v>366</v>
      </c>
      <c r="L3" s="442"/>
      <c r="M3" s="442"/>
      <c r="N3" s="442"/>
      <c r="O3" s="442"/>
      <c r="P3" s="442"/>
      <c r="Q3" s="443"/>
      <c r="R3" s="409" t="s">
        <v>367</v>
      </c>
      <c r="S3" s="442"/>
      <c r="T3" s="442"/>
      <c r="U3" s="442"/>
      <c r="V3" s="442"/>
      <c r="W3" s="442"/>
      <c r="X3" s="443"/>
      <c r="Y3" s="410" t="s">
        <v>368</v>
      </c>
      <c r="AA3" s="444" t="s">
        <v>369</v>
      </c>
      <c r="AB3" s="444"/>
      <c r="AC3" s="31"/>
      <c r="AD3" s="31"/>
      <c r="AE3" s="31"/>
      <c r="AF3" s="31"/>
      <c r="AG3" s="31"/>
      <c r="AH3" s="31"/>
    </row>
    <row r="4" spans="2:34" s="32" customFormat="1" ht="9.75" customHeight="1">
      <c r="B4" s="256"/>
      <c r="C4" s="257"/>
      <c r="D4" s="441" t="s">
        <v>370</v>
      </c>
      <c r="E4" s="441" t="s">
        <v>371</v>
      </c>
      <c r="F4" s="441" t="s">
        <v>372</v>
      </c>
      <c r="G4" s="441" t="s">
        <v>373</v>
      </c>
      <c r="H4" s="409" t="s">
        <v>374</v>
      </c>
      <c r="I4" s="246"/>
      <c r="J4" s="247"/>
      <c r="K4" s="441" t="s">
        <v>370</v>
      </c>
      <c r="L4" s="441" t="s">
        <v>371</v>
      </c>
      <c r="M4" s="441" t="s">
        <v>372</v>
      </c>
      <c r="N4" s="441" t="s">
        <v>373</v>
      </c>
      <c r="O4" s="409" t="s">
        <v>374</v>
      </c>
      <c r="P4" s="246"/>
      <c r="Q4" s="247"/>
      <c r="R4" s="441" t="s">
        <v>370</v>
      </c>
      <c r="S4" s="441" t="s">
        <v>371</v>
      </c>
      <c r="T4" s="441" t="s">
        <v>372</v>
      </c>
      <c r="U4" s="441" t="s">
        <v>373</v>
      </c>
      <c r="V4" s="409" t="s">
        <v>374</v>
      </c>
      <c r="W4" s="246"/>
      <c r="X4" s="247"/>
      <c r="Y4" s="445"/>
      <c r="AA4" s="347" t="s">
        <v>375</v>
      </c>
      <c r="AB4" s="348" t="s">
        <v>376</v>
      </c>
      <c r="AC4" s="31"/>
      <c r="AD4" s="31"/>
      <c r="AE4" s="31"/>
      <c r="AF4" s="31"/>
      <c r="AG4" s="31"/>
      <c r="AH4" s="31"/>
    </row>
    <row r="5" spans="2:34" s="32" customFormat="1" ht="27" customHeight="1">
      <c r="B5" s="259"/>
      <c r="C5" s="260"/>
      <c r="D5" s="440"/>
      <c r="E5" s="440"/>
      <c r="F5" s="440"/>
      <c r="G5" s="440"/>
      <c r="H5" s="440"/>
      <c r="I5" s="248" t="s">
        <v>377</v>
      </c>
      <c r="J5" s="248" t="s">
        <v>378</v>
      </c>
      <c r="K5" s="440"/>
      <c r="L5" s="440"/>
      <c r="M5" s="440"/>
      <c r="N5" s="440"/>
      <c r="O5" s="440"/>
      <c r="P5" s="248" t="s">
        <v>377</v>
      </c>
      <c r="Q5" s="248" t="s">
        <v>378</v>
      </c>
      <c r="R5" s="440"/>
      <c r="S5" s="440"/>
      <c r="T5" s="440"/>
      <c r="U5" s="440"/>
      <c r="V5" s="440"/>
      <c r="W5" s="248" t="s">
        <v>377</v>
      </c>
      <c r="X5" s="248" t="s">
        <v>378</v>
      </c>
      <c r="Y5" s="412"/>
      <c r="AA5" s="258"/>
      <c r="AB5" s="258"/>
      <c r="AC5" s="31"/>
      <c r="AD5" s="31"/>
      <c r="AE5" s="31"/>
      <c r="AF5" s="31"/>
      <c r="AG5" s="31"/>
      <c r="AH5" s="31"/>
    </row>
    <row r="6" spans="2:34" ht="15" customHeight="1">
      <c r="B6" s="142"/>
      <c r="C6" s="146"/>
      <c r="D6" s="261"/>
      <c r="E6" s="261"/>
      <c r="F6" s="261"/>
      <c r="G6" s="261"/>
      <c r="H6" s="261"/>
      <c r="I6" s="261"/>
      <c r="J6" s="261"/>
      <c r="K6" s="261"/>
      <c r="L6" s="261"/>
      <c r="M6" s="261"/>
      <c r="N6" s="261"/>
      <c r="O6" s="261"/>
      <c r="P6" s="261"/>
      <c r="Q6" s="261"/>
      <c r="R6" s="261"/>
      <c r="S6" s="261"/>
      <c r="T6" s="261"/>
      <c r="U6" s="261"/>
      <c r="V6" s="261"/>
      <c r="W6" s="261"/>
      <c r="X6" s="261"/>
      <c r="Y6" s="262"/>
      <c r="AC6" s="263"/>
      <c r="AD6" s="263"/>
      <c r="AE6" s="263"/>
      <c r="AF6" s="263"/>
      <c r="AG6" s="263"/>
      <c r="AH6" s="263"/>
    </row>
    <row r="7" spans="2:34" ht="15" customHeight="1">
      <c r="B7" s="438" t="s">
        <v>379</v>
      </c>
      <c r="C7" s="439"/>
      <c r="D7" s="266">
        <v>9864188</v>
      </c>
      <c r="E7" s="266">
        <v>2586520</v>
      </c>
      <c r="F7" s="266">
        <v>11</v>
      </c>
      <c r="G7" s="266">
        <v>46346</v>
      </c>
      <c r="H7" s="266">
        <v>7231311</v>
      </c>
      <c r="I7" s="266">
        <v>1712136</v>
      </c>
      <c r="J7" s="266">
        <v>5519175</v>
      </c>
      <c r="K7" s="266">
        <v>281335</v>
      </c>
      <c r="L7" s="266">
        <v>5303</v>
      </c>
      <c r="M7" s="266">
        <v>4</v>
      </c>
      <c r="N7" s="266">
        <v>551</v>
      </c>
      <c r="O7" s="266">
        <v>275477</v>
      </c>
      <c r="P7" s="266">
        <v>5170</v>
      </c>
      <c r="Q7" s="266">
        <v>270307</v>
      </c>
      <c r="R7" s="266">
        <v>281992</v>
      </c>
      <c r="S7" s="266">
        <v>5450</v>
      </c>
      <c r="T7" s="266">
        <v>4</v>
      </c>
      <c r="U7" s="266">
        <v>533</v>
      </c>
      <c r="V7" s="266">
        <v>276005</v>
      </c>
      <c r="W7" s="266">
        <v>7789</v>
      </c>
      <c r="X7" s="266">
        <v>268216</v>
      </c>
      <c r="Y7" s="266">
        <v>13508612</v>
      </c>
      <c r="AA7" s="191">
        <v>4624</v>
      </c>
      <c r="AB7" s="191">
        <v>1898</v>
      </c>
      <c r="AC7" s="263"/>
      <c r="AD7" s="263"/>
      <c r="AE7" s="263"/>
      <c r="AF7" s="263"/>
      <c r="AG7" s="263"/>
      <c r="AH7" s="263"/>
    </row>
    <row r="8" spans="2:34" ht="15" customHeight="1">
      <c r="B8" s="264"/>
      <c r="C8" s="265"/>
      <c r="D8" s="266"/>
      <c r="E8" s="266"/>
      <c r="F8" s="266"/>
      <c r="G8" s="266"/>
      <c r="H8" s="266"/>
      <c r="I8" s="266"/>
      <c r="J8" s="266"/>
      <c r="K8" s="266"/>
      <c r="L8" s="266"/>
      <c r="M8" s="266"/>
      <c r="N8" s="266"/>
      <c r="O8" s="266"/>
      <c r="P8" s="266"/>
      <c r="Q8" s="266"/>
      <c r="R8" s="266"/>
      <c r="S8" s="266"/>
      <c r="T8" s="266"/>
      <c r="U8" s="266"/>
      <c r="V8" s="266"/>
      <c r="W8" s="266"/>
      <c r="X8" s="266"/>
      <c r="Y8" s="266"/>
      <c r="AC8" s="263"/>
      <c r="AD8" s="263"/>
      <c r="AE8" s="263"/>
      <c r="AF8" s="263"/>
      <c r="AG8" s="263"/>
      <c r="AH8" s="263"/>
    </row>
    <row r="9" spans="1:34" ht="15" customHeight="1">
      <c r="A9" s="267" t="s">
        <v>380</v>
      </c>
      <c r="B9" s="438" t="s">
        <v>53</v>
      </c>
      <c r="C9" s="439"/>
      <c r="D9" s="266">
        <v>1978078</v>
      </c>
      <c r="E9" s="268">
        <v>296156</v>
      </c>
      <c r="F9" s="268">
        <v>0</v>
      </c>
      <c r="G9" s="268">
        <v>3553</v>
      </c>
      <c r="H9" s="268">
        <v>1678369</v>
      </c>
      <c r="I9" s="268">
        <v>347869</v>
      </c>
      <c r="J9" s="268">
        <v>1330500</v>
      </c>
      <c r="K9" s="266">
        <v>69395</v>
      </c>
      <c r="L9" s="268">
        <v>618</v>
      </c>
      <c r="M9" s="268">
        <v>0</v>
      </c>
      <c r="N9" s="268">
        <v>54</v>
      </c>
      <c r="O9" s="268">
        <v>68723</v>
      </c>
      <c r="P9" s="268">
        <v>1090</v>
      </c>
      <c r="Q9" s="268">
        <v>67633</v>
      </c>
      <c r="R9" s="266">
        <v>69661</v>
      </c>
      <c r="S9" s="268">
        <v>648</v>
      </c>
      <c r="T9" s="268">
        <v>0</v>
      </c>
      <c r="U9" s="268">
        <v>55</v>
      </c>
      <c r="V9" s="268">
        <v>68958</v>
      </c>
      <c r="W9" s="268">
        <v>1514</v>
      </c>
      <c r="X9" s="268">
        <v>67444</v>
      </c>
      <c r="Y9" s="268">
        <v>2797778</v>
      </c>
      <c r="AA9" s="269">
        <v>853</v>
      </c>
      <c r="AB9" s="269">
        <v>418</v>
      </c>
      <c r="AC9" s="263"/>
      <c r="AD9" s="263"/>
      <c r="AE9" s="263"/>
      <c r="AF9" s="263"/>
      <c r="AG9" s="263"/>
      <c r="AH9" s="263"/>
    </row>
    <row r="10" spans="1:34" ht="15" customHeight="1">
      <c r="A10" s="267" t="s">
        <v>381</v>
      </c>
      <c r="B10" s="438" t="s">
        <v>68</v>
      </c>
      <c r="C10" s="439"/>
      <c r="D10" s="266">
        <v>441843</v>
      </c>
      <c r="E10" s="268">
        <v>120831</v>
      </c>
      <c r="F10" s="268">
        <v>0</v>
      </c>
      <c r="G10" s="268">
        <v>0</v>
      </c>
      <c r="H10" s="268">
        <v>321012</v>
      </c>
      <c r="I10" s="268">
        <v>138832</v>
      </c>
      <c r="J10" s="268">
        <v>182180</v>
      </c>
      <c r="K10" s="266">
        <v>8743</v>
      </c>
      <c r="L10" s="268">
        <v>335</v>
      </c>
      <c r="M10" s="268">
        <v>0</v>
      </c>
      <c r="N10" s="268">
        <v>0</v>
      </c>
      <c r="O10" s="268">
        <v>8408</v>
      </c>
      <c r="P10" s="268">
        <v>684</v>
      </c>
      <c r="Q10" s="268">
        <v>7724</v>
      </c>
      <c r="R10" s="266">
        <v>8762</v>
      </c>
      <c r="S10" s="268">
        <v>353</v>
      </c>
      <c r="T10" s="268">
        <v>0</v>
      </c>
      <c r="U10" s="268">
        <v>0</v>
      </c>
      <c r="V10" s="268">
        <v>8409</v>
      </c>
      <c r="W10" s="268">
        <v>843</v>
      </c>
      <c r="X10" s="268">
        <v>7566</v>
      </c>
      <c r="Y10" s="268">
        <v>684020</v>
      </c>
      <c r="AA10" s="269">
        <v>212</v>
      </c>
      <c r="AB10" s="269">
        <v>56</v>
      </c>
      <c r="AC10" s="263"/>
      <c r="AD10" s="263"/>
      <c r="AE10" s="263"/>
      <c r="AF10" s="263"/>
      <c r="AG10" s="263"/>
      <c r="AH10" s="263"/>
    </row>
    <row r="11" spans="1:34" ht="15" customHeight="1">
      <c r="A11" s="267" t="s">
        <v>382</v>
      </c>
      <c r="B11" s="438" t="s">
        <v>80</v>
      </c>
      <c r="C11" s="439"/>
      <c r="D11" s="266">
        <v>1278162</v>
      </c>
      <c r="E11" s="268">
        <v>490373</v>
      </c>
      <c r="F11" s="268">
        <v>2</v>
      </c>
      <c r="G11" s="268">
        <v>0</v>
      </c>
      <c r="H11" s="268">
        <v>787787</v>
      </c>
      <c r="I11" s="268">
        <v>239151</v>
      </c>
      <c r="J11" s="268">
        <v>548636</v>
      </c>
      <c r="K11" s="266">
        <v>27764</v>
      </c>
      <c r="L11" s="268">
        <v>1144</v>
      </c>
      <c r="M11" s="268">
        <v>1</v>
      </c>
      <c r="N11" s="268">
        <v>0</v>
      </c>
      <c r="O11" s="268">
        <v>26619</v>
      </c>
      <c r="P11" s="268">
        <v>272</v>
      </c>
      <c r="Q11" s="268">
        <v>26347</v>
      </c>
      <c r="R11" s="266">
        <v>27811</v>
      </c>
      <c r="S11" s="268">
        <v>1141</v>
      </c>
      <c r="T11" s="268">
        <v>1</v>
      </c>
      <c r="U11" s="268">
        <v>0</v>
      </c>
      <c r="V11" s="268">
        <v>26669</v>
      </c>
      <c r="W11" s="268">
        <v>571</v>
      </c>
      <c r="X11" s="268">
        <v>26098</v>
      </c>
      <c r="Y11" s="268">
        <v>1563048</v>
      </c>
      <c r="AA11" s="269">
        <v>589</v>
      </c>
      <c r="AB11" s="269">
        <v>338</v>
      </c>
      <c r="AC11" s="263"/>
      <c r="AD11" s="263"/>
      <c r="AE11" s="263"/>
      <c r="AF11" s="263"/>
      <c r="AG11" s="263"/>
      <c r="AH11" s="263"/>
    </row>
    <row r="12" spans="1:34" ht="15" customHeight="1">
      <c r="A12" s="267" t="s">
        <v>383</v>
      </c>
      <c r="B12" s="438" t="s">
        <v>85</v>
      </c>
      <c r="C12" s="439"/>
      <c r="D12" s="266">
        <v>103592</v>
      </c>
      <c r="E12" s="268">
        <v>0</v>
      </c>
      <c r="F12" s="268">
        <v>0</v>
      </c>
      <c r="G12" s="268">
        <v>0</v>
      </c>
      <c r="H12" s="268">
        <v>103592</v>
      </c>
      <c r="I12" s="268">
        <v>12580</v>
      </c>
      <c r="J12" s="268">
        <v>91012</v>
      </c>
      <c r="K12" s="266">
        <v>4281</v>
      </c>
      <c r="L12" s="268">
        <v>0</v>
      </c>
      <c r="M12" s="268">
        <v>0</v>
      </c>
      <c r="N12" s="268">
        <v>0</v>
      </c>
      <c r="O12" s="268">
        <v>4281</v>
      </c>
      <c r="P12" s="268">
        <v>5</v>
      </c>
      <c r="Q12" s="268">
        <v>4276</v>
      </c>
      <c r="R12" s="266">
        <v>4313</v>
      </c>
      <c r="S12" s="268">
        <v>0</v>
      </c>
      <c r="T12" s="268">
        <v>0</v>
      </c>
      <c r="U12" s="268">
        <v>0</v>
      </c>
      <c r="V12" s="268">
        <v>4313</v>
      </c>
      <c r="W12" s="268">
        <v>193</v>
      </c>
      <c r="X12" s="268">
        <v>4120</v>
      </c>
      <c r="Y12" s="268">
        <v>257055</v>
      </c>
      <c r="AA12" s="269">
        <v>254</v>
      </c>
      <c r="AB12" s="269">
        <v>70</v>
      </c>
      <c r="AC12" s="263"/>
      <c r="AD12" s="263"/>
      <c r="AE12" s="263"/>
      <c r="AF12" s="263"/>
      <c r="AG12" s="263"/>
      <c r="AH12" s="263"/>
    </row>
    <row r="13" spans="1:34" ht="15" customHeight="1">
      <c r="A13" s="267" t="s">
        <v>384</v>
      </c>
      <c r="B13" s="438" t="s">
        <v>91</v>
      </c>
      <c r="C13" s="439"/>
      <c r="D13" s="266">
        <v>536507</v>
      </c>
      <c r="E13" s="268">
        <v>89565</v>
      </c>
      <c r="F13" s="268">
        <v>2</v>
      </c>
      <c r="G13" s="268">
        <v>7217</v>
      </c>
      <c r="H13" s="268">
        <v>439723</v>
      </c>
      <c r="I13" s="268">
        <v>129194</v>
      </c>
      <c r="J13" s="268">
        <v>310529</v>
      </c>
      <c r="K13" s="266">
        <v>14799</v>
      </c>
      <c r="L13" s="268">
        <v>153</v>
      </c>
      <c r="M13" s="268">
        <v>1</v>
      </c>
      <c r="N13" s="268">
        <v>36</v>
      </c>
      <c r="O13" s="268">
        <v>14609</v>
      </c>
      <c r="P13" s="268">
        <v>363</v>
      </c>
      <c r="Q13" s="268">
        <v>14246</v>
      </c>
      <c r="R13" s="266">
        <v>14796</v>
      </c>
      <c r="S13" s="268">
        <v>149</v>
      </c>
      <c r="T13" s="268">
        <v>1</v>
      </c>
      <c r="U13" s="268">
        <v>30</v>
      </c>
      <c r="V13" s="268">
        <v>14616</v>
      </c>
      <c r="W13" s="268">
        <v>442</v>
      </c>
      <c r="X13" s="268">
        <v>14174</v>
      </c>
      <c r="Y13" s="268">
        <v>843616</v>
      </c>
      <c r="AA13" s="269">
        <v>99</v>
      </c>
      <c r="AB13" s="269">
        <v>18</v>
      </c>
      <c r="AC13" s="263"/>
      <c r="AD13" s="263"/>
      <c r="AE13" s="263"/>
      <c r="AF13" s="263"/>
      <c r="AG13" s="263"/>
      <c r="AH13" s="263"/>
    </row>
    <row r="14" spans="1:34" ht="15" customHeight="1">
      <c r="A14" s="267" t="s">
        <v>385</v>
      </c>
      <c r="B14" s="438" t="s">
        <v>96</v>
      </c>
      <c r="C14" s="439"/>
      <c r="D14" s="266">
        <v>1197679</v>
      </c>
      <c r="E14" s="268">
        <v>384394</v>
      </c>
      <c r="F14" s="268">
        <v>0</v>
      </c>
      <c r="G14" s="268">
        <v>0</v>
      </c>
      <c r="H14" s="268">
        <v>813285</v>
      </c>
      <c r="I14" s="268">
        <v>202433</v>
      </c>
      <c r="J14" s="268">
        <v>610852</v>
      </c>
      <c r="K14" s="266">
        <v>33021</v>
      </c>
      <c r="L14" s="268">
        <v>441</v>
      </c>
      <c r="M14" s="268">
        <v>0</v>
      </c>
      <c r="N14" s="268">
        <v>0</v>
      </c>
      <c r="O14" s="268">
        <v>32580</v>
      </c>
      <c r="P14" s="268">
        <v>1231</v>
      </c>
      <c r="Q14" s="268">
        <v>31349</v>
      </c>
      <c r="R14" s="266">
        <v>33043</v>
      </c>
      <c r="S14" s="268">
        <v>476</v>
      </c>
      <c r="T14" s="268">
        <v>0</v>
      </c>
      <c r="U14" s="268">
        <v>0</v>
      </c>
      <c r="V14" s="268">
        <v>32567</v>
      </c>
      <c r="W14" s="268">
        <v>1431</v>
      </c>
      <c r="X14" s="268">
        <v>31136</v>
      </c>
      <c r="Y14" s="268">
        <v>1704822</v>
      </c>
      <c r="AA14" s="269">
        <v>471</v>
      </c>
      <c r="AB14" s="269">
        <v>259</v>
      </c>
      <c r="AC14" s="263"/>
      <c r="AD14" s="263"/>
      <c r="AE14" s="263"/>
      <c r="AF14" s="263"/>
      <c r="AG14" s="263"/>
      <c r="AH14" s="263"/>
    </row>
    <row r="15" spans="1:34" ht="15" customHeight="1">
      <c r="A15" s="267" t="s">
        <v>386</v>
      </c>
      <c r="B15" s="438" t="s">
        <v>107</v>
      </c>
      <c r="C15" s="439"/>
      <c r="D15" s="266">
        <v>1531947</v>
      </c>
      <c r="E15" s="268">
        <v>579864</v>
      </c>
      <c r="F15" s="268">
        <v>0</v>
      </c>
      <c r="G15" s="268">
        <v>0</v>
      </c>
      <c r="H15" s="268">
        <v>952083</v>
      </c>
      <c r="I15" s="268">
        <v>197443</v>
      </c>
      <c r="J15" s="268">
        <v>754640</v>
      </c>
      <c r="K15" s="266">
        <v>38545</v>
      </c>
      <c r="L15" s="268">
        <v>1194</v>
      </c>
      <c r="M15" s="268">
        <v>0</v>
      </c>
      <c r="N15" s="268">
        <v>0</v>
      </c>
      <c r="O15" s="268">
        <v>37351</v>
      </c>
      <c r="P15" s="268">
        <v>435</v>
      </c>
      <c r="Q15" s="268">
        <v>36916</v>
      </c>
      <c r="R15" s="266">
        <v>38650</v>
      </c>
      <c r="S15" s="268">
        <v>1221</v>
      </c>
      <c r="T15" s="268">
        <v>0</v>
      </c>
      <c r="U15" s="268">
        <v>0</v>
      </c>
      <c r="V15" s="268">
        <v>37429</v>
      </c>
      <c r="W15" s="268">
        <v>1087</v>
      </c>
      <c r="X15" s="268">
        <v>36342</v>
      </c>
      <c r="Y15" s="268">
        <v>1733848</v>
      </c>
      <c r="AA15" s="269">
        <v>897</v>
      </c>
      <c r="AB15" s="269">
        <v>198</v>
      </c>
      <c r="AC15" s="263"/>
      <c r="AD15" s="263"/>
      <c r="AE15" s="263"/>
      <c r="AF15" s="263"/>
      <c r="AG15" s="263"/>
      <c r="AH15" s="263"/>
    </row>
    <row r="16" spans="1:34" ht="15" customHeight="1">
      <c r="A16" s="267" t="s">
        <v>387</v>
      </c>
      <c r="B16" s="438" t="s">
        <v>117</v>
      </c>
      <c r="C16" s="439"/>
      <c r="D16" s="266">
        <v>537305</v>
      </c>
      <c r="E16" s="268">
        <v>136096</v>
      </c>
      <c r="F16" s="268">
        <v>0</v>
      </c>
      <c r="G16" s="268">
        <v>0</v>
      </c>
      <c r="H16" s="268">
        <v>401209</v>
      </c>
      <c r="I16" s="268">
        <v>170304</v>
      </c>
      <c r="J16" s="268">
        <v>230905</v>
      </c>
      <c r="K16" s="266">
        <v>10979</v>
      </c>
      <c r="L16" s="268">
        <v>376</v>
      </c>
      <c r="M16" s="268">
        <v>0</v>
      </c>
      <c r="N16" s="268">
        <v>0</v>
      </c>
      <c r="O16" s="268">
        <v>10603</v>
      </c>
      <c r="P16" s="268">
        <v>416</v>
      </c>
      <c r="Q16" s="268">
        <v>10187</v>
      </c>
      <c r="R16" s="266">
        <v>11004</v>
      </c>
      <c r="S16" s="268">
        <v>395</v>
      </c>
      <c r="T16" s="268">
        <v>0</v>
      </c>
      <c r="U16" s="268">
        <v>0</v>
      </c>
      <c r="V16" s="268">
        <v>10609</v>
      </c>
      <c r="W16" s="268">
        <v>447</v>
      </c>
      <c r="X16" s="268">
        <v>10162</v>
      </c>
      <c r="Y16" s="268">
        <v>645729</v>
      </c>
      <c r="AA16" s="269">
        <v>230</v>
      </c>
      <c r="AB16" s="269">
        <v>157</v>
      </c>
      <c r="AC16" s="263"/>
      <c r="AD16" s="263"/>
      <c r="AE16" s="263"/>
      <c r="AF16" s="263"/>
      <c r="AG16" s="263"/>
      <c r="AH16" s="263"/>
    </row>
    <row r="17" spans="1:34" ht="15" customHeight="1">
      <c r="A17" s="267" t="s">
        <v>388</v>
      </c>
      <c r="B17" s="438" t="s">
        <v>125</v>
      </c>
      <c r="C17" s="439"/>
      <c r="D17" s="266">
        <v>281331</v>
      </c>
      <c r="E17" s="268">
        <v>73150</v>
      </c>
      <c r="F17" s="268">
        <v>0</v>
      </c>
      <c r="G17" s="268">
        <v>0</v>
      </c>
      <c r="H17" s="268">
        <v>208181</v>
      </c>
      <c r="I17" s="268">
        <v>41000</v>
      </c>
      <c r="J17" s="268">
        <v>167181</v>
      </c>
      <c r="K17" s="266">
        <v>7762</v>
      </c>
      <c r="L17" s="268">
        <v>158</v>
      </c>
      <c r="M17" s="268">
        <v>0</v>
      </c>
      <c r="N17" s="268">
        <v>0</v>
      </c>
      <c r="O17" s="268">
        <v>7604</v>
      </c>
      <c r="P17" s="268">
        <v>133</v>
      </c>
      <c r="Q17" s="268">
        <v>7471</v>
      </c>
      <c r="R17" s="266">
        <v>7765</v>
      </c>
      <c r="S17" s="268">
        <v>153</v>
      </c>
      <c r="T17" s="268">
        <v>0</v>
      </c>
      <c r="U17" s="268">
        <v>0</v>
      </c>
      <c r="V17" s="268">
        <v>7612</v>
      </c>
      <c r="W17" s="268">
        <v>262</v>
      </c>
      <c r="X17" s="268">
        <v>7350</v>
      </c>
      <c r="Y17" s="268">
        <v>486142</v>
      </c>
      <c r="AA17" s="269">
        <v>236</v>
      </c>
      <c r="AB17" s="269">
        <v>107</v>
      </c>
      <c r="AC17" s="263"/>
      <c r="AD17" s="263"/>
      <c r="AE17" s="263"/>
      <c r="AF17" s="263"/>
      <c r="AG17" s="263"/>
      <c r="AH17" s="263"/>
    </row>
    <row r="18" spans="1:34" ht="15" customHeight="1">
      <c r="A18" s="267" t="s">
        <v>389</v>
      </c>
      <c r="B18" s="438" t="s">
        <v>132</v>
      </c>
      <c r="C18" s="439"/>
      <c r="D18" s="266">
        <v>732228</v>
      </c>
      <c r="E18" s="268">
        <v>344981</v>
      </c>
      <c r="F18" s="268">
        <v>0</v>
      </c>
      <c r="G18" s="268">
        <v>0</v>
      </c>
      <c r="H18" s="268">
        <v>387247</v>
      </c>
      <c r="I18" s="268">
        <v>42518</v>
      </c>
      <c r="J18" s="268">
        <v>344729</v>
      </c>
      <c r="K18" s="266">
        <v>19507</v>
      </c>
      <c r="L18" s="268">
        <v>599</v>
      </c>
      <c r="M18" s="268">
        <v>0</v>
      </c>
      <c r="N18" s="268">
        <v>0</v>
      </c>
      <c r="O18" s="268">
        <v>18908</v>
      </c>
      <c r="P18" s="268">
        <v>56</v>
      </c>
      <c r="Q18" s="268">
        <v>18852</v>
      </c>
      <c r="R18" s="266">
        <v>19560</v>
      </c>
      <c r="S18" s="268">
        <v>618</v>
      </c>
      <c r="T18" s="268">
        <v>0</v>
      </c>
      <c r="U18" s="268">
        <v>0</v>
      </c>
      <c r="V18" s="268">
        <v>18942</v>
      </c>
      <c r="W18" s="268">
        <v>161</v>
      </c>
      <c r="X18" s="268">
        <v>18781</v>
      </c>
      <c r="Y18" s="268">
        <v>870239</v>
      </c>
      <c r="AA18" s="269">
        <v>179</v>
      </c>
      <c r="AB18" s="269">
        <v>68</v>
      </c>
      <c r="AC18" s="263"/>
      <c r="AD18" s="263"/>
      <c r="AE18" s="263"/>
      <c r="AF18" s="263"/>
      <c r="AG18" s="263"/>
      <c r="AH18" s="263"/>
    </row>
    <row r="19" spans="1:34" ht="15" customHeight="1">
      <c r="A19" s="267" t="s">
        <v>390</v>
      </c>
      <c r="B19" s="438" t="s">
        <v>139</v>
      </c>
      <c r="C19" s="439"/>
      <c r="D19" s="266">
        <v>955208</v>
      </c>
      <c r="E19" s="268">
        <v>71110</v>
      </c>
      <c r="F19" s="268">
        <v>7</v>
      </c>
      <c r="G19" s="268">
        <v>10978</v>
      </c>
      <c r="H19" s="268">
        <v>873113</v>
      </c>
      <c r="I19" s="268">
        <v>169394</v>
      </c>
      <c r="J19" s="268">
        <v>703719</v>
      </c>
      <c r="K19" s="266">
        <v>34023</v>
      </c>
      <c r="L19" s="268">
        <v>285</v>
      </c>
      <c r="M19" s="268">
        <v>2</v>
      </c>
      <c r="N19" s="268">
        <v>160</v>
      </c>
      <c r="O19" s="268">
        <v>33576</v>
      </c>
      <c r="P19" s="268">
        <v>345</v>
      </c>
      <c r="Q19" s="268">
        <v>33231</v>
      </c>
      <c r="R19" s="266">
        <v>34073</v>
      </c>
      <c r="S19" s="268">
        <v>296</v>
      </c>
      <c r="T19" s="268">
        <v>2</v>
      </c>
      <c r="U19" s="268">
        <v>159</v>
      </c>
      <c r="V19" s="268">
        <v>33616</v>
      </c>
      <c r="W19" s="268">
        <v>639</v>
      </c>
      <c r="X19" s="268">
        <v>32977</v>
      </c>
      <c r="Y19" s="268">
        <v>1369497</v>
      </c>
      <c r="AA19" s="269">
        <v>553</v>
      </c>
      <c r="AB19" s="269">
        <v>190</v>
      </c>
      <c r="AC19" s="263"/>
      <c r="AD19" s="263"/>
      <c r="AE19" s="263"/>
      <c r="AF19" s="263"/>
      <c r="AG19" s="263"/>
      <c r="AH19" s="263"/>
    </row>
    <row r="20" spans="1:34" ht="15" customHeight="1">
      <c r="A20" s="267" t="s">
        <v>391</v>
      </c>
      <c r="B20" s="438" t="s">
        <v>143</v>
      </c>
      <c r="C20" s="439"/>
      <c r="D20" s="266">
        <v>290308</v>
      </c>
      <c r="E20" s="268">
        <v>0</v>
      </c>
      <c r="F20" s="268">
        <v>0</v>
      </c>
      <c r="G20" s="268">
        <v>24598</v>
      </c>
      <c r="H20" s="268">
        <v>265710</v>
      </c>
      <c r="I20" s="268">
        <v>21418</v>
      </c>
      <c r="J20" s="268">
        <v>244292</v>
      </c>
      <c r="K20" s="266">
        <v>12516</v>
      </c>
      <c r="L20" s="268">
        <v>0</v>
      </c>
      <c r="M20" s="268">
        <v>0</v>
      </c>
      <c r="N20" s="268">
        <v>301</v>
      </c>
      <c r="O20" s="268">
        <v>12215</v>
      </c>
      <c r="P20" s="268">
        <v>140</v>
      </c>
      <c r="Q20" s="268">
        <v>12075</v>
      </c>
      <c r="R20" s="266">
        <v>12554</v>
      </c>
      <c r="S20" s="268">
        <v>0</v>
      </c>
      <c r="T20" s="268">
        <v>0</v>
      </c>
      <c r="U20" s="268">
        <v>289</v>
      </c>
      <c r="V20" s="268">
        <v>12265</v>
      </c>
      <c r="W20" s="268">
        <v>199</v>
      </c>
      <c r="X20" s="268">
        <v>12066</v>
      </c>
      <c r="Y20" s="268">
        <v>552818</v>
      </c>
      <c r="AA20" s="269">
        <v>51</v>
      </c>
      <c r="AB20" s="269">
        <v>19</v>
      </c>
      <c r="AC20" s="263"/>
      <c r="AD20" s="263"/>
      <c r="AE20" s="263"/>
      <c r="AF20" s="263"/>
      <c r="AG20" s="263"/>
      <c r="AH20" s="263"/>
    </row>
    <row r="21" spans="1:34" ht="15" customHeight="1">
      <c r="A21" s="267"/>
      <c r="B21" s="264"/>
      <c r="C21" s="265"/>
      <c r="D21" s="266"/>
      <c r="E21" s="268"/>
      <c r="F21" s="268"/>
      <c r="G21" s="268"/>
      <c r="H21" s="268"/>
      <c r="I21" s="268"/>
      <c r="J21" s="268"/>
      <c r="K21" s="266"/>
      <c r="L21" s="268"/>
      <c r="M21" s="268"/>
      <c r="N21" s="268"/>
      <c r="O21" s="268"/>
      <c r="P21" s="268"/>
      <c r="Q21" s="268"/>
      <c r="R21" s="266"/>
      <c r="S21" s="268"/>
      <c r="T21" s="268"/>
      <c r="U21" s="268"/>
      <c r="V21" s="268"/>
      <c r="W21" s="268"/>
      <c r="X21" s="268"/>
      <c r="Y21" s="268"/>
      <c r="AA21" s="270"/>
      <c r="AB21" s="270"/>
      <c r="AC21" s="263"/>
      <c r="AD21" s="263"/>
      <c r="AE21" s="263"/>
      <c r="AF21" s="263"/>
      <c r="AG21" s="263"/>
      <c r="AH21" s="263"/>
    </row>
    <row r="22" spans="1:34" ht="15" customHeight="1">
      <c r="A22" s="267"/>
      <c r="B22" s="438" t="s">
        <v>392</v>
      </c>
      <c r="C22" s="439"/>
      <c r="D22" s="266"/>
      <c r="E22" s="266"/>
      <c r="F22" s="266"/>
      <c r="G22" s="266"/>
      <c r="H22" s="266"/>
      <c r="I22" s="266"/>
      <c r="J22" s="266"/>
      <c r="K22" s="266"/>
      <c r="L22" s="266"/>
      <c r="M22" s="266"/>
      <c r="N22" s="266"/>
      <c r="O22" s="266"/>
      <c r="P22" s="266"/>
      <c r="Q22" s="266"/>
      <c r="R22" s="266"/>
      <c r="S22" s="266"/>
      <c r="T22" s="266"/>
      <c r="U22" s="266"/>
      <c r="V22" s="266"/>
      <c r="W22" s="266"/>
      <c r="X22" s="266"/>
      <c r="Y22" s="266"/>
      <c r="Z22" s="117"/>
      <c r="AA22" s="125"/>
      <c r="AB22" s="125"/>
      <c r="AC22" s="263"/>
      <c r="AD22" s="263"/>
      <c r="AE22" s="263"/>
      <c r="AF22" s="263"/>
      <c r="AG22" s="263"/>
      <c r="AH22" s="263"/>
    </row>
    <row r="23" spans="1:34" ht="15" customHeight="1">
      <c r="A23" s="267" t="s">
        <v>393</v>
      </c>
      <c r="B23" s="264"/>
      <c r="C23" s="47" t="s">
        <v>147</v>
      </c>
      <c r="D23" s="266">
        <v>1747329</v>
      </c>
      <c r="E23" s="268">
        <v>283774</v>
      </c>
      <c r="F23" s="268">
        <v>0</v>
      </c>
      <c r="G23" s="268">
        <v>3553</v>
      </c>
      <c r="H23" s="268">
        <v>1460002</v>
      </c>
      <c r="I23" s="268">
        <v>234888</v>
      </c>
      <c r="J23" s="268">
        <v>1225114</v>
      </c>
      <c r="K23" s="266">
        <v>64002</v>
      </c>
      <c r="L23" s="268">
        <v>594</v>
      </c>
      <c r="M23" s="268">
        <v>0</v>
      </c>
      <c r="N23" s="268">
        <v>54</v>
      </c>
      <c r="O23" s="268">
        <v>63354</v>
      </c>
      <c r="P23" s="268">
        <v>697</v>
      </c>
      <c r="Q23" s="268">
        <v>62657</v>
      </c>
      <c r="R23" s="266">
        <v>64247</v>
      </c>
      <c r="S23" s="268">
        <v>623</v>
      </c>
      <c r="T23" s="268">
        <v>0</v>
      </c>
      <c r="U23" s="268">
        <v>55</v>
      </c>
      <c r="V23" s="268">
        <v>63569</v>
      </c>
      <c r="W23" s="268">
        <v>1000</v>
      </c>
      <c r="X23" s="268">
        <v>62569</v>
      </c>
      <c r="Y23" s="268">
        <v>2513039</v>
      </c>
      <c r="AA23" s="269">
        <v>573</v>
      </c>
      <c r="AB23" s="269">
        <v>256</v>
      </c>
      <c r="AC23" s="263"/>
      <c r="AD23" s="263"/>
      <c r="AE23" s="263"/>
      <c r="AF23" s="263"/>
      <c r="AG23" s="263"/>
      <c r="AH23" s="263"/>
    </row>
    <row r="24" spans="1:34" ht="15" customHeight="1">
      <c r="A24" s="267" t="s">
        <v>394</v>
      </c>
      <c r="B24" s="264"/>
      <c r="C24" s="47" t="s">
        <v>148</v>
      </c>
      <c r="D24" s="266">
        <v>1278162</v>
      </c>
      <c r="E24" s="268">
        <v>490373</v>
      </c>
      <c r="F24" s="268">
        <v>2</v>
      </c>
      <c r="G24" s="268">
        <v>0</v>
      </c>
      <c r="H24" s="268">
        <v>787787</v>
      </c>
      <c r="I24" s="268">
        <v>239151</v>
      </c>
      <c r="J24" s="268">
        <v>548636</v>
      </c>
      <c r="K24" s="266">
        <v>27764</v>
      </c>
      <c r="L24" s="268">
        <v>1144</v>
      </c>
      <c r="M24" s="268">
        <v>1</v>
      </c>
      <c r="N24" s="268">
        <v>0</v>
      </c>
      <c r="O24" s="268">
        <v>26619</v>
      </c>
      <c r="P24" s="268">
        <v>272</v>
      </c>
      <c r="Q24" s="268">
        <v>26347</v>
      </c>
      <c r="R24" s="266">
        <v>27811</v>
      </c>
      <c r="S24" s="268">
        <v>1141</v>
      </c>
      <c r="T24" s="268">
        <v>1</v>
      </c>
      <c r="U24" s="268">
        <v>0</v>
      </c>
      <c r="V24" s="268">
        <v>26669</v>
      </c>
      <c r="W24" s="268">
        <v>571</v>
      </c>
      <c r="X24" s="268">
        <v>26098</v>
      </c>
      <c r="Y24" s="268">
        <v>1563048</v>
      </c>
      <c r="AA24" s="269">
        <v>589</v>
      </c>
      <c r="AB24" s="269">
        <v>338</v>
      </c>
      <c r="AC24" s="263"/>
      <c r="AD24" s="263"/>
      <c r="AE24" s="263"/>
      <c r="AF24" s="263"/>
      <c r="AG24" s="263"/>
      <c r="AH24" s="263"/>
    </row>
    <row r="25" spans="1:34" ht="15" customHeight="1">
      <c r="A25" s="267" t="s">
        <v>395</v>
      </c>
      <c r="B25" s="264"/>
      <c r="C25" s="350" t="s">
        <v>473</v>
      </c>
      <c r="D25" s="266">
        <v>732151</v>
      </c>
      <c r="E25" s="268">
        <v>120831</v>
      </c>
      <c r="F25" s="268">
        <v>0</v>
      </c>
      <c r="G25" s="268">
        <v>24598</v>
      </c>
      <c r="H25" s="268">
        <v>586722</v>
      </c>
      <c r="I25" s="268">
        <v>160250</v>
      </c>
      <c r="J25" s="268">
        <v>426472</v>
      </c>
      <c r="K25" s="266">
        <v>21259</v>
      </c>
      <c r="L25" s="268">
        <v>335</v>
      </c>
      <c r="M25" s="268">
        <v>0</v>
      </c>
      <c r="N25" s="268">
        <v>301</v>
      </c>
      <c r="O25" s="268">
        <v>20623</v>
      </c>
      <c r="P25" s="268">
        <v>824</v>
      </c>
      <c r="Q25" s="268">
        <v>19799</v>
      </c>
      <c r="R25" s="266">
        <v>21316</v>
      </c>
      <c r="S25" s="268">
        <v>353</v>
      </c>
      <c r="T25" s="268">
        <v>0</v>
      </c>
      <c r="U25" s="268">
        <v>289</v>
      </c>
      <c r="V25" s="268">
        <v>20674</v>
      </c>
      <c r="W25" s="268">
        <v>1042</v>
      </c>
      <c r="X25" s="268">
        <v>19632</v>
      </c>
      <c r="Y25" s="268">
        <v>1236838</v>
      </c>
      <c r="AA25" s="269">
        <v>263</v>
      </c>
      <c r="AB25" s="269">
        <v>75</v>
      </c>
      <c r="AC25" s="263"/>
      <c r="AD25" s="263"/>
      <c r="AE25" s="263"/>
      <c r="AF25" s="263"/>
      <c r="AG25" s="263"/>
      <c r="AH25" s="263"/>
    </row>
    <row r="26" spans="1:34" ht="15" customHeight="1">
      <c r="A26" s="267" t="s">
        <v>396</v>
      </c>
      <c r="B26" s="249"/>
      <c r="C26" s="47" t="s">
        <v>322</v>
      </c>
      <c r="D26" s="266">
        <v>640099</v>
      </c>
      <c r="E26" s="268">
        <v>89565</v>
      </c>
      <c r="F26" s="268">
        <v>2</v>
      </c>
      <c r="G26" s="268">
        <v>7217</v>
      </c>
      <c r="H26" s="268">
        <v>543315</v>
      </c>
      <c r="I26" s="268">
        <v>141774</v>
      </c>
      <c r="J26" s="268">
        <v>401541</v>
      </c>
      <c r="K26" s="266">
        <v>19080</v>
      </c>
      <c r="L26" s="268">
        <v>153</v>
      </c>
      <c r="M26" s="268">
        <v>1</v>
      </c>
      <c r="N26" s="268">
        <v>36</v>
      </c>
      <c r="O26" s="268">
        <v>18890</v>
      </c>
      <c r="P26" s="268">
        <v>368</v>
      </c>
      <c r="Q26" s="268">
        <v>18522</v>
      </c>
      <c r="R26" s="266">
        <v>19109</v>
      </c>
      <c r="S26" s="268">
        <v>149</v>
      </c>
      <c r="T26" s="268">
        <v>1</v>
      </c>
      <c r="U26" s="268">
        <v>30</v>
      </c>
      <c r="V26" s="268">
        <v>18929</v>
      </c>
      <c r="W26" s="268">
        <v>635</v>
      </c>
      <c r="X26" s="268">
        <v>18294</v>
      </c>
      <c r="Y26" s="268">
        <v>1100671</v>
      </c>
      <c r="AA26" s="269">
        <v>353</v>
      </c>
      <c r="AB26" s="269">
        <v>88</v>
      </c>
      <c r="AC26" s="263"/>
      <c r="AD26" s="263"/>
      <c r="AE26" s="263"/>
      <c r="AF26" s="263"/>
      <c r="AG26" s="263"/>
      <c r="AH26" s="263"/>
    </row>
    <row r="27" spans="1:34" ht="15" customHeight="1">
      <c r="A27" s="267" t="s">
        <v>397</v>
      </c>
      <c r="B27" s="249"/>
      <c r="C27" s="47" t="s">
        <v>315</v>
      </c>
      <c r="D27" s="266">
        <v>1269975</v>
      </c>
      <c r="E27" s="268">
        <v>526808</v>
      </c>
      <c r="F27" s="268">
        <v>0</v>
      </c>
      <c r="G27" s="268">
        <v>0</v>
      </c>
      <c r="H27" s="268">
        <v>743167</v>
      </c>
      <c r="I27" s="268">
        <v>195932</v>
      </c>
      <c r="J27" s="268">
        <v>547235</v>
      </c>
      <c r="K27" s="266">
        <v>29156</v>
      </c>
      <c r="L27" s="268">
        <v>1071</v>
      </c>
      <c r="M27" s="268">
        <v>0</v>
      </c>
      <c r="N27" s="268">
        <v>0</v>
      </c>
      <c r="O27" s="268">
        <v>28085</v>
      </c>
      <c r="P27" s="268">
        <v>556</v>
      </c>
      <c r="Q27" s="268">
        <v>27529</v>
      </c>
      <c r="R27" s="266">
        <v>29289</v>
      </c>
      <c r="S27" s="268">
        <v>1083</v>
      </c>
      <c r="T27" s="268">
        <v>0</v>
      </c>
      <c r="U27" s="268">
        <v>0</v>
      </c>
      <c r="V27" s="268">
        <v>28206</v>
      </c>
      <c r="W27" s="268">
        <v>1141</v>
      </c>
      <c r="X27" s="268">
        <v>27065</v>
      </c>
      <c r="Y27" s="268">
        <v>1349005</v>
      </c>
      <c r="AA27" s="269">
        <v>840</v>
      </c>
      <c r="AB27" s="269">
        <v>230</v>
      </c>
      <c r="AC27" s="263"/>
      <c r="AD27" s="263"/>
      <c r="AE27" s="263"/>
      <c r="AF27" s="263"/>
      <c r="AG27" s="263"/>
      <c r="AH27" s="263"/>
    </row>
    <row r="28" spans="1:34" ht="15" customHeight="1">
      <c r="A28" s="267" t="s">
        <v>398</v>
      </c>
      <c r="B28" s="249"/>
      <c r="C28" s="47" t="s">
        <v>319</v>
      </c>
      <c r="D28" s="266">
        <v>1132174</v>
      </c>
      <c r="E28" s="268">
        <v>144260</v>
      </c>
      <c r="F28" s="268">
        <v>7</v>
      </c>
      <c r="G28" s="268">
        <v>10978</v>
      </c>
      <c r="H28" s="268">
        <v>976929</v>
      </c>
      <c r="I28" s="268">
        <v>198014</v>
      </c>
      <c r="J28" s="268">
        <v>778915</v>
      </c>
      <c r="K28" s="266">
        <v>37439</v>
      </c>
      <c r="L28" s="268">
        <v>443</v>
      </c>
      <c r="M28" s="268">
        <v>2</v>
      </c>
      <c r="N28" s="268">
        <v>160</v>
      </c>
      <c r="O28" s="268">
        <v>36834</v>
      </c>
      <c r="P28" s="268">
        <v>385</v>
      </c>
      <c r="Q28" s="268">
        <v>36449</v>
      </c>
      <c r="R28" s="266">
        <v>37503</v>
      </c>
      <c r="S28" s="268">
        <v>449</v>
      </c>
      <c r="T28" s="268">
        <v>2</v>
      </c>
      <c r="U28" s="268">
        <v>159</v>
      </c>
      <c r="V28" s="268">
        <v>36893</v>
      </c>
      <c r="W28" s="268">
        <v>749</v>
      </c>
      <c r="X28" s="268">
        <v>36144</v>
      </c>
      <c r="Y28" s="268">
        <v>1623059</v>
      </c>
      <c r="AA28" s="269">
        <v>681</v>
      </c>
      <c r="AB28" s="269">
        <v>250</v>
      </c>
      <c r="AC28" s="263"/>
      <c r="AD28" s="263"/>
      <c r="AE28" s="263"/>
      <c r="AF28" s="263"/>
      <c r="AG28" s="263"/>
      <c r="AH28" s="263"/>
    </row>
    <row r="29" spans="1:34" ht="15" customHeight="1">
      <c r="A29" s="267" t="s">
        <v>399</v>
      </c>
      <c r="B29" s="249"/>
      <c r="C29" s="47" t="s">
        <v>400</v>
      </c>
      <c r="D29" s="266">
        <v>1499429</v>
      </c>
      <c r="E29" s="268">
        <v>437450</v>
      </c>
      <c r="F29" s="268">
        <v>0</v>
      </c>
      <c r="G29" s="268">
        <v>0</v>
      </c>
      <c r="H29" s="268">
        <v>1061979</v>
      </c>
      <c r="I29" s="268">
        <v>234271</v>
      </c>
      <c r="J29" s="268">
        <v>827708</v>
      </c>
      <c r="K29" s="266">
        <v>42799</v>
      </c>
      <c r="L29" s="268">
        <v>564</v>
      </c>
      <c r="M29" s="268">
        <v>0</v>
      </c>
      <c r="N29" s="268">
        <v>0</v>
      </c>
      <c r="O29" s="268">
        <v>42235</v>
      </c>
      <c r="P29" s="268">
        <v>1231</v>
      </c>
      <c r="Q29" s="268">
        <v>41004</v>
      </c>
      <c r="R29" s="266">
        <v>42792</v>
      </c>
      <c r="S29" s="268">
        <v>614</v>
      </c>
      <c r="T29" s="268">
        <v>0</v>
      </c>
      <c r="U29" s="268">
        <v>0</v>
      </c>
      <c r="V29" s="268">
        <v>42178</v>
      </c>
      <c r="W29" s="268">
        <v>1492</v>
      </c>
      <c r="X29" s="268">
        <v>40686</v>
      </c>
      <c r="Y29" s="268">
        <v>2111404</v>
      </c>
      <c r="AA29" s="269">
        <v>618</v>
      </c>
      <c r="AB29" s="269">
        <v>322</v>
      </c>
      <c r="AC29" s="263"/>
      <c r="AD29" s="263"/>
      <c r="AE29" s="263"/>
      <c r="AF29" s="263"/>
      <c r="AG29" s="263"/>
      <c r="AH29" s="263"/>
    </row>
    <row r="30" spans="1:34" ht="15" customHeight="1">
      <c r="A30" s="267" t="s">
        <v>401</v>
      </c>
      <c r="B30" s="249"/>
      <c r="C30" s="47" t="s">
        <v>324</v>
      </c>
      <c r="D30" s="266">
        <v>800450</v>
      </c>
      <c r="E30" s="268">
        <v>148478</v>
      </c>
      <c r="F30" s="268">
        <v>0</v>
      </c>
      <c r="G30" s="268">
        <v>0</v>
      </c>
      <c r="H30" s="268">
        <v>651972</v>
      </c>
      <c r="I30" s="268">
        <v>265338</v>
      </c>
      <c r="J30" s="268">
        <v>386634</v>
      </c>
      <c r="K30" s="266">
        <v>18692</v>
      </c>
      <c r="L30" s="268">
        <v>400</v>
      </c>
      <c r="M30" s="268">
        <v>0</v>
      </c>
      <c r="N30" s="268">
        <v>0</v>
      </c>
      <c r="O30" s="268">
        <v>18292</v>
      </c>
      <c r="P30" s="268">
        <v>781</v>
      </c>
      <c r="Q30" s="268">
        <v>17511</v>
      </c>
      <c r="R30" s="266">
        <v>18735</v>
      </c>
      <c r="S30" s="268">
        <v>420</v>
      </c>
      <c r="T30" s="268">
        <v>0</v>
      </c>
      <c r="U30" s="268">
        <v>0</v>
      </c>
      <c r="V30" s="268">
        <v>18315</v>
      </c>
      <c r="W30" s="268">
        <v>998</v>
      </c>
      <c r="X30" s="268">
        <v>17317</v>
      </c>
      <c r="Y30" s="268">
        <v>1025471</v>
      </c>
      <c r="AA30" s="269">
        <v>528</v>
      </c>
      <c r="AB30" s="269">
        <v>271</v>
      </c>
      <c r="AC30" s="263"/>
      <c r="AD30" s="263"/>
      <c r="AE30" s="263"/>
      <c r="AF30" s="263"/>
      <c r="AG30" s="263"/>
      <c r="AH30" s="263"/>
    </row>
    <row r="31" spans="1:34" ht="15" customHeight="1">
      <c r="A31" s="267" t="s">
        <v>402</v>
      </c>
      <c r="B31" s="249"/>
      <c r="C31" s="47" t="s">
        <v>325</v>
      </c>
      <c r="D31" s="266">
        <v>764419</v>
      </c>
      <c r="E31" s="268">
        <v>344981</v>
      </c>
      <c r="F31" s="268">
        <v>0</v>
      </c>
      <c r="G31" s="268">
        <v>0</v>
      </c>
      <c r="H31" s="268">
        <v>419438</v>
      </c>
      <c r="I31" s="268">
        <v>42518</v>
      </c>
      <c r="J31" s="268">
        <v>376920</v>
      </c>
      <c r="K31" s="266">
        <v>21144</v>
      </c>
      <c r="L31" s="268">
        <v>599</v>
      </c>
      <c r="M31" s="268">
        <v>0</v>
      </c>
      <c r="N31" s="268">
        <v>0</v>
      </c>
      <c r="O31" s="268">
        <v>20545</v>
      </c>
      <c r="P31" s="268">
        <v>56</v>
      </c>
      <c r="Q31" s="268">
        <v>20489</v>
      </c>
      <c r="R31" s="266">
        <v>21190</v>
      </c>
      <c r="S31" s="268">
        <v>618</v>
      </c>
      <c r="T31" s="268">
        <v>0</v>
      </c>
      <c r="U31" s="268">
        <v>0</v>
      </c>
      <c r="V31" s="268">
        <v>20572</v>
      </c>
      <c r="W31" s="268">
        <v>161</v>
      </c>
      <c r="X31" s="268">
        <v>20411</v>
      </c>
      <c r="Y31" s="268">
        <v>986077</v>
      </c>
      <c r="AA31" s="269">
        <v>179</v>
      </c>
      <c r="AB31" s="269">
        <v>68</v>
      </c>
      <c r="AC31" s="263"/>
      <c r="AD31" s="263"/>
      <c r="AE31" s="263"/>
      <c r="AF31" s="263"/>
      <c r="AG31" s="263"/>
      <c r="AH31" s="263"/>
    </row>
    <row r="32" spans="1:34" ht="15" customHeight="1">
      <c r="A32" s="267"/>
      <c r="B32" s="250"/>
      <c r="C32" s="271"/>
      <c r="D32" s="272"/>
      <c r="E32" s="273"/>
      <c r="F32" s="273"/>
      <c r="G32" s="273"/>
      <c r="H32" s="273"/>
      <c r="I32" s="273"/>
      <c r="J32" s="273"/>
      <c r="K32" s="272"/>
      <c r="L32" s="273"/>
      <c r="M32" s="273"/>
      <c r="N32" s="273"/>
      <c r="O32" s="273"/>
      <c r="P32" s="273"/>
      <c r="Q32" s="273"/>
      <c r="R32" s="272"/>
      <c r="S32" s="273"/>
      <c r="T32" s="273"/>
      <c r="U32" s="273"/>
      <c r="V32" s="273"/>
      <c r="W32" s="273"/>
      <c r="X32" s="273"/>
      <c r="Y32" s="274"/>
      <c r="AC32" s="263"/>
      <c r="AD32" s="263"/>
      <c r="AE32" s="263"/>
      <c r="AF32" s="263"/>
      <c r="AG32" s="263"/>
      <c r="AH32" s="263"/>
    </row>
    <row r="33" spans="2:37" s="32" customFormat="1" ht="13.5">
      <c r="B33" s="275"/>
      <c r="C33" s="31"/>
      <c r="D33" s="263"/>
      <c r="E33" s="263"/>
      <c r="F33" s="263"/>
      <c r="G33" s="263"/>
      <c r="H33" s="263"/>
      <c r="I33" s="263"/>
      <c r="J33" s="263"/>
      <c r="K33" s="263"/>
      <c r="L33" s="263"/>
      <c r="M33" s="263"/>
      <c r="N33" s="263"/>
      <c r="O33" s="263"/>
      <c r="P33" s="263"/>
      <c r="Q33" s="263"/>
      <c r="R33" s="263"/>
      <c r="S33" s="263"/>
      <c r="T33" s="263"/>
      <c r="U33" s="263"/>
      <c r="V33" s="263"/>
      <c r="W33" s="263"/>
      <c r="X33" s="263"/>
      <c r="Y33" s="263"/>
      <c r="Z33" s="263"/>
      <c r="AA33" s="263">
        <v>4624</v>
      </c>
      <c r="AB33" s="263">
        <v>1898</v>
      </c>
      <c r="AC33" s="31"/>
      <c r="AD33" s="31"/>
      <c r="AE33" s="31"/>
      <c r="AF33" s="31"/>
      <c r="AG33" s="31"/>
      <c r="AH33" s="31"/>
      <c r="AI33" s="31"/>
      <c r="AJ33" s="31"/>
      <c r="AK33" s="31"/>
    </row>
    <row r="34" spans="2:37" s="32" customFormat="1" ht="13.5">
      <c r="B34" s="275"/>
      <c r="C34" s="31"/>
      <c r="D34" s="31"/>
      <c r="E34" s="31"/>
      <c r="F34" s="31"/>
      <c r="G34" s="31"/>
      <c r="H34" s="31"/>
      <c r="I34" s="263"/>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row>
    <row r="35" spans="2:37" s="32" customFormat="1" ht="13.5">
      <c r="B35" s="275"/>
      <c r="C35" s="31"/>
      <c r="D35" s="31"/>
      <c r="E35" s="31"/>
      <c r="F35" s="31"/>
      <c r="G35" s="31"/>
      <c r="H35" s="31"/>
      <c r="I35" s="31"/>
      <c r="J35" s="31"/>
      <c r="K35" s="31"/>
      <c r="L35" s="31"/>
      <c r="M35" s="31"/>
      <c r="N35" s="31"/>
      <c r="O35" s="31"/>
      <c r="P35" s="31"/>
      <c r="Q35" s="31"/>
      <c r="R35" s="31"/>
      <c r="S35" s="31"/>
      <c r="T35" s="31"/>
      <c r="U35" s="31"/>
      <c r="V35" s="31"/>
      <c r="W35" s="31"/>
      <c r="X35" s="31"/>
      <c r="Y35" s="31"/>
      <c r="Z35" s="31"/>
      <c r="AA35" s="31"/>
      <c r="AB35" s="31"/>
      <c r="AC35" s="31"/>
      <c r="AD35" s="31"/>
      <c r="AE35" s="31"/>
      <c r="AF35" s="31"/>
      <c r="AG35" s="31"/>
      <c r="AH35" s="31"/>
      <c r="AI35" s="31"/>
      <c r="AJ35" s="31"/>
      <c r="AK35" s="31"/>
    </row>
    <row r="36" spans="2:37" s="32" customFormat="1" ht="13.5">
      <c r="B36" s="275"/>
      <c r="C36" s="31"/>
      <c r="D36" s="31"/>
      <c r="E36" s="31"/>
      <c r="F36" s="31"/>
      <c r="G36" s="31"/>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row>
    <row r="37" spans="2:28" s="32" customFormat="1" ht="14.25">
      <c r="B37" s="244" t="s">
        <v>403</v>
      </c>
      <c r="C37" s="244"/>
      <c r="D37" s="244"/>
      <c r="E37" s="244"/>
      <c r="F37" s="244"/>
      <c r="G37" s="244"/>
      <c r="H37" s="244"/>
      <c r="I37" s="244"/>
      <c r="J37" s="244"/>
      <c r="K37" s="244"/>
      <c r="L37" s="244"/>
      <c r="M37" s="244"/>
      <c r="N37" s="244"/>
      <c r="O37" s="31"/>
      <c r="P37" s="31"/>
      <c r="Q37" s="31"/>
      <c r="R37" s="31"/>
      <c r="S37" s="31"/>
      <c r="T37" s="31"/>
      <c r="U37" s="31"/>
      <c r="V37" s="31"/>
      <c r="W37" s="31"/>
      <c r="X37" s="31"/>
      <c r="Y37" s="31"/>
      <c r="Z37" s="31"/>
      <c r="AA37" s="31"/>
      <c r="AB37" s="31"/>
    </row>
    <row r="38" spans="2:28" s="32" customFormat="1" ht="12.75" customHeight="1">
      <c r="B38" s="275"/>
      <c r="C38" s="31"/>
      <c r="D38" s="31"/>
      <c r="E38" s="31"/>
      <c r="F38" s="31"/>
      <c r="G38" s="31"/>
      <c r="H38" s="31"/>
      <c r="I38" s="31"/>
      <c r="J38" s="31"/>
      <c r="K38" s="31"/>
      <c r="L38" s="31"/>
      <c r="M38" s="31"/>
      <c r="N38" s="31"/>
      <c r="O38" s="31"/>
      <c r="P38" s="31"/>
      <c r="Q38" s="31"/>
      <c r="R38" s="31"/>
      <c r="S38" s="31"/>
      <c r="T38" s="31"/>
      <c r="U38" s="214" t="s">
        <v>364</v>
      </c>
      <c r="V38" s="31"/>
      <c r="W38" s="31"/>
      <c r="X38" s="31"/>
      <c r="Y38" s="31"/>
      <c r="Z38" s="31"/>
      <c r="AA38" s="31"/>
      <c r="AB38" s="31"/>
    </row>
    <row r="39" spans="2:28" s="32" customFormat="1" ht="27" customHeight="1">
      <c r="B39" s="276"/>
      <c r="C39" s="277"/>
      <c r="D39" s="409" t="s">
        <v>404</v>
      </c>
      <c r="E39" s="442"/>
      <c r="F39" s="442"/>
      <c r="G39" s="410"/>
      <c r="H39" s="409" t="s">
        <v>405</v>
      </c>
      <c r="I39" s="442"/>
      <c r="J39" s="442"/>
      <c r="K39" s="442"/>
      <c r="L39" s="442"/>
      <c r="M39" s="442"/>
      <c r="N39" s="443"/>
      <c r="O39" s="406" t="s">
        <v>406</v>
      </c>
      <c r="P39" s="368"/>
      <c r="Q39" s="368"/>
      <c r="R39" s="368"/>
      <c r="S39" s="368"/>
      <c r="T39" s="368"/>
      <c r="U39" s="407"/>
      <c r="Z39" s="31"/>
      <c r="AA39" s="31" t="s">
        <v>407</v>
      </c>
      <c r="AB39" s="31"/>
    </row>
    <row r="40" spans="2:28" s="32" customFormat="1" ht="11.25" customHeight="1">
      <c r="B40" s="142"/>
      <c r="C40" s="146"/>
      <c r="D40" s="413" t="s">
        <v>408</v>
      </c>
      <c r="E40" s="413" t="s">
        <v>409</v>
      </c>
      <c r="F40" s="413" t="s">
        <v>410</v>
      </c>
      <c r="G40" s="413" t="s">
        <v>411</v>
      </c>
      <c r="H40" s="441" t="s">
        <v>370</v>
      </c>
      <c r="I40" s="441" t="s">
        <v>371</v>
      </c>
      <c r="J40" s="441" t="s">
        <v>372</v>
      </c>
      <c r="K40" s="441" t="s">
        <v>373</v>
      </c>
      <c r="L40" s="441" t="s">
        <v>374</v>
      </c>
      <c r="M40" s="246"/>
      <c r="N40" s="247"/>
      <c r="O40" s="441" t="s">
        <v>370</v>
      </c>
      <c r="P40" s="441" t="s">
        <v>371</v>
      </c>
      <c r="Q40" s="441" t="s">
        <v>372</v>
      </c>
      <c r="R40" s="441" t="s">
        <v>373</v>
      </c>
      <c r="S40" s="409" t="s">
        <v>374</v>
      </c>
      <c r="T40" s="246"/>
      <c r="U40" s="247"/>
      <c r="Z40" s="31"/>
      <c r="AA40" s="31"/>
      <c r="AB40" s="31"/>
    </row>
    <row r="41" spans="2:28" s="32" customFormat="1" ht="27">
      <c r="B41" s="148"/>
      <c r="C41" s="149"/>
      <c r="D41" s="413"/>
      <c r="E41" s="413"/>
      <c r="F41" s="413"/>
      <c r="G41" s="413"/>
      <c r="H41" s="440"/>
      <c r="I41" s="440"/>
      <c r="J41" s="440"/>
      <c r="K41" s="440"/>
      <c r="L41" s="440"/>
      <c r="M41" s="305" t="s">
        <v>377</v>
      </c>
      <c r="N41" s="248" t="s">
        <v>378</v>
      </c>
      <c r="O41" s="440"/>
      <c r="P41" s="440"/>
      <c r="Q41" s="440"/>
      <c r="R41" s="440"/>
      <c r="S41" s="440"/>
      <c r="T41" s="248" t="s">
        <v>377</v>
      </c>
      <c r="U41" s="248" t="s">
        <v>378</v>
      </c>
      <c r="Z41" s="31"/>
      <c r="AA41" s="278">
        <v>365</v>
      </c>
      <c r="AB41" s="31"/>
    </row>
    <row r="42" spans="2:28" ht="15" customHeight="1">
      <c r="B42" s="142"/>
      <c r="C42" s="146"/>
      <c r="D42" s="261"/>
      <c r="E42" s="261"/>
      <c r="F42" s="261"/>
      <c r="G42" s="261"/>
      <c r="H42" s="261"/>
      <c r="I42" s="261"/>
      <c r="J42" s="261"/>
      <c r="K42" s="261"/>
      <c r="L42" s="261"/>
      <c r="M42" s="261"/>
      <c r="N42" s="261"/>
      <c r="O42" s="261"/>
      <c r="P42" s="261"/>
      <c r="Q42" s="261"/>
      <c r="R42" s="261"/>
      <c r="S42" s="261"/>
      <c r="T42" s="261"/>
      <c r="U42" s="261"/>
      <c r="Z42" s="263"/>
      <c r="AA42" s="263"/>
      <c r="AB42" s="263"/>
    </row>
    <row r="43" spans="2:28" ht="15" customHeight="1">
      <c r="B43" s="438" t="s">
        <v>379</v>
      </c>
      <c r="C43" s="439"/>
      <c r="D43" s="266">
        <v>27025.172602739727</v>
      </c>
      <c r="E43" s="266">
        <v>770.7808219178082</v>
      </c>
      <c r="F43" s="266">
        <v>772.5808219178082</v>
      </c>
      <c r="G43" s="266">
        <v>37009.89589041096</v>
      </c>
      <c r="H43" s="279">
        <v>81.60838928842465</v>
      </c>
      <c r="I43" s="279">
        <v>91.33046967827136</v>
      </c>
      <c r="J43" s="279">
        <v>0.07175472928897587</v>
      </c>
      <c r="K43" s="279">
        <v>40.959787892178525</v>
      </c>
      <c r="L43" s="279">
        <v>79.23250007834159</v>
      </c>
      <c r="M43" s="279">
        <v>92.0155446624206</v>
      </c>
      <c r="N43" s="279">
        <v>75.9589705195228</v>
      </c>
      <c r="O43" s="280">
        <v>35.021179528053864</v>
      </c>
      <c r="P43" s="280">
        <v>481.07876871570727</v>
      </c>
      <c r="Q43" s="280">
        <v>2.75</v>
      </c>
      <c r="R43" s="280">
        <v>85.50922509225093</v>
      </c>
      <c r="S43" s="280">
        <v>26.225011877087557</v>
      </c>
      <c r="T43" s="280">
        <v>175.77496021764796</v>
      </c>
      <c r="U43" s="280">
        <v>20.49745321926826</v>
      </c>
      <c r="Z43" s="263"/>
      <c r="AA43" s="278"/>
      <c r="AB43" s="263"/>
    </row>
    <row r="44" spans="2:28" ht="15" customHeight="1">
      <c r="B44" s="264"/>
      <c r="C44" s="265"/>
      <c r="D44" s="266"/>
      <c r="E44" s="266"/>
      <c r="F44" s="266"/>
      <c r="G44" s="266"/>
      <c r="H44" s="281"/>
      <c r="I44" s="281"/>
      <c r="J44" s="281"/>
      <c r="K44" s="281"/>
      <c r="L44" s="281"/>
      <c r="M44" s="280"/>
      <c r="N44" s="280"/>
      <c r="O44" s="281"/>
      <c r="P44" s="281"/>
      <c r="Q44" s="281"/>
      <c r="R44" s="280"/>
      <c r="S44" s="280"/>
      <c r="T44" s="266"/>
      <c r="U44" s="281"/>
      <c r="Z44" s="263"/>
      <c r="AA44" s="263"/>
      <c r="AB44" s="263"/>
    </row>
    <row r="45" spans="2:28" ht="15" customHeight="1">
      <c r="B45" s="438" t="s">
        <v>53</v>
      </c>
      <c r="C45" s="439"/>
      <c r="D45" s="266">
        <v>5419.391780821918</v>
      </c>
      <c r="E45" s="266">
        <v>190.12328767123287</v>
      </c>
      <c r="F45" s="266">
        <v>190.85205479452054</v>
      </c>
      <c r="G45" s="266">
        <v>7665.145205479452</v>
      </c>
      <c r="H45" s="279">
        <v>76.57838948602364</v>
      </c>
      <c r="I45" s="279">
        <v>74.92024943396703</v>
      </c>
      <c r="J45" s="279" t="s">
        <v>211</v>
      </c>
      <c r="K45" s="279">
        <v>34.765166340508806</v>
      </c>
      <c r="L45" s="279">
        <v>77.25693237730104</v>
      </c>
      <c r="M45" s="279">
        <v>91.73179967512604</v>
      </c>
      <c r="N45" s="279">
        <v>74.19584915908582</v>
      </c>
      <c r="O45" s="280">
        <v>28.450092049246347</v>
      </c>
      <c r="P45" s="280">
        <v>467.8609794628752</v>
      </c>
      <c r="Q45" s="280" t="s">
        <v>211</v>
      </c>
      <c r="R45" s="280">
        <v>65.19266055045871</v>
      </c>
      <c r="S45" s="280">
        <v>24.38054633536944</v>
      </c>
      <c r="T45" s="280">
        <v>179.54529032258066</v>
      </c>
      <c r="U45" s="280">
        <v>19.699874886176033</v>
      </c>
      <c r="Z45" s="263"/>
      <c r="AA45" s="263"/>
      <c r="AB45" s="263"/>
    </row>
    <row r="46" spans="2:28" ht="15" customHeight="1">
      <c r="B46" s="438" t="s">
        <v>68</v>
      </c>
      <c r="C46" s="439"/>
      <c r="D46" s="266">
        <v>1210.5287671232877</v>
      </c>
      <c r="E46" s="266">
        <v>23.953424657534246</v>
      </c>
      <c r="F46" s="266">
        <v>24.005479452054793</v>
      </c>
      <c r="G46" s="266">
        <v>1874.027397260274</v>
      </c>
      <c r="H46" s="279">
        <v>87.88645490837267</v>
      </c>
      <c r="I46" s="279">
        <v>87.73989761463893</v>
      </c>
      <c r="J46" s="279" t="s">
        <v>211</v>
      </c>
      <c r="K46" s="279" t="s">
        <v>211</v>
      </c>
      <c r="L46" s="279">
        <v>87.94174693448173</v>
      </c>
      <c r="M46" s="279">
        <v>94.87791043348118</v>
      </c>
      <c r="N46" s="279">
        <v>83.30094512599395</v>
      </c>
      <c r="O46" s="280">
        <v>50.48191945158526</v>
      </c>
      <c r="P46" s="280">
        <v>351.2529069767442</v>
      </c>
      <c r="Q46" s="280" t="s">
        <v>211</v>
      </c>
      <c r="R46" s="280" t="s">
        <v>211</v>
      </c>
      <c r="S46" s="280">
        <v>38.177082713920434</v>
      </c>
      <c r="T46" s="280">
        <v>154.68746518105849</v>
      </c>
      <c r="U46" s="280">
        <v>23.829954218443426</v>
      </c>
      <c r="Z46" s="263"/>
      <c r="AA46" s="263"/>
      <c r="AB46" s="263"/>
    </row>
    <row r="47" spans="2:28" ht="15" customHeight="1">
      <c r="B47" s="438" t="s">
        <v>80</v>
      </c>
      <c r="C47" s="439"/>
      <c r="D47" s="266">
        <v>3501.813698630137</v>
      </c>
      <c r="E47" s="266">
        <v>76.06575342465753</v>
      </c>
      <c r="F47" s="266">
        <v>76.1945205479452</v>
      </c>
      <c r="G47" s="266">
        <v>4282.323287671233</v>
      </c>
      <c r="H47" s="279">
        <v>84.33384050388032</v>
      </c>
      <c r="I47" s="279">
        <v>94.54522668774644</v>
      </c>
      <c r="J47" s="279">
        <v>0.136986301369863</v>
      </c>
      <c r="K47" s="279" t="s">
        <v>211</v>
      </c>
      <c r="L47" s="279">
        <v>79.13695298616838</v>
      </c>
      <c r="M47" s="279">
        <v>92.25081006017591</v>
      </c>
      <c r="N47" s="279">
        <v>74.5193437403648</v>
      </c>
      <c r="O47" s="280">
        <v>45.99773279352227</v>
      </c>
      <c r="P47" s="280">
        <v>429.21050328227574</v>
      </c>
      <c r="Q47" s="280">
        <v>2</v>
      </c>
      <c r="R47" s="280" t="s">
        <v>211</v>
      </c>
      <c r="S47" s="280">
        <v>29.567144572886953</v>
      </c>
      <c r="T47" s="280">
        <v>270.2271186440678</v>
      </c>
      <c r="U47" s="280">
        <v>20.92233768710077</v>
      </c>
      <c r="Z47" s="263"/>
      <c r="AA47" s="263"/>
      <c r="AB47" s="263"/>
    </row>
    <row r="48" spans="2:28" ht="15" customHeight="1">
      <c r="B48" s="438" t="s">
        <v>85</v>
      </c>
      <c r="C48" s="439"/>
      <c r="D48" s="266">
        <v>283.81369863013697</v>
      </c>
      <c r="E48" s="266">
        <v>11.728767123287671</v>
      </c>
      <c r="F48" s="266">
        <v>11.816438356164383</v>
      </c>
      <c r="G48" s="266">
        <v>704.2602739726027</v>
      </c>
      <c r="H48" s="279">
        <v>78.32747344145778</v>
      </c>
      <c r="I48" s="279" t="s">
        <v>211</v>
      </c>
      <c r="J48" s="279" t="s">
        <v>211</v>
      </c>
      <c r="K48" s="279" t="s">
        <v>211</v>
      </c>
      <c r="L48" s="279">
        <v>78.32747344145778</v>
      </c>
      <c r="M48" s="279">
        <v>90.69935111751983</v>
      </c>
      <c r="N48" s="279">
        <v>76.87798285255734</v>
      </c>
      <c r="O48" s="280">
        <v>24.107982313241795</v>
      </c>
      <c r="P48" s="280" t="s">
        <v>211</v>
      </c>
      <c r="Q48" s="280" t="s">
        <v>211</v>
      </c>
      <c r="R48" s="280" t="s">
        <v>211</v>
      </c>
      <c r="S48" s="280">
        <v>24.107982313241795</v>
      </c>
      <c r="T48" s="280">
        <v>48.1992337164751</v>
      </c>
      <c r="U48" s="280">
        <v>21.67984754645069</v>
      </c>
      <c r="Z48" s="263"/>
      <c r="AA48" s="263"/>
      <c r="AB48" s="263"/>
    </row>
    <row r="49" spans="2:28" ht="15" customHeight="1">
      <c r="B49" s="438" t="s">
        <v>91</v>
      </c>
      <c r="C49" s="439"/>
      <c r="D49" s="266">
        <v>1469.8821917808218</v>
      </c>
      <c r="E49" s="266">
        <v>40.54520547945206</v>
      </c>
      <c r="F49" s="266">
        <v>40.536986301369865</v>
      </c>
      <c r="G49" s="266">
        <v>2311.276712328767</v>
      </c>
      <c r="H49" s="279">
        <v>77.93230073776886</v>
      </c>
      <c r="I49" s="279">
        <v>92.9483188044832</v>
      </c>
      <c r="J49" s="279">
        <v>0.136986301369863</v>
      </c>
      <c r="K49" s="279">
        <v>35.950186799501864</v>
      </c>
      <c r="L49" s="279">
        <v>77.07245167668071</v>
      </c>
      <c r="M49" s="279">
        <v>92.41675310275761</v>
      </c>
      <c r="N49" s="279">
        <v>72.09248334830767</v>
      </c>
      <c r="O49" s="280">
        <v>36.25659739820916</v>
      </c>
      <c r="P49" s="280">
        <v>593.1456953642385</v>
      </c>
      <c r="Q49" s="280">
        <v>2</v>
      </c>
      <c r="R49" s="280">
        <v>218.6969696969697</v>
      </c>
      <c r="S49" s="280">
        <v>30.092249786142002</v>
      </c>
      <c r="T49" s="280">
        <v>280.2472885032538</v>
      </c>
      <c r="U49" s="280">
        <v>21.852850105559465</v>
      </c>
      <c r="Z49" s="263"/>
      <c r="AA49" s="263"/>
      <c r="AB49" s="263"/>
    </row>
    <row r="50" spans="2:28" ht="15" customHeight="1">
      <c r="B50" s="438" t="s">
        <v>96</v>
      </c>
      <c r="C50" s="439"/>
      <c r="D50" s="266">
        <v>3281.3123287671233</v>
      </c>
      <c r="E50" s="266">
        <v>90.46849315068494</v>
      </c>
      <c r="F50" s="266">
        <v>90.52876712328766</v>
      </c>
      <c r="G50" s="266">
        <v>4670.745205479452</v>
      </c>
      <c r="H50" s="279">
        <v>84.57904292724747</v>
      </c>
      <c r="I50" s="279">
        <v>95.24368790108774</v>
      </c>
      <c r="J50" s="279" t="s">
        <v>211</v>
      </c>
      <c r="K50" s="279" t="s">
        <v>211</v>
      </c>
      <c r="L50" s="279">
        <v>80.44385888385426</v>
      </c>
      <c r="M50" s="279">
        <v>94.85637973853146</v>
      </c>
      <c r="N50" s="279">
        <v>76.58750706819444</v>
      </c>
      <c r="O50" s="280">
        <v>36.25814361830952</v>
      </c>
      <c r="P50" s="280">
        <v>838.3729552889858</v>
      </c>
      <c r="Q50" s="280" t="s">
        <v>211</v>
      </c>
      <c r="R50" s="280" t="s">
        <v>211</v>
      </c>
      <c r="S50" s="280">
        <v>24.967688458409445</v>
      </c>
      <c r="T50" s="280">
        <v>119.35908018867924</v>
      </c>
      <c r="U50" s="280">
        <v>19.551956469552692</v>
      </c>
      <c r="X50" s="282"/>
      <c r="Y50" s="282"/>
      <c r="Z50" s="263"/>
      <c r="AA50" s="263"/>
      <c r="AB50" s="263"/>
    </row>
    <row r="51" spans="2:31" ht="15" customHeight="1">
      <c r="B51" s="438" t="s">
        <v>107</v>
      </c>
      <c r="C51" s="439"/>
      <c r="D51" s="266">
        <v>4197.115068493151</v>
      </c>
      <c r="E51" s="266">
        <v>105.6027397260274</v>
      </c>
      <c r="F51" s="266">
        <v>105.89041095890411</v>
      </c>
      <c r="G51" s="266">
        <v>4750.268493150685</v>
      </c>
      <c r="H51" s="279">
        <v>82.08977137850749</v>
      </c>
      <c r="I51" s="279">
        <v>94.22707551308926</v>
      </c>
      <c r="J51" s="279" t="s">
        <v>211</v>
      </c>
      <c r="K51" s="279" t="s">
        <v>211</v>
      </c>
      <c r="L51" s="279">
        <v>76.25173693842328</v>
      </c>
      <c r="M51" s="279">
        <v>94.19361302203097</v>
      </c>
      <c r="N51" s="279">
        <v>72.63200547454213</v>
      </c>
      <c r="O51" s="280">
        <v>39.690316730358184</v>
      </c>
      <c r="P51" s="280">
        <v>480.21863354037265</v>
      </c>
      <c r="Q51" s="280" t="s">
        <v>211</v>
      </c>
      <c r="R51" s="280" t="s">
        <v>211</v>
      </c>
      <c r="S51" s="280">
        <v>25.463573147900508</v>
      </c>
      <c r="T51" s="280">
        <v>150.89262514329386</v>
      </c>
      <c r="U51" s="280">
        <v>20.60225504381774</v>
      </c>
      <c r="X51" s="282"/>
      <c r="Y51" s="282"/>
      <c r="Z51" s="282"/>
      <c r="AA51" s="282"/>
      <c r="AB51" s="282"/>
      <c r="AC51" s="263"/>
      <c r="AD51" s="263"/>
      <c r="AE51" s="263"/>
    </row>
    <row r="52" spans="2:31" ht="15" customHeight="1">
      <c r="B52" s="438" t="s">
        <v>117</v>
      </c>
      <c r="C52" s="439"/>
      <c r="D52" s="266">
        <v>1472.0684931506848</v>
      </c>
      <c r="E52" s="266">
        <v>30.07945205479452</v>
      </c>
      <c r="F52" s="266">
        <v>30.147945205479452</v>
      </c>
      <c r="G52" s="266">
        <v>1769.1205479452055</v>
      </c>
      <c r="H52" s="279">
        <v>85.6141519370161</v>
      </c>
      <c r="I52" s="279">
        <v>96.59734544680248</v>
      </c>
      <c r="J52" s="279" t="s">
        <v>211</v>
      </c>
      <c r="K52" s="279" t="s">
        <v>211</v>
      </c>
      <c r="L52" s="279">
        <v>82.43472865158958</v>
      </c>
      <c r="M52" s="279">
        <v>92.55149176675181</v>
      </c>
      <c r="N52" s="279">
        <v>76.28456931041431</v>
      </c>
      <c r="O52" s="280">
        <v>48.883682845835416</v>
      </c>
      <c r="P52" s="280">
        <v>353.03761348897535</v>
      </c>
      <c r="Q52" s="280" t="s">
        <v>211</v>
      </c>
      <c r="R52" s="280" t="s">
        <v>211</v>
      </c>
      <c r="S52" s="280">
        <v>37.828493305676034</v>
      </c>
      <c r="T52" s="280">
        <v>272.4864</v>
      </c>
      <c r="U52" s="280">
        <v>22.69448130129245</v>
      </c>
      <c r="X52" s="282"/>
      <c r="Y52" s="282"/>
      <c r="Z52" s="282"/>
      <c r="AA52" s="282"/>
      <c r="AB52" s="282"/>
      <c r="AC52" s="263"/>
      <c r="AD52" s="263"/>
      <c r="AE52" s="263"/>
    </row>
    <row r="53" spans="2:31" ht="15" customHeight="1">
      <c r="B53" s="438" t="s">
        <v>125</v>
      </c>
      <c r="C53" s="439"/>
      <c r="D53" s="266">
        <v>770.7698630136987</v>
      </c>
      <c r="E53" s="266">
        <v>21.265753424657536</v>
      </c>
      <c r="F53" s="266">
        <v>21.273972602739725</v>
      </c>
      <c r="G53" s="266">
        <v>1331.8958904109588</v>
      </c>
      <c r="H53" s="279">
        <v>83.72647405449806</v>
      </c>
      <c r="I53" s="279">
        <v>91.51185338087195</v>
      </c>
      <c r="J53" s="279" t="s">
        <v>211</v>
      </c>
      <c r="K53" s="279" t="s">
        <v>211</v>
      </c>
      <c r="L53" s="279">
        <v>81.29625073708299</v>
      </c>
      <c r="M53" s="279">
        <v>85.37575744955542</v>
      </c>
      <c r="N53" s="279">
        <v>80.35461947379045</v>
      </c>
      <c r="O53" s="280">
        <v>36.2376505442133</v>
      </c>
      <c r="P53" s="280">
        <v>470.41800643086816</v>
      </c>
      <c r="Q53" s="280" t="s">
        <v>211</v>
      </c>
      <c r="R53" s="280" t="s">
        <v>211</v>
      </c>
      <c r="S53" s="280">
        <v>27.363433228180863</v>
      </c>
      <c r="T53" s="280">
        <v>111.11111111111111</v>
      </c>
      <c r="U53" s="280">
        <v>22.560016193239324</v>
      </c>
      <c r="AC53" s="263"/>
      <c r="AD53" s="263"/>
      <c r="AE53" s="263"/>
    </row>
    <row r="54" spans="2:31" ht="15" customHeight="1">
      <c r="B54" s="438" t="s">
        <v>132</v>
      </c>
      <c r="C54" s="439"/>
      <c r="D54" s="266">
        <v>2006.1041095890412</v>
      </c>
      <c r="E54" s="266">
        <v>53.443835616438356</v>
      </c>
      <c r="F54" s="266">
        <v>53.58904109589041</v>
      </c>
      <c r="G54" s="266">
        <v>2384.2164383561644</v>
      </c>
      <c r="H54" s="279">
        <v>87.56456174548411</v>
      </c>
      <c r="I54" s="279">
        <v>93.95163266973502</v>
      </c>
      <c r="J54" s="279" t="s">
        <v>211</v>
      </c>
      <c r="K54" s="279" t="s">
        <v>211</v>
      </c>
      <c r="L54" s="279">
        <v>83.0814945130389</v>
      </c>
      <c r="M54" s="279">
        <v>92.1919382467096</v>
      </c>
      <c r="N54" s="279">
        <v>82.08106936897896</v>
      </c>
      <c r="O54" s="280">
        <v>37.485755240996234</v>
      </c>
      <c r="P54" s="280">
        <v>566.936729663106</v>
      </c>
      <c r="Q54" s="280" t="s">
        <v>211</v>
      </c>
      <c r="R54" s="280" t="s">
        <v>211</v>
      </c>
      <c r="S54" s="280">
        <v>20.4621928665786</v>
      </c>
      <c r="T54" s="280">
        <v>183.26724137931035</v>
      </c>
      <c r="U54" s="280">
        <v>18.320569712752107</v>
      </c>
      <c r="Z54" s="263"/>
      <c r="AA54" s="263"/>
      <c r="AB54" s="263"/>
      <c r="AC54" s="263"/>
      <c r="AD54" s="263"/>
      <c r="AE54" s="263"/>
    </row>
    <row r="55" spans="2:31" ht="15" customHeight="1">
      <c r="B55" s="438" t="s">
        <v>139</v>
      </c>
      <c r="C55" s="439"/>
      <c r="D55" s="266">
        <v>2617.008219178082</v>
      </c>
      <c r="E55" s="266">
        <v>93.21369863013699</v>
      </c>
      <c r="F55" s="266">
        <v>93.35068493150685</v>
      </c>
      <c r="G55" s="266">
        <v>3752.0465753424655</v>
      </c>
      <c r="H55" s="279">
        <v>83.61480438833989</v>
      </c>
      <c r="I55" s="279">
        <v>92.33266246835032</v>
      </c>
      <c r="J55" s="279">
        <v>0.31963470319634707</v>
      </c>
      <c r="K55" s="279">
        <v>91.14155251141553</v>
      </c>
      <c r="L55" s="279">
        <v>83.06335686649079</v>
      </c>
      <c r="M55" s="279">
        <v>91.42249591174773</v>
      </c>
      <c r="N55" s="279">
        <v>81.27455668045653</v>
      </c>
      <c r="O55" s="280">
        <v>28.054746240601503</v>
      </c>
      <c r="P55" s="280">
        <v>244.78485370051635</v>
      </c>
      <c r="Q55" s="280">
        <v>3.5</v>
      </c>
      <c r="R55" s="280">
        <v>68.82758620689656</v>
      </c>
      <c r="S55" s="280">
        <v>25.98859983331349</v>
      </c>
      <c r="T55" s="280">
        <v>196.1713954834974</v>
      </c>
      <c r="U55" s="280">
        <v>21.2578238279362</v>
      </c>
      <c r="Z55" s="263"/>
      <c r="AA55" s="263"/>
      <c r="AB55" s="263"/>
      <c r="AC55" s="263"/>
      <c r="AD55" s="263"/>
      <c r="AE55" s="263"/>
    </row>
    <row r="56" spans="2:31" ht="15" customHeight="1">
      <c r="B56" s="438" t="s">
        <v>143</v>
      </c>
      <c r="C56" s="439"/>
      <c r="D56" s="266">
        <v>795.3643835616439</v>
      </c>
      <c r="E56" s="266">
        <v>34.29041095890411</v>
      </c>
      <c r="F56" s="266">
        <v>34.394520547945206</v>
      </c>
      <c r="G56" s="266">
        <v>1514.5698630136985</v>
      </c>
      <c r="H56" s="279">
        <v>65.87653312456744</v>
      </c>
      <c r="I56" s="279" t="s">
        <v>211</v>
      </c>
      <c r="J56" s="279" t="s">
        <v>211</v>
      </c>
      <c r="K56" s="279">
        <v>35.46935832732516</v>
      </c>
      <c r="L56" s="279">
        <v>71.55533413225254</v>
      </c>
      <c r="M56" s="279">
        <v>59.853565839481334</v>
      </c>
      <c r="N56" s="279">
        <v>72.80324004398734</v>
      </c>
      <c r="O56" s="280">
        <v>23.159792580773832</v>
      </c>
      <c r="P56" s="280" t="s">
        <v>211</v>
      </c>
      <c r="Q56" s="280" t="s">
        <v>211</v>
      </c>
      <c r="R56" s="280">
        <v>83.38305084745762</v>
      </c>
      <c r="S56" s="280">
        <v>21.708333333333332</v>
      </c>
      <c r="T56" s="280">
        <v>104.73349633251834</v>
      </c>
      <c r="U56" s="280">
        <v>20.238763928586224</v>
      </c>
      <c r="Z56" s="263"/>
      <c r="AA56" s="263"/>
      <c r="AB56" s="263"/>
      <c r="AC56" s="263"/>
      <c r="AD56" s="263"/>
      <c r="AE56" s="263"/>
    </row>
    <row r="57" spans="2:31" ht="15" customHeight="1">
      <c r="B57" s="264"/>
      <c r="C57" s="265"/>
      <c r="D57" s="266"/>
      <c r="E57" s="268"/>
      <c r="F57" s="268"/>
      <c r="G57" s="268"/>
      <c r="H57" s="283"/>
      <c r="I57" s="283"/>
      <c r="J57" s="279"/>
      <c r="K57" s="283"/>
      <c r="L57" s="283"/>
      <c r="M57" s="280"/>
      <c r="N57" s="280"/>
      <c r="O57" s="281"/>
      <c r="P57" s="281"/>
      <c r="Q57" s="281"/>
      <c r="R57" s="281"/>
      <c r="S57" s="281"/>
      <c r="T57" s="281"/>
      <c r="U57" s="281"/>
      <c r="Z57" s="263"/>
      <c r="AA57" s="263"/>
      <c r="AB57" s="263"/>
      <c r="AC57" s="263"/>
      <c r="AD57" s="263"/>
      <c r="AE57" s="263"/>
    </row>
    <row r="58" spans="2:31" ht="15" customHeight="1">
      <c r="B58" s="438" t="s">
        <v>392</v>
      </c>
      <c r="C58" s="439"/>
      <c r="D58" s="266"/>
      <c r="E58" s="268"/>
      <c r="F58" s="268"/>
      <c r="G58" s="268"/>
      <c r="H58" s="283"/>
      <c r="I58" s="283"/>
      <c r="J58" s="279"/>
      <c r="K58" s="283"/>
      <c r="L58" s="283"/>
      <c r="M58" s="280"/>
      <c r="N58" s="280"/>
      <c r="O58" s="281"/>
      <c r="P58" s="281"/>
      <c r="Q58" s="281"/>
      <c r="R58" s="281"/>
      <c r="S58" s="281"/>
      <c r="T58" s="281"/>
      <c r="U58" s="281"/>
      <c r="AC58" s="263"/>
      <c r="AD58" s="263"/>
      <c r="AE58" s="263"/>
    </row>
    <row r="59" spans="2:31" ht="15" customHeight="1">
      <c r="B59" s="264"/>
      <c r="C59" s="47" t="s">
        <v>147</v>
      </c>
      <c r="D59" s="266">
        <v>4787.202739726027</v>
      </c>
      <c r="E59" s="266">
        <v>175.34794520547945</v>
      </c>
      <c r="F59" s="266">
        <v>176.0191780821918</v>
      </c>
      <c r="G59" s="266">
        <v>6885.038356164384</v>
      </c>
      <c r="H59" s="279">
        <v>75.41371546113041</v>
      </c>
      <c r="I59" s="279">
        <v>74.18540207047998</v>
      </c>
      <c r="J59" s="279" t="s">
        <v>211</v>
      </c>
      <c r="K59" s="279">
        <v>34.765166340508806</v>
      </c>
      <c r="L59" s="279">
        <v>76.01797562325542</v>
      </c>
      <c r="M59" s="279">
        <v>91.33072041806645</v>
      </c>
      <c r="N59" s="279">
        <v>73.65044363499952</v>
      </c>
      <c r="O59" s="280">
        <v>27.24900778953442</v>
      </c>
      <c r="P59" s="280">
        <v>466.35004108463437</v>
      </c>
      <c r="Q59" s="280" t="s">
        <v>211</v>
      </c>
      <c r="R59" s="280">
        <v>65.19266055045871</v>
      </c>
      <c r="S59" s="280">
        <v>23.006106064306707</v>
      </c>
      <c r="T59" s="280">
        <v>185.97624703087885</v>
      </c>
      <c r="U59" s="280">
        <v>19.566447862265026</v>
      </c>
      <c r="AC59" s="263"/>
      <c r="AD59" s="263"/>
      <c r="AE59" s="263"/>
    </row>
    <row r="60" spans="2:31" ht="15" customHeight="1">
      <c r="B60" s="264"/>
      <c r="C60" s="47" t="s">
        <v>148</v>
      </c>
      <c r="D60" s="266">
        <v>3501.813698630137</v>
      </c>
      <c r="E60" s="266">
        <v>76.06575342465753</v>
      </c>
      <c r="F60" s="266">
        <v>76.1945205479452</v>
      </c>
      <c r="G60" s="266">
        <v>4282.323287671233</v>
      </c>
      <c r="H60" s="279">
        <v>84.33384050388032</v>
      </c>
      <c r="I60" s="279">
        <v>94.54522668774644</v>
      </c>
      <c r="J60" s="279">
        <v>0.136986301369863</v>
      </c>
      <c r="K60" s="279" t="s">
        <v>211</v>
      </c>
      <c r="L60" s="279">
        <v>79.13695298616838</v>
      </c>
      <c r="M60" s="279">
        <v>92.25081006017591</v>
      </c>
      <c r="N60" s="279">
        <v>74.5193437403648</v>
      </c>
      <c r="O60" s="280">
        <v>45.99773279352227</v>
      </c>
      <c r="P60" s="280">
        <v>429.21050328227574</v>
      </c>
      <c r="Q60" s="280">
        <v>2</v>
      </c>
      <c r="R60" s="280" t="s">
        <v>211</v>
      </c>
      <c r="S60" s="280">
        <v>29.567144572886953</v>
      </c>
      <c r="T60" s="280">
        <v>270.2271186440678</v>
      </c>
      <c r="U60" s="280">
        <v>20.92233768710077</v>
      </c>
      <c r="AC60" s="263"/>
      <c r="AD60" s="263"/>
      <c r="AE60" s="263"/>
    </row>
    <row r="61" spans="2:31" ht="15" customHeight="1">
      <c r="B61" s="264"/>
      <c r="C61" s="350" t="s">
        <v>260</v>
      </c>
      <c r="D61" s="266">
        <v>2005.8931506849315</v>
      </c>
      <c r="E61" s="266">
        <v>58.24383561643835</v>
      </c>
      <c r="F61" s="266">
        <v>58.4</v>
      </c>
      <c r="G61" s="266">
        <v>3388.5972602739726</v>
      </c>
      <c r="H61" s="279">
        <v>77.605392250389</v>
      </c>
      <c r="I61" s="279">
        <v>87.73989761463893</v>
      </c>
      <c r="J61" s="279" t="s">
        <v>211</v>
      </c>
      <c r="K61" s="279">
        <v>35.46935832732516</v>
      </c>
      <c r="L61" s="279">
        <v>79.67836515414272</v>
      </c>
      <c r="M61" s="279">
        <v>87.99578279181378</v>
      </c>
      <c r="N61" s="279">
        <v>76.94550493277427</v>
      </c>
      <c r="O61" s="280">
        <v>34.393470346447444</v>
      </c>
      <c r="P61" s="280">
        <v>351.2529069767442</v>
      </c>
      <c r="Q61" s="280" t="s">
        <v>211</v>
      </c>
      <c r="R61" s="280">
        <v>83.38305084745762</v>
      </c>
      <c r="S61" s="280">
        <v>28.414751676877255</v>
      </c>
      <c r="T61" s="280">
        <v>145.4174228675136</v>
      </c>
      <c r="U61" s="280">
        <v>21.631305318150694</v>
      </c>
      <c r="AC61" s="263"/>
      <c r="AD61" s="263"/>
      <c r="AE61" s="263"/>
    </row>
    <row r="62" spans="2:31" ht="15" customHeight="1">
      <c r="B62" s="249"/>
      <c r="C62" s="47" t="s">
        <v>322</v>
      </c>
      <c r="D62" s="266">
        <v>1753.695890410959</v>
      </c>
      <c r="E62" s="266">
        <v>52.273972602739725</v>
      </c>
      <c r="F62" s="266">
        <v>52.35342465753425</v>
      </c>
      <c r="G62" s="266">
        <v>3015.53698630137</v>
      </c>
      <c r="H62" s="279">
        <v>77.99598382808445</v>
      </c>
      <c r="I62" s="279">
        <v>92.9483188044832</v>
      </c>
      <c r="J62" s="279">
        <v>0.136986301369863</v>
      </c>
      <c r="K62" s="279">
        <v>35.950186799501864</v>
      </c>
      <c r="L62" s="279">
        <v>77.30862978398861</v>
      </c>
      <c r="M62" s="279">
        <v>92.26173819672665</v>
      </c>
      <c r="N62" s="279">
        <v>73.12418733906127</v>
      </c>
      <c r="O62" s="280">
        <v>33.52268977977952</v>
      </c>
      <c r="P62" s="280">
        <v>593.1456953642385</v>
      </c>
      <c r="Q62" s="280">
        <v>2</v>
      </c>
      <c r="R62" s="280">
        <v>218.6969696969697</v>
      </c>
      <c r="S62" s="280">
        <v>28.73238319363283</v>
      </c>
      <c r="T62" s="280">
        <v>196.36288088642658</v>
      </c>
      <c r="U62" s="280">
        <v>21.8133963494133</v>
      </c>
      <c r="V62" s="284"/>
      <c r="W62" s="284"/>
      <c r="Z62" s="446" t="s">
        <v>412</v>
      </c>
      <c r="AA62" s="446"/>
      <c r="AB62" s="446"/>
      <c r="AC62" s="446"/>
      <c r="AD62" s="447"/>
      <c r="AE62" s="447"/>
    </row>
    <row r="63" spans="2:31" ht="15" customHeight="1">
      <c r="B63" s="249"/>
      <c r="C63" s="47" t="s">
        <v>315</v>
      </c>
      <c r="D63" s="266">
        <v>3479.3835616438355</v>
      </c>
      <c r="E63" s="266">
        <v>79.87945205479453</v>
      </c>
      <c r="F63" s="266">
        <v>80.24383561643836</v>
      </c>
      <c r="G63" s="266">
        <v>3695.904109589041</v>
      </c>
      <c r="H63" s="279">
        <v>82.78538541918586</v>
      </c>
      <c r="I63" s="279">
        <v>94.14935349256986</v>
      </c>
      <c r="J63" s="279" t="s">
        <v>211</v>
      </c>
      <c r="K63" s="279" t="s">
        <v>211</v>
      </c>
      <c r="L63" s="279">
        <v>76.43219015922709</v>
      </c>
      <c r="M63" s="279">
        <v>95.76858970912414</v>
      </c>
      <c r="N63" s="279">
        <v>71.27933799901788</v>
      </c>
      <c r="O63" s="280">
        <v>43.458807425784926</v>
      </c>
      <c r="P63" s="280">
        <v>489.1439182915506</v>
      </c>
      <c r="Q63" s="280" t="s">
        <v>211</v>
      </c>
      <c r="R63" s="280" t="s">
        <v>211</v>
      </c>
      <c r="S63" s="280">
        <v>26.404469631024497</v>
      </c>
      <c r="T63" s="280">
        <v>141.62052764727142</v>
      </c>
      <c r="U63" s="280">
        <v>20.04744111074477</v>
      </c>
      <c r="Z63" s="446"/>
      <c r="AA63" s="446"/>
      <c r="AB63" s="446"/>
      <c r="AC63" s="446"/>
      <c r="AD63" s="447"/>
      <c r="AE63" s="447"/>
    </row>
    <row r="64" spans="2:31" ht="15" customHeight="1">
      <c r="B64" s="249"/>
      <c r="C64" s="47" t="s">
        <v>319</v>
      </c>
      <c r="D64" s="266">
        <v>3101.8465753424657</v>
      </c>
      <c r="E64" s="266">
        <v>102.57260273972602</v>
      </c>
      <c r="F64" s="266">
        <v>102.74794520547945</v>
      </c>
      <c r="G64" s="266">
        <v>4446.73698630137</v>
      </c>
      <c r="H64" s="279">
        <v>84.23393495788578</v>
      </c>
      <c r="I64" s="279">
        <v>91.91462249123926</v>
      </c>
      <c r="J64" s="279">
        <v>0.31963470319634707</v>
      </c>
      <c r="K64" s="279">
        <v>91.14155251141553</v>
      </c>
      <c r="L64" s="279">
        <v>83.2918975051539</v>
      </c>
      <c r="M64" s="279">
        <v>91.38671847958021</v>
      </c>
      <c r="N64" s="279">
        <v>81.457633747847</v>
      </c>
      <c r="O64" s="280">
        <v>30.214672680206025</v>
      </c>
      <c r="P64" s="280">
        <v>323.4529147982063</v>
      </c>
      <c r="Q64" s="280">
        <v>3.5</v>
      </c>
      <c r="R64" s="280">
        <v>68.82758620689656</v>
      </c>
      <c r="S64" s="280">
        <v>26.501254628562126</v>
      </c>
      <c r="T64" s="280">
        <v>191.7811138014528</v>
      </c>
      <c r="U64" s="280">
        <v>21.45978262366895</v>
      </c>
      <c r="Z64" s="446"/>
      <c r="AA64" s="446"/>
      <c r="AB64" s="446"/>
      <c r="AC64" s="446"/>
      <c r="AD64" s="447"/>
      <c r="AE64" s="447"/>
    </row>
    <row r="65" spans="2:31" ht="15" customHeight="1">
      <c r="B65" s="249"/>
      <c r="C65" s="47" t="s">
        <v>400</v>
      </c>
      <c r="D65" s="266">
        <v>4108.024657534246</v>
      </c>
      <c r="E65" s="266">
        <v>117.25753424657535</v>
      </c>
      <c r="F65" s="266">
        <v>117.23835616438356</v>
      </c>
      <c r="G65" s="266">
        <v>5784.668493150685</v>
      </c>
      <c r="H65" s="279">
        <v>83.82833246677737</v>
      </c>
      <c r="I65" s="279">
        <v>95.21477466888678</v>
      </c>
      <c r="J65" s="279" t="s">
        <v>211</v>
      </c>
      <c r="K65" s="279" t="s">
        <v>211</v>
      </c>
      <c r="L65" s="279">
        <v>79.9806446025177</v>
      </c>
      <c r="M65" s="279">
        <v>94.04885686183985</v>
      </c>
      <c r="N65" s="279">
        <v>76.7319922128488</v>
      </c>
      <c r="O65" s="280">
        <v>35.037071654730056</v>
      </c>
      <c r="P65" s="280">
        <v>742.6994906621392</v>
      </c>
      <c r="Q65" s="280" t="s">
        <v>211</v>
      </c>
      <c r="R65" s="280" t="s">
        <v>211</v>
      </c>
      <c r="S65" s="280">
        <v>25.161503559878216</v>
      </c>
      <c r="T65" s="280">
        <v>127.91209391209391</v>
      </c>
      <c r="U65" s="280">
        <v>20.264610111396745</v>
      </c>
      <c r="Z65" s="446"/>
      <c r="AA65" s="446"/>
      <c r="AB65" s="446"/>
      <c r="AC65" s="446"/>
      <c r="AD65" s="447"/>
      <c r="AE65" s="447"/>
    </row>
    <row r="66" spans="2:31" ht="15" customHeight="1">
      <c r="B66" s="249"/>
      <c r="C66" s="47" t="s">
        <v>324</v>
      </c>
      <c r="D66" s="266">
        <v>2193.013698630137</v>
      </c>
      <c r="E66" s="266">
        <v>51.21095890410959</v>
      </c>
      <c r="F66" s="266">
        <v>51.32876712328767</v>
      </c>
      <c r="G66" s="266">
        <v>2809.5095890410958</v>
      </c>
      <c r="H66" s="279">
        <v>84.65855247571665</v>
      </c>
      <c r="I66" s="279">
        <v>96.62447531968893</v>
      </c>
      <c r="J66" s="279" t="s">
        <v>211</v>
      </c>
      <c r="K66" s="279" t="s">
        <v>211</v>
      </c>
      <c r="L66" s="279">
        <v>82.48852765571961</v>
      </c>
      <c r="M66" s="279">
        <v>90.8620211421703</v>
      </c>
      <c r="N66" s="279">
        <v>77.58188925186012</v>
      </c>
      <c r="O66" s="280">
        <v>42.77393325673979</v>
      </c>
      <c r="P66" s="280">
        <v>362.14146341463413</v>
      </c>
      <c r="Q66" s="280" t="s">
        <v>211</v>
      </c>
      <c r="R66" s="280" t="s">
        <v>211</v>
      </c>
      <c r="S66" s="280">
        <v>35.6200726636982</v>
      </c>
      <c r="T66" s="280">
        <v>205.84794414274631</v>
      </c>
      <c r="U66" s="280">
        <v>22.2024807626048</v>
      </c>
      <c r="Z66" s="446"/>
      <c r="AA66" s="446"/>
      <c r="AB66" s="446"/>
      <c r="AC66" s="446"/>
      <c r="AD66" s="447"/>
      <c r="AE66" s="447"/>
    </row>
    <row r="67" spans="2:31" ht="15" customHeight="1">
      <c r="B67" s="249"/>
      <c r="C67" s="47" t="s">
        <v>325</v>
      </c>
      <c r="D67" s="266">
        <v>2094.2986301369865</v>
      </c>
      <c r="E67" s="266">
        <v>57.92876712328767</v>
      </c>
      <c r="F67" s="266">
        <v>58.054794520547944</v>
      </c>
      <c r="G67" s="266">
        <v>2701.5808219178084</v>
      </c>
      <c r="H67" s="279">
        <v>87.04483084526127</v>
      </c>
      <c r="I67" s="279">
        <v>93.95163266973502</v>
      </c>
      <c r="J67" s="279" t="s">
        <v>211</v>
      </c>
      <c r="K67" s="279" t="s">
        <v>211</v>
      </c>
      <c r="L67" s="279">
        <v>82.55353487639742</v>
      </c>
      <c r="M67" s="279">
        <v>92.1919382467096</v>
      </c>
      <c r="N67" s="279">
        <v>81.59130316195522</v>
      </c>
      <c r="O67" s="280">
        <v>36.11371474464969</v>
      </c>
      <c r="P67" s="280">
        <v>566.936729663106</v>
      </c>
      <c r="Q67" s="280" t="s">
        <v>211</v>
      </c>
      <c r="R67" s="280" t="s">
        <v>211</v>
      </c>
      <c r="S67" s="280">
        <v>20.40216941897512</v>
      </c>
      <c r="T67" s="280">
        <v>183.26724137931035</v>
      </c>
      <c r="U67" s="280">
        <v>18.431295843520783</v>
      </c>
      <c r="Z67" s="446"/>
      <c r="AA67" s="446"/>
      <c r="AB67" s="446"/>
      <c r="AC67" s="446"/>
      <c r="AD67" s="447"/>
      <c r="AE67" s="447"/>
    </row>
    <row r="68" spans="2:31" ht="15" customHeight="1">
      <c r="B68" s="250"/>
      <c r="C68" s="271"/>
      <c r="D68" s="272"/>
      <c r="E68" s="272"/>
      <c r="F68" s="272"/>
      <c r="G68" s="272"/>
      <c r="H68" s="272"/>
      <c r="I68" s="272"/>
      <c r="J68" s="272"/>
      <c r="K68" s="272"/>
      <c r="L68" s="272"/>
      <c r="M68" s="272"/>
      <c r="N68" s="285"/>
      <c r="O68" s="272"/>
      <c r="P68" s="272"/>
      <c r="Q68" s="272"/>
      <c r="R68" s="272"/>
      <c r="S68" s="272"/>
      <c r="T68" s="272"/>
      <c r="U68" s="272"/>
      <c r="Z68" s="446"/>
      <c r="AA68" s="446"/>
      <c r="AB68" s="446"/>
      <c r="AC68" s="446"/>
      <c r="AD68" s="447"/>
      <c r="AE68" s="447"/>
    </row>
    <row r="69" spans="2:31" ht="15" customHeight="1">
      <c r="B69" s="31"/>
      <c r="C69" s="31"/>
      <c r="D69" s="263"/>
      <c r="E69" s="263"/>
      <c r="F69" s="263"/>
      <c r="G69" s="263"/>
      <c r="H69" s="263"/>
      <c r="I69" s="263"/>
      <c r="J69" s="263"/>
      <c r="K69" s="263"/>
      <c r="L69" s="263"/>
      <c r="M69" s="263"/>
      <c r="N69" s="263"/>
      <c r="O69" s="263"/>
      <c r="P69" s="263"/>
      <c r="Q69" s="263"/>
      <c r="R69" s="263"/>
      <c r="S69" s="263"/>
      <c r="T69" s="263"/>
      <c r="U69" s="263"/>
      <c r="Z69" s="446"/>
      <c r="AA69" s="446"/>
      <c r="AB69" s="446"/>
      <c r="AC69" s="446"/>
      <c r="AD69" s="447"/>
      <c r="AE69" s="447"/>
    </row>
    <row r="70" spans="2:31" ht="13.5">
      <c r="B70" s="31"/>
      <c r="C70" s="286" t="s">
        <v>413</v>
      </c>
      <c r="D70" s="263"/>
      <c r="E70" s="263"/>
      <c r="F70" s="263"/>
      <c r="G70" s="263"/>
      <c r="H70" s="263"/>
      <c r="I70" s="263"/>
      <c r="J70" s="263"/>
      <c r="K70" s="263"/>
      <c r="L70" s="263"/>
      <c r="M70" s="263"/>
      <c r="N70" s="263"/>
      <c r="O70" s="263"/>
      <c r="P70" s="263"/>
      <c r="Q70" s="263"/>
      <c r="R70" s="263"/>
      <c r="S70" s="263"/>
      <c r="T70" s="263"/>
      <c r="U70" s="263"/>
      <c r="Z70" s="447"/>
      <c r="AA70" s="447"/>
      <c r="AB70" s="447"/>
      <c r="AC70" s="447"/>
      <c r="AD70" s="447"/>
      <c r="AE70" s="447"/>
    </row>
    <row r="71" spans="2:31" ht="13.5">
      <c r="B71" s="31"/>
      <c r="C71" s="287" t="s">
        <v>414</v>
      </c>
      <c r="D71" s="263"/>
      <c r="E71" s="263"/>
      <c r="F71" s="263"/>
      <c r="G71" s="263"/>
      <c r="H71" s="263"/>
      <c r="I71" s="263"/>
      <c r="J71" s="263"/>
      <c r="K71" s="263"/>
      <c r="L71" s="263"/>
      <c r="M71" s="263"/>
      <c r="N71" s="263"/>
      <c r="O71" s="263"/>
      <c r="P71" s="263"/>
      <c r="Q71" s="263"/>
      <c r="R71" s="263"/>
      <c r="S71" s="263"/>
      <c r="T71" s="263"/>
      <c r="U71" s="263"/>
      <c r="V71" s="263"/>
      <c r="W71" s="263"/>
      <c r="X71" s="263"/>
      <c r="Y71" s="263"/>
      <c r="Z71" s="447"/>
      <c r="AA71" s="447"/>
      <c r="AB71" s="447"/>
      <c r="AC71" s="447"/>
      <c r="AD71" s="447"/>
      <c r="AE71" s="447"/>
    </row>
    <row r="72" spans="2:31" ht="13.5">
      <c r="B72" s="31"/>
      <c r="C72" s="288" t="s">
        <v>415</v>
      </c>
      <c r="D72" s="263"/>
      <c r="E72" s="263"/>
      <c r="F72" s="263"/>
      <c r="G72" s="263"/>
      <c r="H72" s="263"/>
      <c r="I72" s="263"/>
      <c r="J72" s="263"/>
      <c r="K72" s="263"/>
      <c r="L72" s="263"/>
      <c r="M72" s="263"/>
      <c r="N72" s="263"/>
      <c r="O72" s="263"/>
      <c r="P72" s="263"/>
      <c r="Q72" s="263"/>
      <c r="R72" s="263"/>
      <c r="S72" s="263"/>
      <c r="T72" s="263"/>
      <c r="U72" s="263"/>
      <c r="V72" s="263"/>
      <c r="W72" s="263"/>
      <c r="X72" s="263"/>
      <c r="Y72" s="263"/>
      <c r="Z72" s="447"/>
      <c r="AA72" s="447"/>
      <c r="AB72" s="447"/>
      <c r="AC72" s="447"/>
      <c r="AD72" s="447"/>
      <c r="AE72" s="447"/>
    </row>
    <row r="73" spans="2:31" ht="13.5">
      <c r="B73" s="31"/>
      <c r="C73" s="289" t="s">
        <v>416</v>
      </c>
      <c r="D73" s="263"/>
      <c r="E73" s="263"/>
      <c r="F73" s="263"/>
      <c r="G73" s="263"/>
      <c r="H73" s="263"/>
      <c r="I73" s="263"/>
      <c r="J73" s="263"/>
      <c r="K73" s="263"/>
      <c r="L73" s="263"/>
      <c r="M73" s="263"/>
      <c r="N73" s="263"/>
      <c r="O73" s="263"/>
      <c r="P73" s="263"/>
      <c r="Q73" s="263"/>
      <c r="R73" s="263"/>
      <c r="S73" s="263"/>
      <c r="T73" s="263"/>
      <c r="U73" s="263"/>
      <c r="V73" s="263"/>
      <c r="W73" s="263"/>
      <c r="X73" s="263"/>
      <c r="Y73" s="263"/>
      <c r="AE73" s="263"/>
    </row>
    <row r="74" spans="2:31" ht="13.5">
      <c r="B74" s="31"/>
      <c r="C74" s="31"/>
      <c r="D74" s="263"/>
      <c r="E74" s="263"/>
      <c r="F74" s="263"/>
      <c r="G74" s="263"/>
      <c r="H74" s="263"/>
      <c r="I74" s="263"/>
      <c r="J74" s="263"/>
      <c r="K74" s="263"/>
      <c r="L74" s="263"/>
      <c r="M74" s="263"/>
      <c r="N74" s="263"/>
      <c r="O74" s="263"/>
      <c r="P74" s="263"/>
      <c r="Q74" s="263"/>
      <c r="R74" s="263"/>
      <c r="S74" s="263"/>
      <c r="T74" s="263"/>
      <c r="U74" s="263"/>
      <c r="V74" s="263"/>
      <c r="W74" s="263"/>
      <c r="X74" s="263"/>
      <c r="Y74" s="263"/>
      <c r="AE74" s="263"/>
    </row>
    <row r="75" spans="2:31" ht="13.5">
      <c r="B75" s="31"/>
      <c r="C75" s="31"/>
      <c r="D75" s="263"/>
      <c r="E75" s="263"/>
      <c r="F75" s="263"/>
      <c r="G75" s="263"/>
      <c r="H75" s="263"/>
      <c r="I75" s="263"/>
      <c r="J75" s="263"/>
      <c r="K75" s="263"/>
      <c r="L75" s="263"/>
      <c r="M75" s="263"/>
      <c r="N75" s="263"/>
      <c r="O75" s="263"/>
      <c r="P75" s="263"/>
      <c r="Q75" s="263"/>
      <c r="R75" s="263"/>
      <c r="S75" s="263"/>
      <c r="T75" s="263"/>
      <c r="U75" s="263"/>
      <c r="V75" s="263"/>
      <c r="W75" s="263"/>
      <c r="X75" s="263"/>
      <c r="Y75" s="263"/>
      <c r="AE75" s="263"/>
    </row>
    <row r="76" spans="2:31" ht="13.5">
      <c r="B76" s="31"/>
      <c r="C76" s="31" t="s">
        <v>304</v>
      </c>
      <c r="D76" s="230" t="s">
        <v>268</v>
      </c>
      <c r="E76" s="230" t="s">
        <v>268</v>
      </c>
      <c r="F76" s="230" t="s">
        <v>268</v>
      </c>
      <c r="G76" s="230" t="s">
        <v>268</v>
      </c>
      <c r="H76" s="230" t="s">
        <v>268</v>
      </c>
      <c r="I76" s="230" t="s">
        <v>268</v>
      </c>
      <c r="J76" s="230" t="s">
        <v>268</v>
      </c>
      <c r="K76" s="230" t="s">
        <v>268</v>
      </c>
      <c r="L76" s="230" t="s">
        <v>268</v>
      </c>
      <c r="M76" s="230" t="s">
        <v>268</v>
      </c>
      <c r="N76" s="230" t="s">
        <v>268</v>
      </c>
      <c r="O76" s="230" t="s">
        <v>268</v>
      </c>
      <c r="P76" s="230" t="s">
        <v>268</v>
      </c>
      <c r="Q76" s="230" t="s">
        <v>268</v>
      </c>
      <c r="R76" s="230" t="s">
        <v>268</v>
      </c>
      <c r="S76" s="230" t="s">
        <v>268</v>
      </c>
      <c r="T76" s="230" t="s">
        <v>268</v>
      </c>
      <c r="U76" s="230" t="s">
        <v>268</v>
      </c>
      <c r="V76" s="230" t="s">
        <v>268</v>
      </c>
      <c r="W76" s="230" t="s">
        <v>268</v>
      </c>
      <c r="X76" s="230" t="s">
        <v>268</v>
      </c>
      <c r="Y76" s="230" t="s">
        <v>268</v>
      </c>
      <c r="Z76" s="230"/>
      <c r="AA76" s="230" t="s">
        <v>268</v>
      </c>
      <c r="AB76" s="230" t="s">
        <v>268</v>
      </c>
      <c r="AE76" s="263"/>
    </row>
    <row r="77" spans="2:31" ht="13.5">
      <c r="B77" s="31"/>
      <c r="C77" s="31"/>
      <c r="D77" s="263"/>
      <c r="E77" s="263"/>
      <c r="F77" s="263"/>
      <c r="G77" s="263"/>
      <c r="H77" s="263"/>
      <c r="I77" s="263"/>
      <c r="J77" s="263"/>
      <c r="K77" s="263"/>
      <c r="L77" s="263"/>
      <c r="M77" s="263"/>
      <c r="N77" s="263"/>
      <c r="O77" s="263"/>
      <c r="P77" s="263"/>
      <c r="Q77" s="263"/>
      <c r="R77" s="263"/>
      <c r="S77" s="263"/>
      <c r="T77" s="263"/>
      <c r="U77" s="263"/>
      <c r="V77" s="263"/>
      <c r="W77" s="263"/>
      <c r="X77" s="263"/>
      <c r="Y77" s="263"/>
      <c r="AE77" s="263"/>
    </row>
    <row r="78" spans="2:31" ht="13.5">
      <c r="B78" s="31"/>
      <c r="C78" s="31"/>
      <c r="D78" s="263"/>
      <c r="E78" s="263"/>
      <c r="F78" s="263"/>
      <c r="G78" s="263"/>
      <c r="H78" s="263"/>
      <c r="I78" s="263"/>
      <c r="J78" s="263"/>
      <c r="K78" s="263"/>
      <c r="L78" s="263"/>
      <c r="M78" s="263"/>
      <c r="N78" s="263"/>
      <c r="O78" s="263"/>
      <c r="P78" s="263"/>
      <c r="Q78" s="263"/>
      <c r="R78" s="263"/>
      <c r="S78" s="263"/>
      <c r="T78" s="263"/>
      <c r="U78" s="263"/>
      <c r="V78" s="263"/>
      <c r="W78" s="263"/>
      <c r="X78" s="263"/>
      <c r="Y78" s="263"/>
      <c r="AE78" s="263"/>
    </row>
    <row r="79" spans="2:31" ht="13.5">
      <c r="B79" s="31"/>
      <c r="C79" s="31"/>
      <c r="D79" s="263"/>
      <c r="E79" s="263"/>
      <c r="F79" s="263"/>
      <c r="G79" s="263"/>
      <c r="H79" s="263"/>
      <c r="I79" s="263"/>
      <c r="J79" s="263"/>
      <c r="K79" s="263"/>
      <c r="L79" s="263"/>
      <c r="M79" s="263"/>
      <c r="N79" s="263"/>
      <c r="O79" s="263"/>
      <c r="P79" s="263"/>
      <c r="Q79" s="263"/>
      <c r="R79" s="263"/>
      <c r="S79" s="263"/>
      <c r="T79" s="263"/>
      <c r="U79" s="263"/>
      <c r="V79" s="263"/>
      <c r="W79" s="263"/>
      <c r="X79" s="263"/>
      <c r="Y79" s="263"/>
      <c r="AE79" s="263"/>
    </row>
    <row r="80" spans="2:31" ht="13.5">
      <c r="B80" s="31"/>
      <c r="C80" s="31"/>
      <c r="D80" s="263"/>
      <c r="E80" s="263"/>
      <c r="F80" s="263"/>
      <c r="G80" s="263"/>
      <c r="H80" s="263"/>
      <c r="I80" s="263"/>
      <c r="J80" s="263"/>
      <c r="K80" s="263"/>
      <c r="L80" s="263"/>
      <c r="M80" s="263"/>
      <c r="N80" s="263"/>
      <c r="O80" s="263"/>
      <c r="P80" s="263"/>
      <c r="Q80" s="263"/>
      <c r="R80" s="263"/>
      <c r="S80" s="263"/>
      <c r="T80" s="263"/>
      <c r="U80" s="263"/>
      <c r="V80" s="263"/>
      <c r="W80" s="263"/>
      <c r="X80" s="263"/>
      <c r="Y80" s="263"/>
      <c r="Z80" s="263"/>
      <c r="AA80" s="263"/>
      <c r="AB80" s="263"/>
      <c r="AC80" s="263"/>
      <c r="AD80" s="263"/>
      <c r="AE80" s="263"/>
    </row>
    <row r="81" spans="2:31" ht="13.5">
      <c r="B81" s="31"/>
      <c r="C81" s="31"/>
      <c r="D81" s="263"/>
      <c r="E81" s="263"/>
      <c r="F81" s="263"/>
      <c r="G81" s="263"/>
      <c r="H81" s="263"/>
      <c r="I81" s="263"/>
      <c r="J81" s="263"/>
      <c r="K81" s="263"/>
      <c r="L81" s="263"/>
      <c r="M81" s="263"/>
      <c r="N81" s="263"/>
      <c r="O81" s="263"/>
      <c r="P81" s="263"/>
      <c r="Q81" s="263"/>
      <c r="R81" s="263"/>
      <c r="S81" s="263"/>
      <c r="T81" s="263"/>
      <c r="U81" s="263"/>
      <c r="V81" s="263"/>
      <c r="W81" s="263"/>
      <c r="X81" s="263"/>
      <c r="Y81" s="263"/>
      <c r="Z81" s="263"/>
      <c r="AA81" s="263"/>
      <c r="AB81" s="263"/>
      <c r="AC81" s="263"/>
      <c r="AD81" s="263"/>
      <c r="AE81" s="263"/>
    </row>
    <row r="82" spans="2:31" ht="13.5">
      <c r="B82" s="31"/>
      <c r="C82" s="31"/>
      <c r="D82" s="263"/>
      <c r="E82" s="263"/>
      <c r="F82" s="263"/>
      <c r="G82" s="263"/>
      <c r="H82" s="263"/>
      <c r="I82" s="263"/>
      <c r="J82" s="263"/>
      <c r="K82" s="263"/>
      <c r="L82" s="263"/>
      <c r="M82" s="263"/>
      <c r="N82" s="263"/>
      <c r="O82" s="263"/>
      <c r="P82" s="263"/>
      <c r="Q82" s="263"/>
      <c r="R82" s="263"/>
      <c r="S82" s="263"/>
      <c r="T82" s="263"/>
      <c r="U82" s="263"/>
      <c r="V82" s="263"/>
      <c r="W82" s="263"/>
      <c r="X82" s="263"/>
      <c r="Y82" s="263"/>
      <c r="Z82" s="263"/>
      <c r="AA82" s="263"/>
      <c r="AB82" s="263"/>
      <c r="AC82" s="263"/>
      <c r="AD82" s="263"/>
      <c r="AE82" s="263"/>
    </row>
    <row r="83" spans="2:31" ht="13.5">
      <c r="B83" s="31"/>
      <c r="C83" s="31"/>
      <c r="D83" s="263"/>
      <c r="E83" s="263"/>
      <c r="F83" s="263"/>
      <c r="G83" s="263"/>
      <c r="H83" s="263"/>
      <c r="I83" s="263"/>
      <c r="J83" s="263"/>
      <c r="K83" s="263"/>
      <c r="L83" s="263"/>
      <c r="M83" s="263"/>
      <c r="N83" s="263"/>
      <c r="O83" s="263"/>
      <c r="P83" s="263"/>
      <c r="Q83" s="263"/>
      <c r="R83" s="263"/>
      <c r="S83" s="263"/>
      <c r="T83" s="263"/>
      <c r="U83" s="263"/>
      <c r="V83" s="263"/>
      <c r="W83" s="263"/>
      <c r="X83" s="263"/>
      <c r="Y83" s="263"/>
      <c r="Z83" s="263"/>
      <c r="AA83" s="263"/>
      <c r="AB83" s="263"/>
      <c r="AC83" s="263"/>
      <c r="AD83" s="263"/>
      <c r="AE83" s="263"/>
    </row>
    <row r="84" spans="2:31" ht="13.5">
      <c r="B84" s="31"/>
      <c r="C84" s="31"/>
      <c r="D84" s="263"/>
      <c r="E84" s="263"/>
      <c r="F84" s="263"/>
      <c r="G84" s="263"/>
      <c r="H84" s="263"/>
      <c r="I84" s="263"/>
      <c r="J84" s="263"/>
      <c r="K84" s="263"/>
      <c r="L84" s="263"/>
      <c r="M84" s="263"/>
      <c r="N84" s="263"/>
      <c r="O84" s="263"/>
      <c r="P84" s="263"/>
      <c r="Q84" s="263"/>
      <c r="R84" s="263"/>
      <c r="S84" s="263"/>
      <c r="T84" s="263"/>
      <c r="U84" s="263"/>
      <c r="V84" s="263"/>
      <c r="W84" s="263"/>
      <c r="X84" s="263"/>
      <c r="Y84" s="263"/>
      <c r="Z84" s="263"/>
      <c r="AA84" s="263"/>
      <c r="AB84" s="263"/>
      <c r="AC84" s="263"/>
      <c r="AD84" s="263"/>
      <c r="AE84" s="263"/>
    </row>
    <row r="85" spans="2:31" ht="13.5">
      <c r="B85" s="31"/>
      <c r="C85" s="31"/>
      <c r="D85" s="263"/>
      <c r="E85" s="263"/>
      <c r="F85" s="263"/>
      <c r="G85" s="263"/>
      <c r="H85" s="263"/>
      <c r="I85" s="263"/>
      <c r="J85" s="263"/>
      <c r="K85" s="263"/>
      <c r="L85" s="263"/>
      <c r="M85" s="263"/>
      <c r="N85" s="263"/>
      <c r="O85" s="263"/>
      <c r="P85" s="263"/>
      <c r="Q85" s="263"/>
      <c r="R85" s="263"/>
      <c r="S85" s="263"/>
      <c r="T85" s="263"/>
      <c r="U85" s="263"/>
      <c r="V85" s="263"/>
      <c r="W85" s="263"/>
      <c r="X85" s="263"/>
      <c r="Y85" s="263"/>
      <c r="Z85" s="263"/>
      <c r="AA85" s="263"/>
      <c r="AB85" s="263"/>
      <c r="AC85" s="263"/>
      <c r="AD85" s="263"/>
      <c r="AE85" s="263"/>
    </row>
    <row r="86" spans="2:31" ht="13.5">
      <c r="B86" s="31"/>
      <c r="C86" s="31"/>
      <c r="D86" s="263"/>
      <c r="E86" s="263"/>
      <c r="F86" s="263"/>
      <c r="G86" s="263"/>
      <c r="H86" s="263"/>
      <c r="I86" s="263"/>
      <c r="J86" s="263"/>
      <c r="K86" s="263"/>
      <c r="L86" s="263"/>
      <c r="M86" s="263"/>
      <c r="N86" s="263"/>
      <c r="O86" s="263"/>
      <c r="P86" s="263"/>
      <c r="Q86" s="263"/>
      <c r="R86" s="263"/>
      <c r="S86" s="263"/>
      <c r="T86" s="263"/>
      <c r="U86" s="263"/>
      <c r="V86" s="263"/>
      <c r="W86" s="263"/>
      <c r="X86" s="263"/>
      <c r="Y86" s="263"/>
      <c r="Z86" s="263"/>
      <c r="AA86" s="263"/>
      <c r="AB86" s="263"/>
      <c r="AC86" s="263"/>
      <c r="AD86" s="263"/>
      <c r="AE86" s="263"/>
    </row>
    <row r="87" spans="2:31" ht="13.5">
      <c r="B87" s="31"/>
      <c r="C87" s="31"/>
      <c r="D87" s="263"/>
      <c r="E87" s="263"/>
      <c r="F87" s="263"/>
      <c r="G87" s="263"/>
      <c r="H87" s="263"/>
      <c r="I87" s="263"/>
      <c r="J87" s="263"/>
      <c r="K87" s="263"/>
      <c r="L87" s="263"/>
      <c r="M87" s="263"/>
      <c r="N87" s="263"/>
      <c r="O87" s="263"/>
      <c r="P87" s="263"/>
      <c r="Q87" s="263"/>
      <c r="R87" s="263"/>
      <c r="S87" s="263"/>
      <c r="T87" s="263"/>
      <c r="U87" s="263"/>
      <c r="V87" s="263"/>
      <c r="W87" s="263"/>
      <c r="X87" s="263"/>
      <c r="Y87" s="263"/>
      <c r="Z87" s="263"/>
      <c r="AA87" s="263"/>
      <c r="AB87" s="263"/>
      <c r="AC87" s="263"/>
      <c r="AD87" s="263"/>
      <c r="AE87" s="263"/>
    </row>
    <row r="88" spans="2:31" ht="13.5">
      <c r="B88" s="31"/>
      <c r="C88" s="31"/>
      <c r="D88" s="263"/>
      <c r="E88" s="263"/>
      <c r="F88" s="263"/>
      <c r="G88" s="263"/>
      <c r="H88" s="263"/>
      <c r="I88" s="263"/>
      <c r="J88" s="263"/>
      <c r="K88" s="263"/>
      <c r="L88" s="263"/>
      <c r="M88" s="263"/>
      <c r="N88" s="263"/>
      <c r="O88" s="263"/>
      <c r="P88" s="263"/>
      <c r="Q88" s="263"/>
      <c r="R88" s="263"/>
      <c r="S88" s="263"/>
      <c r="T88" s="263"/>
      <c r="U88" s="263"/>
      <c r="V88" s="263"/>
      <c r="W88" s="263"/>
      <c r="X88" s="263"/>
      <c r="Y88" s="263"/>
      <c r="Z88" s="263"/>
      <c r="AA88" s="263"/>
      <c r="AB88" s="263"/>
      <c r="AC88" s="263"/>
      <c r="AD88" s="263"/>
      <c r="AE88" s="263"/>
    </row>
    <row r="89" spans="2:31" ht="13.5">
      <c r="B89" s="31"/>
      <c r="C89" s="31"/>
      <c r="D89" s="263"/>
      <c r="E89" s="263"/>
      <c r="F89" s="263"/>
      <c r="G89" s="263"/>
      <c r="H89" s="263"/>
      <c r="I89" s="263"/>
      <c r="J89" s="263"/>
      <c r="K89" s="263"/>
      <c r="L89" s="263"/>
      <c r="M89" s="263"/>
      <c r="N89" s="263"/>
      <c r="O89" s="263"/>
      <c r="P89" s="263"/>
      <c r="Q89" s="263"/>
      <c r="R89" s="263"/>
      <c r="S89" s="263"/>
      <c r="T89" s="263"/>
      <c r="U89" s="263"/>
      <c r="V89" s="263"/>
      <c r="W89" s="263"/>
      <c r="X89" s="263"/>
      <c r="Y89" s="263"/>
      <c r="Z89" s="263"/>
      <c r="AA89" s="263"/>
      <c r="AB89" s="263"/>
      <c r="AC89" s="263"/>
      <c r="AD89" s="263"/>
      <c r="AE89" s="263"/>
    </row>
    <row r="90" spans="2:31" ht="13.5">
      <c r="B90" s="31"/>
      <c r="C90" s="31"/>
      <c r="D90" s="263"/>
      <c r="E90" s="263"/>
      <c r="F90" s="263"/>
      <c r="G90" s="263"/>
      <c r="H90" s="263"/>
      <c r="I90" s="263"/>
      <c r="J90" s="263"/>
      <c r="K90" s="263"/>
      <c r="L90" s="263"/>
      <c r="M90" s="263"/>
      <c r="N90" s="263"/>
      <c r="O90" s="263"/>
      <c r="P90" s="263"/>
      <c r="Q90" s="263"/>
      <c r="R90" s="263"/>
      <c r="S90" s="263"/>
      <c r="T90" s="263"/>
      <c r="U90" s="263"/>
      <c r="V90" s="263"/>
      <c r="W90" s="263"/>
      <c r="X90" s="263"/>
      <c r="Y90" s="263"/>
      <c r="Z90" s="263"/>
      <c r="AA90" s="263"/>
      <c r="AB90" s="263"/>
      <c r="AC90" s="263"/>
      <c r="AD90" s="263"/>
      <c r="AE90" s="263"/>
    </row>
    <row r="91" spans="2:31" ht="13.5">
      <c r="B91" s="31"/>
      <c r="C91" s="31"/>
      <c r="D91" s="263"/>
      <c r="E91" s="263"/>
      <c r="F91" s="263"/>
      <c r="G91" s="263"/>
      <c r="H91" s="263"/>
      <c r="I91" s="263"/>
      <c r="J91" s="263"/>
      <c r="K91" s="263"/>
      <c r="L91" s="263"/>
      <c r="M91" s="263"/>
      <c r="N91" s="263"/>
      <c r="O91" s="263"/>
      <c r="P91" s="263"/>
      <c r="Q91" s="263"/>
      <c r="R91" s="263"/>
      <c r="S91" s="263"/>
      <c r="T91" s="263"/>
      <c r="U91" s="263"/>
      <c r="V91" s="263"/>
      <c r="W91" s="263"/>
      <c r="X91" s="263"/>
      <c r="Y91" s="263"/>
      <c r="Z91" s="263"/>
      <c r="AA91" s="263"/>
      <c r="AB91" s="263"/>
      <c r="AC91" s="263"/>
      <c r="AD91" s="263"/>
      <c r="AE91" s="263"/>
    </row>
    <row r="92" spans="2:31" ht="13.5">
      <c r="B92" s="31"/>
      <c r="C92" s="31"/>
      <c r="D92" s="263"/>
      <c r="E92" s="263"/>
      <c r="F92" s="263"/>
      <c r="G92" s="263"/>
      <c r="H92" s="263"/>
      <c r="I92" s="263"/>
      <c r="J92" s="263"/>
      <c r="K92" s="263"/>
      <c r="L92" s="263"/>
      <c r="M92" s="263"/>
      <c r="N92" s="263"/>
      <c r="O92" s="263"/>
      <c r="P92" s="263"/>
      <c r="Q92" s="263"/>
      <c r="R92" s="263"/>
      <c r="S92" s="263"/>
      <c r="T92" s="263"/>
      <c r="U92" s="263"/>
      <c r="V92" s="263"/>
      <c r="W92" s="263"/>
      <c r="X92" s="263"/>
      <c r="Y92" s="263"/>
      <c r="Z92" s="263"/>
      <c r="AA92" s="263"/>
      <c r="AB92" s="263"/>
      <c r="AC92" s="263"/>
      <c r="AD92" s="263"/>
      <c r="AE92" s="263"/>
    </row>
    <row r="93" spans="2:31" ht="13.5">
      <c r="B93" s="31"/>
      <c r="C93" s="31"/>
      <c r="D93" s="263"/>
      <c r="E93" s="263"/>
      <c r="F93" s="263"/>
      <c r="G93" s="263"/>
      <c r="H93" s="263"/>
      <c r="I93" s="263"/>
      <c r="J93" s="263"/>
      <c r="K93" s="263"/>
      <c r="L93" s="263"/>
      <c r="M93" s="263"/>
      <c r="N93" s="263"/>
      <c r="O93" s="263"/>
      <c r="P93" s="263"/>
      <c r="Q93" s="263"/>
      <c r="R93" s="263"/>
      <c r="S93" s="263"/>
      <c r="T93" s="263"/>
      <c r="U93" s="263"/>
      <c r="V93" s="263"/>
      <c r="W93" s="263"/>
      <c r="X93" s="263"/>
      <c r="Y93" s="263"/>
      <c r="Z93" s="263"/>
      <c r="AA93" s="263"/>
      <c r="AB93" s="263"/>
      <c r="AC93" s="263"/>
      <c r="AD93" s="263"/>
      <c r="AE93" s="263"/>
    </row>
    <row r="94" spans="2:31" ht="13.5">
      <c r="B94" s="31"/>
      <c r="C94" s="31"/>
      <c r="D94" s="263"/>
      <c r="E94" s="263"/>
      <c r="F94" s="263"/>
      <c r="G94" s="263"/>
      <c r="H94" s="263"/>
      <c r="I94" s="263"/>
      <c r="J94" s="263"/>
      <c r="K94" s="263"/>
      <c r="L94" s="263"/>
      <c r="M94" s="263"/>
      <c r="N94" s="263"/>
      <c r="O94" s="263"/>
      <c r="P94" s="263"/>
      <c r="Q94" s="263"/>
      <c r="R94" s="263"/>
      <c r="S94" s="263"/>
      <c r="T94" s="263"/>
      <c r="U94" s="263"/>
      <c r="V94" s="263"/>
      <c r="W94" s="263"/>
      <c r="X94" s="263"/>
      <c r="Y94" s="263"/>
      <c r="Z94" s="263"/>
      <c r="AA94" s="263"/>
      <c r="AB94" s="263"/>
      <c r="AC94" s="263"/>
      <c r="AD94" s="263"/>
      <c r="AE94" s="263"/>
    </row>
    <row r="95" spans="2:31" ht="13.5">
      <c r="B95" s="31"/>
      <c r="C95" s="31"/>
      <c r="D95" s="263"/>
      <c r="E95" s="263"/>
      <c r="F95" s="263"/>
      <c r="G95" s="263"/>
      <c r="H95" s="263"/>
      <c r="I95" s="263"/>
      <c r="J95" s="263"/>
      <c r="K95" s="263"/>
      <c r="L95" s="263"/>
      <c r="M95" s="263"/>
      <c r="N95" s="263"/>
      <c r="O95" s="263"/>
      <c r="P95" s="263"/>
      <c r="Q95" s="263"/>
      <c r="R95" s="263"/>
      <c r="S95" s="263"/>
      <c r="T95" s="263"/>
      <c r="U95" s="263"/>
      <c r="V95" s="263"/>
      <c r="W95" s="263"/>
      <c r="X95" s="263"/>
      <c r="Y95" s="263"/>
      <c r="Z95" s="263"/>
      <c r="AA95" s="263"/>
      <c r="AB95" s="263"/>
      <c r="AC95" s="263"/>
      <c r="AD95" s="263"/>
      <c r="AE95" s="263"/>
    </row>
    <row r="96" spans="2:31" s="290" customFormat="1" ht="13.5">
      <c r="B96" s="110"/>
      <c r="C96" s="110"/>
      <c r="D96" s="87"/>
      <c r="E96" s="87"/>
      <c r="F96" s="87"/>
      <c r="G96" s="87"/>
      <c r="H96" s="87"/>
      <c r="I96" s="87"/>
      <c r="J96" s="87"/>
      <c r="K96" s="87"/>
      <c r="L96" s="87"/>
      <c r="M96" s="87"/>
      <c r="N96" s="87"/>
      <c r="O96" s="87"/>
      <c r="P96" s="87"/>
      <c r="Q96" s="87"/>
      <c r="R96" s="87"/>
      <c r="S96" s="87"/>
      <c r="T96" s="87"/>
      <c r="U96" s="87"/>
      <c r="V96" s="87"/>
      <c r="W96" s="87"/>
      <c r="X96" s="87"/>
      <c r="Y96" s="87"/>
      <c r="Z96" s="87"/>
      <c r="AA96" s="87"/>
      <c r="AB96" s="87"/>
      <c r="AC96" s="87"/>
      <c r="AD96" s="87"/>
      <c r="AE96" s="87"/>
    </row>
    <row r="97" spans="2:31" ht="12.75" customHeight="1">
      <c r="B97" s="291"/>
      <c r="C97" s="291"/>
      <c r="D97" s="292"/>
      <c r="E97" s="292"/>
      <c r="F97" s="292"/>
      <c r="G97" s="292"/>
      <c r="H97" s="292"/>
      <c r="I97" s="292"/>
      <c r="J97" s="292"/>
      <c r="K97" s="292"/>
      <c r="L97" s="292"/>
      <c r="M97" s="292"/>
      <c r="N97" s="292"/>
      <c r="O97" s="292"/>
      <c r="P97" s="292"/>
      <c r="Q97" s="292"/>
      <c r="R97" s="292"/>
      <c r="S97" s="292"/>
      <c r="T97" s="292"/>
      <c r="U97" s="292"/>
      <c r="V97" s="292"/>
      <c r="W97" s="292"/>
      <c r="X97" s="292"/>
      <c r="Y97" s="292"/>
      <c r="Z97" s="292"/>
      <c r="AA97" s="292"/>
      <c r="AB97" s="292"/>
      <c r="AC97" s="292"/>
      <c r="AD97" s="292"/>
      <c r="AE97" s="292"/>
    </row>
    <row r="98" spans="2:31" ht="13.5">
      <c r="B98" s="31"/>
      <c r="C98" s="31"/>
      <c r="D98" s="263"/>
      <c r="E98" s="263"/>
      <c r="F98" s="263"/>
      <c r="G98" s="263"/>
      <c r="H98" s="263"/>
      <c r="I98" s="263"/>
      <c r="J98" s="263"/>
      <c r="K98" s="263"/>
      <c r="L98" s="263"/>
      <c r="M98" s="263"/>
      <c r="N98" s="263"/>
      <c r="O98" s="263"/>
      <c r="P98" s="263"/>
      <c r="Q98" s="263"/>
      <c r="R98" s="263"/>
      <c r="S98" s="263"/>
      <c r="T98" s="263"/>
      <c r="U98" s="263"/>
      <c r="V98" s="263"/>
      <c r="W98" s="263"/>
      <c r="X98" s="263"/>
      <c r="Y98" s="263"/>
      <c r="Z98" s="263"/>
      <c r="AA98" s="263"/>
      <c r="AB98" s="263"/>
      <c r="AC98" s="263"/>
      <c r="AD98" s="263"/>
      <c r="AE98" s="263"/>
    </row>
    <row r="99" spans="2:31" ht="13.5">
      <c r="B99" s="31"/>
      <c r="C99" s="31"/>
      <c r="D99" s="263"/>
      <c r="E99" s="263"/>
      <c r="F99" s="263"/>
      <c r="G99" s="263"/>
      <c r="H99" s="263"/>
      <c r="I99" s="263"/>
      <c r="J99" s="263"/>
      <c r="K99" s="263"/>
      <c r="L99" s="263"/>
      <c r="M99" s="263"/>
      <c r="N99" s="263"/>
      <c r="O99" s="263"/>
      <c r="P99" s="263"/>
      <c r="Q99" s="263"/>
      <c r="R99" s="263"/>
      <c r="S99" s="263"/>
      <c r="T99" s="263"/>
      <c r="U99" s="263"/>
      <c r="V99" s="263"/>
      <c r="W99" s="263"/>
      <c r="X99" s="263"/>
      <c r="Y99" s="263"/>
      <c r="Z99" s="263"/>
      <c r="AA99" s="263"/>
      <c r="AB99" s="263"/>
      <c r="AC99" s="263"/>
      <c r="AD99" s="263"/>
      <c r="AE99" s="263"/>
    </row>
    <row r="124" spans="2:3" s="290" customFormat="1" ht="13.5">
      <c r="B124" s="293"/>
      <c r="C124" s="293"/>
    </row>
  </sheetData>
  <mergeCells count="66">
    <mergeCell ref="B55:C55"/>
    <mergeCell ref="B56:C56"/>
    <mergeCell ref="B58:C58"/>
    <mergeCell ref="Z62:AE72"/>
    <mergeCell ref="D3:J3"/>
    <mergeCell ref="K3:Q3"/>
    <mergeCell ref="R3:X3"/>
    <mergeCell ref="Y3:Y5"/>
    <mergeCell ref="D4:D5"/>
    <mergeCell ref="E4:E5"/>
    <mergeCell ref="F4:F5"/>
    <mergeCell ref="G4:G5"/>
    <mergeCell ref="H4:H5"/>
    <mergeCell ref="K4:K5"/>
    <mergeCell ref="AA3:AB3"/>
    <mergeCell ref="L4:L5"/>
    <mergeCell ref="M4:M5"/>
    <mergeCell ref="N4:N5"/>
    <mergeCell ref="O4:O5"/>
    <mergeCell ref="R4:R5"/>
    <mergeCell ref="S4:S5"/>
    <mergeCell ref="T4:T5"/>
    <mergeCell ref="U4:U5"/>
    <mergeCell ref="V4:V5"/>
    <mergeCell ref="B7:C7"/>
    <mergeCell ref="B9:C9"/>
    <mergeCell ref="B10:C10"/>
    <mergeCell ref="B11:C11"/>
    <mergeCell ref="B12:C12"/>
    <mergeCell ref="B13:C13"/>
    <mergeCell ref="B14:C14"/>
    <mergeCell ref="B15:C15"/>
    <mergeCell ref="B16:C16"/>
    <mergeCell ref="B17:C17"/>
    <mergeCell ref="B18:C18"/>
    <mergeCell ref="B19:C19"/>
    <mergeCell ref="B20:C20"/>
    <mergeCell ref="B22:C22"/>
    <mergeCell ref="D39:G39"/>
    <mergeCell ref="H39:N39"/>
    <mergeCell ref="O39:U39"/>
    <mergeCell ref="D40:D41"/>
    <mergeCell ref="E40:E41"/>
    <mergeCell ref="F40:F41"/>
    <mergeCell ref="G40:G41"/>
    <mergeCell ref="H40:H41"/>
    <mergeCell ref="I40:I41"/>
    <mergeCell ref="J40:J41"/>
    <mergeCell ref="K40:K41"/>
    <mergeCell ref="L40:L41"/>
    <mergeCell ref="S40:S41"/>
    <mergeCell ref="B43:C43"/>
    <mergeCell ref="B45:C45"/>
    <mergeCell ref="B46:C46"/>
    <mergeCell ref="O40:O41"/>
    <mergeCell ref="P40:P41"/>
    <mergeCell ref="Q40:Q41"/>
    <mergeCell ref="R40:R41"/>
    <mergeCell ref="B47:C47"/>
    <mergeCell ref="B48:C48"/>
    <mergeCell ref="B49:C49"/>
    <mergeCell ref="B50:C50"/>
    <mergeCell ref="B51:C51"/>
    <mergeCell ref="B52:C52"/>
    <mergeCell ref="B53:C53"/>
    <mergeCell ref="B54:C54"/>
  </mergeCells>
  <printOptions/>
  <pageMargins left="0.7874015748031497" right="0.5118110236220472" top="0.7874015748031497" bottom="0.5511811023622047" header="0.5118110236220472" footer="0.5118110236220472"/>
  <pageSetup firstPageNumber="19" useFirstPageNumber="1" fitToHeight="2" fitToWidth="2" horizontalDpi="600" verticalDpi="600" orientation="landscape" paperSize="8" scale="70" r:id="rId1"/>
  <headerFooter alignWithMargins="0">
    <oddFooter>&amp;C- &amp;P -</oddFooter>
  </headerFooter>
</worksheet>
</file>

<file path=xl/worksheets/sheet11.xml><?xml version="1.0" encoding="utf-8"?>
<worksheet xmlns="http://schemas.openxmlformats.org/spreadsheetml/2006/main" xmlns:r="http://schemas.openxmlformats.org/officeDocument/2006/relationships">
  <dimension ref="A1:AE55"/>
  <sheetViews>
    <sheetView view="pageBreakPreview" zoomScaleNormal="75" zoomScaleSheetLayoutView="100" workbookViewId="0" topLeftCell="A1">
      <pane xSplit="2" ySplit="5" topLeftCell="C6" activePane="bottomRight" state="frozen"/>
      <selection pane="topLeft" activeCell="A1" sqref="A1"/>
      <selection pane="topRight" activeCell="C1" sqref="C1"/>
      <selection pane="bottomLeft" activeCell="A6" sqref="A6"/>
      <selection pane="bottomRight" activeCell="A1" sqref="A1"/>
    </sheetView>
  </sheetViews>
  <sheetFormatPr defaultColWidth="9.00390625" defaultRowHeight="13.5"/>
  <cols>
    <col min="1" max="1" width="6.00390625" style="112" customWidth="1"/>
    <col min="2" max="2" width="13.625" style="112" customWidth="1"/>
    <col min="3" max="3" width="9.75390625" style="0" customWidth="1"/>
    <col min="4" max="4" width="7.875" style="0" customWidth="1"/>
    <col min="5" max="5" width="7.875" style="217" customWidth="1"/>
    <col min="6" max="19" width="9.125" style="0" customWidth="1"/>
    <col min="20" max="20" width="10.125" style="0" customWidth="1"/>
    <col min="21" max="26" width="9.125" style="0" customWidth="1"/>
    <col min="27" max="27" width="5.125" style="0" customWidth="1"/>
    <col min="28" max="28" width="8.625" style="0" customWidth="1"/>
    <col min="29" max="29" width="6.625" style="0" customWidth="1"/>
  </cols>
  <sheetData>
    <row r="1" spans="1:31" s="112" customFormat="1" ht="14.25">
      <c r="A1" s="170" t="s">
        <v>417</v>
      </c>
      <c r="B1" s="170"/>
      <c r="C1" s="170"/>
      <c r="D1" s="170"/>
      <c r="E1" s="216"/>
      <c r="F1" s="170"/>
      <c r="G1" s="192"/>
      <c r="H1" s="192"/>
      <c r="I1" s="171"/>
      <c r="J1" s="171"/>
      <c r="K1" s="171"/>
      <c r="L1" s="171"/>
      <c r="M1" s="171"/>
      <c r="N1" s="171"/>
      <c r="O1" s="171"/>
      <c r="P1" s="171"/>
      <c r="Q1" s="171"/>
      <c r="R1" s="171"/>
      <c r="S1" s="171"/>
      <c r="T1" s="171"/>
      <c r="U1" s="171"/>
      <c r="V1" s="171"/>
      <c r="W1" s="171"/>
      <c r="X1" s="171"/>
      <c r="Y1" s="171"/>
      <c r="Z1" s="171"/>
      <c r="AA1" s="171"/>
      <c r="AB1" s="111"/>
      <c r="AC1" s="111"/>
      <c r="AD1" s="111"/>
      <c r="AE1" s="111"/>
    </row>
    <row r="2" spans="8:26" ht="13.5">
      <c r="H2" s="172"/>
      <c r="I2" s="172"/>
      <c r="J2" s="172"/>
      <c r="K2" s="172"/>
      <c r="N2" s="172"/>
      <c r="Z2" s="245" t="s">
        <v>270</v>
      </c>
    </row>
    <row r="3" spans="1:26" ht="27" customHeight="1">
      <c r="A3" s="193"/>
      <c r="B3" s="194"/>
      <c r="C3" s="454" t="s">
        <v>286</v>
      </c>
      <c r="D3" s="457" t="s">
        <v>418</v>
      </c>
      <c r="E3" s="383"/>
      <c r="F3" s="385" t="s">
        <v>419</v>
      </c>
      <c r="G3" s="386"/>
      <c r="H3" s="386"/>
      <c r="I3" s="386"/>
      <c r="J3" s="386"/>
      <c r="K3" s="386"/>
      <c r="L3" s="386"/>
      <c r="M3" s="386"/>
      <c r="N3" s="386"/>
      <c r="O3" s="386"/>
      <c r="P3" s="386"/>
      <c r="Q3" s="387"/>
      <c r="R3" s="385" t="s">
        <v>308</v>
      </c>
      <c r="S3" s="386"/>
      <c r="T3" s="386"/>
      <c r="U3" s="386"/>
      <c r="V3" s="386"/>
      <c r="W3" s="386"/>
      <c r="X3" s="386"/>
      <c r="Y3" s="386"/>
      <c r="Z3" s="387"/>
    </row>
    <row r="4" spans="1:26" ht="13.5">
      <c r="A4" s="195"/>
      <c r="B4" s="196"/>
      <c r="C4" s="455"/>
      <c r="D4" s="458" t="s">
        <v>420</v>
      </c>
      <c r="E4" s="460" t="s">
        <v>421</v>
      </c>
      <c r="F4" s="383" t="s">
        <v>309</v>
      </c>
      <c r="G4" s="383" t="s">
        <v>310</v>
      </c>
      <c r="H4" s="383" t="s">
        <v>311</v>
      </c>
      <c r="I4" s="383" t="s">
        <v>312</v>
      </c>
      <c r="J4" s="383" t="s">
        <v>313</v>
      </c>
      <c r="K4" s="383" t="s">
        <v>422</v>
      </c>
      <c r="L4" s="383" t="s">
        <v>315</v>
      </c>
      <c r="M4" s="383" t="s">
        <v>316</v>
      </c>
      <c r="N4" s="383" t="s">
        <v>317</v>
      </c>
      <c r="O4" s="383" t="s">
        <v>318</v>
      </c>
      <c r="P4" s="383" t="s">
        <v>319</v>
      </c>
      <c r="Q4" s="383" t="s">
        <v>320</v>
      </c>
      <c r="R4" s="450" t="s">
        <v>147</v>
      </c>
      <c r="S4" s="450" t="s">
        <v>148</v>
      </c>
      <c r="T4" s="452" t="s">
        <v>321</v>
      </c>
      <c r="U4" s="450" t="s">
        <v>322</v>
      </c>
      <c r="V4" s="450" t="s">
        <v>315</v>
      </c>
      <c r="W4" s="450" t="s">
        <v>319</v>
      </c>
      <c r="X4" s="452" t="s">
        <v>400</v>
      </c>
      <c r="Y4" s="450" t="s">
        <v>324</v>
      </c>
      <c r="Z4" s="450" t="s">
        <v>325</v>
      </c>
    </row>
    <row r="5" spans="1:28" ht="13.5">
      <c r="A5" s="188"/>
      <c r="B5" s="197"/>
      <c r="C5" s="456"/>
      <c r="D5" s="459"/>
      <c r="E5" s="461"/>
      <c r="F5" s="383"/>
      <c r="G5" s="383"/>
      <c r="H5" s="383"/>
      <c r="I5" s="383"/>
      <c r="J5" s="383"/>
      <c r="K5" s="383"/>
      <c r="L5" s="383"/>
      <c r="M5" s="383"/>
      <c r="N5" s="383"/>
      <c r="O5" s="383"/>
      <c r="P5" s="383"/>
      <c r="Q5" s="383"/>
      <c r="R5" s="451"/>
      <c r="S5" s="451"/>
      <c r="T5" s="453"/>
      <c r="U5" s="451"/>
      <c r="V5" s="451"/>
      <c r="W5" s="451"/>
      <c r="X5" s="453"/>
      <c r="Y5" s="451"/>
      <c r="Z5" s="451"/>
      <c r="AB5" t="s">
        <v>423</v>
      </c>
    </row>
    <row r="6" spans="1:26" ht="9" customHeight="1">
      <c r="A6" s="195"/>
      <c r="B6" s="196"/>
      <c r="C6" s="198"/>
      <c r="D6" s="198"/>
      <c r="E6" s="218"/>
      <c r="F6" s="198"/>
      <c r="G6" s="198"/>
      <c r="H6" s="198"/>
      <c r="I6" s="198"/>
      <c r="J6" s="198"/>
      <c r="K6" s="198"/>
      <c r="L6" s="198"/>
      <c r="M6" s="198"/>
      <c r="N6" s="198"/>
      <c r="O6" s="198"/>
      <c r="P6" s="198"/>
      <c r="Q6" s="198"/>
      <c r="R6" s="198"/>
      <c r="S6" s="198"/>
      <c r="T6" s="198"/>
      <c r="U6" s="198"/>
      <c r="V6" s="198"/>
      <c r="W6" s="198"/>
      <c r="X6" s="198"/>
      <c r="Y6" s="198"/>
      <c r="Z6" s="198"/>
    </row>
    <row r="7" spans="1:28" ht="25.5" customHeight="1">
      <c r="A7" s="448" t="s">
        <v>424</v>
      </c>
      <c r="B7" s="449"/>
      <c r="C7" s="201">
        <v>31889.7</v>
      </c>
      <c r="D7" s="201">
        <v>96.80559771719993</v>
      </c>
      <c r="E7" s="219">
        <v>100.8</v>
      </c>
      <c r="F7" s="201">
        <v>4390.4</v>
      </c>
      <c r="G7" s="201">
        <v>1114.8</v>
      </c>
      <c r="H7" s="201">
        <v>2809.7</v>
      </c>
      <c r="I7" s="201">
        <v>232.5</v>
      </c>
      <c r="J7" s="201">
        <v>1201.9</v>
      </c>
      <c r="K7" s="201">
        <v>2922.4</v>
      </c>
      <c r="L7" s="201">
        <v>2959.2</v>
      </c>
      <c r="M7" s="201">
        <v>1082</v>
      </c>
      <c r="N7" s="201">
        <v>760.2</v>
      </c>
      <c r="O7" s="201">
        <v>1495</v>
      </c>
      <c r="P7" s="201">
        <v>2522.7</v>
      </c>
      <c r="Q7" s="201">
        <v>688</v>
      </c>
      <c r="R7" s="201">
        <v>3847.2</v>
      </c>
      <c r="S7" s="201">
        <v>2809.7</v>
      </c>
      <c r="T7" s="201">
        <v>1802.8</v>
      </c>
      <c r="U7" s="201">
        <v>1434.4</v>
      </c>
      <c r="V7" s="201">
        <v>2272.5</v>
      </c>
      <c r="W7" s="201">
        <v>2924.3</v>
      </c>
      <c r="X7" s="201">
        <v>3672.8</v>
      </c>
      <c r="Y7" s="201">
        <v>1800.1</v>
      </c>
      <c r="Z7" s="201">
        <v>1615</v>
      </c>
      <c r="AA7" s="202"/>
      <c r="AB7" s="251" t="s">
        <v>268</v>
      </c>
    </row>
    <row r="8" spans="1:27" ht="9" customHeight="1">
      <c r="A8" s="199"/>
      <c r="B8" s="200"/>
      <c r="C8" s="203"/>
      <c r="D8" s="201"/>
      <c r="E8" s="219"/>
      <c r="F8" s="203"/>
      <c r="G8" s="203"/>
      <c r="H8" s="203"/>
      <c r="I8" s="203"/>
      <c r="J8" s="203"/>
      <c r="K8" s="203"/>
      <c r="L8" s="203"/>
      <c r="M8" s="203"/>
      <c r="N8" s="203"/>
      <c r="O8" s="203"/>
      <c r="P8" s="203"/>
      <c r="Q8" s="203"/>
      <c r="R8" s="203"/>
      <c r="S8" s="203"/>
      <c r="T8" s="203"/>
      <c r="U8" s="203"/>
      <c r="V8" s="203"/>
      <c r="W8" s="203"/>
      <c r="X8" s="203"/>
      <c r="Y8" s="203"/>
      <c r="Z8" s="203"/>
      <c r="AA8" s="202"/>
    </row>
    <row r="9" spans="1:28" ht="25.5" customHeight="1">
      <c r="A9" s="448" t="s">
        <v>425</v>
      </c>
      <c r="B9" s="449"/>
      <c r="C9" s="201">
        <v>3243</v>
      </c>
      <c r="D9" s="201">
        <v>9.844575314188573</v>
      </c>
      <c r="E9" s="219">
        <v>10.8</v>
      </c>
      <c r="F9" s="204">
        <v>660.5</v>
      </c>
      <c r="G9" s="204">
        <v>110.8</v>
      </c>
      <c r="H9" s="204">
        <v>312.3</v>
      </c>
      <c r="I9" s="204">
        <v>40.3</v>
      </c>
      <c r="J9" s="204">
        <v>145.5</v>
      </c>
      <c r="K9" s="204">
        <v>343.7</v>
      </c>
      <c r="L9" s="204">
        <v>499.4</v>
      </c>
      <c r="M9" s="204">
        <v>120.2</v>
      </c>
      <c r="N9" s="204">
        <v>85.7</v>
      </c>
      <c r="O9" s="204">
        <v>173.9</v>
      </c>
      <c r="P9" s="204">
        <v>660</v>
      </c>
      <c r="Q9" s="204">
        <v>90.7</v>
      </c>
      <c r="R9" s="204">
        <v>602.4</v>
      </c>
      <c r="S9" s="204">
        <v>312.3</v>
      </c>
      <c r="T9" s="204">
        <v>201.5</v>
      </c>
      <c r="U9" s="204">
        <v>185.8</v>
      </c>
      <c r="V9" s="204">
        <v>325.6</v>
      </c>
      <c r="W9" s="204">
        <v>707.2</v>
      </c>
      <c r="X9" s="204">
        <v>523.7</v>
      </c>
      <c r="Y9" s="204">
        <v>196.6</v>
      </c>
      <c r="Z9" s="204">
        <v>187.9</v>
      </c>
      <c r="AA9" s="202"/>
      <c r="AB9" s="251" t="s">
        <v>268</v>
      </c>
    </row>
    <row r="10" spans="1:28" ht="25.5" customHeight="1">
      <c r="A10" s="199"/>
      <c r="B10" s="200" t="s">
        <v>426</v>
      </c>
      <c r="C10" s="296">
        <v>2686</v>
      </c>
      <c r="D10" s="201">
        <v>8.153724728310364</v>
      </c>
      <c r="E10" s="219">
        <v>8.7</v>
      </c>
      <c r="F10" s="204">
        <v>525</v>
      </c>
      <c r="G10" s="204">
        <v>67</v>
      </c>
      <c r="H10" s="204">
        <v>256</v>
      </c>
      <c r="I10" s="204">
        <v>32</v>
      </c>
      <c r="J10" s="204">
        <v>119</v>
      </c>
      <c r="K10" s="204">
        <v>268</v>
      </c>
      <c r="L10" s="204">
        <v>443</v>
      </c>
      <c r="M10" s="204">
        <v>91</v>
      </c>
      <c r="N10" s="204">
        <v>60</v>
      </c>
      <c r="O10" s="204">
        <v>133</v>
      </c>
      <c r="P10" s="204">
        <v>618</v>
      </c>
      <c r="Q10" s="204">
        <v>74</v>
      </c>
      <c r="R10" s="204">
        <v>480</v>
      </c>
      <c r="S10" s="204">
        <v>256</v>
      </c>
      <c r="T10" s="204">
        <v>141</v>
      </c>
      <c r="U10" s="204">
        <v>151</v>
      </c>
      <c r="V10" s="204">
        <v>275</v>
      </c>
      <c r="W10" s="204">
        <v>653</v>
      </c>
      <c r="X10" s="204">
        <v>440</v>
      </c>
      <c r="Y10" s="204">
        <v>147</v>
      </c>
      <c r="Z10" s="204">
        <v>143</v>
      </c>
      <c r="AA10" s="205"/>
      <c r="AB10" s="251" t="s">
        <v>268</v>
      </c>
    </row>
    <row r="11" spans="1:28" ht="25.5" customHeight="1">
      <c r="A11" s="199"/>
      <c r="B11" s="200" t="s">
        <v>427</v>
      </c>
      <c r="C11" s="201">
        <v>557</v>
      </c>
      <c r="D11" s="201">
        <v>1.6908505858782101</v>
      </c>
      <c r="E11" s="219">
        <v>2.1</v>
      </c>
      <c r="F11" s="204">
        <v>135.5</v>
      </c>
      <c r="G11" s="204">
        <v>43.8</v>
      </c>
      <c r="H11" s="204">
        <v>56.3</v>
      </c>
      <c r="I11" s="204">
        <v>8.3</v>
      </c>
      <c r="J11" s="204">
        <v>26.5</v>
      </c>
      <c r="K11" s="204">
        <v>75.7</v>
      </c>
      <c r="L11" s="204">
        <v>56.4</v>
      </c>
      <c r="M11" s="204">
        <v>29.2</v>
      </c>
      <c r="N11" s="204">
        <v>25.7</v>
      </c>
      <c r="O11" s="204">
        <v>40.9</v>
      </c>
      <c r="P11" s="204">
        <v>42</v>
      </c>
      <c r="Q11" s="204">
        <v>16.7</v>
      </c>
      <c r="R11" s="204">
        <v>122.4</v>
      </c>
      <c r="S11" s="204">
        <v>56.3</v>
      </c>
      <c r="T11" s="204">
        <v>60.5</v>
      </c>
      <c r="U11" s="204">
        <v>34.8</v>
      </c>
      <c r="V11" s="204">
        <v>50.6</v>
      </c>
      <c r="W11" s="204">
        <v>54.2</v>
      </c>
      <c r="X11" s="204">
        <v>83.7</v>
      </c>
      <c r="Y11" s="204">
        <v>49.6</v>
      </c>
      <c r="Z11" s="204">
        <v>44.9</v>
      </c>
      <c r="AA11" s="202"/>
      <c r="AB11" s="251" t="s">
        <v>268</v>
      </c>
    </row>
    <row r="12" spans="1:28" ht="25.5" customHeight="1">
      <c r="A12" s="448" t="s">
        <v>428</v>
      </c>
      <c r="B12" s="449"/>
      <c r="C12" s="201">
        <v>72.2</v>
      </c>
      <c r="D12" s="201">
        <v>0.2191730921012689</v>
      </c>
      <c r="E12" s="219">
        <v>0.6</v>
      </c>
      <c r="F12" s="204">
        <v>11.4</v>
      </c>
      <c r="G12" s="204">
        <v>1.1</v>
      </c>
      <c r="H12" s="204">
        <v>12.6</v>
      </c>
      <c r="I12" s="204">
        <v>0</v>
      </c>
      <c r="J12" s="204">
        <v>3.3</v>
      </c>
      <c r="K12" s="204">
        <v>8.1</v>
      </c>
      <c r="L12" s="204">
        <v>11.7</v>
      </c>
      <c r="M12" s="204">
        <v>3.2</v>
      </c>
      <c r="N12" s="204">
        <v>0.5</v>
      </c>
      <c r="O12" s="204">
        <v>2.3</v>
      </c>
      <c r="P12" s="204">
        <v>14.4</v>
      </c>
      <c r="Q12" s="204">
        <v>3.6</v>
      </c>
      <c r="R12" s="204">
        <v>7.2</v>
      </c>
      <c r="S12" s="204">
        <v>12.6</v>
      </c>
      <c r="T12" s="204">
        <v>4.7</v>
      </c>
      <c r="U12" s="204">
        <v>3.3</v>
      </c>
      <c r="V12" s="204">
        <v>1.5</v>
      </c>
      <c r="W12" s="204">
        <v>14.9</v>
      </c>
      <c r="X12" s="204">
        <v>18.3</v>
      </c>
      <c r="Y12" s="204">
        <v>7.4</v>
      </c>
      <c r="Z12" s="204">
        <v>2.3</v>
      </c>
      <c r="AA12" s="202"/>
      <c r="AB12" s="251" t="s">
        <v>268</v>
      </c>
    </row>
    <row r="13" spans="1:28" ht="25.5" customHeight="1">
      <c r="A13" s="199"/>
      <c r="B13" s="200" t="s">
        <v>426</v>
      </c>
      <c r="C13" s="296">
        <v>63</v>
      </c>
      <c r="D13" s="201">
        <v>0.19124521886952825</v>
      </c>
      <c r="E13" s="219">
        <v>0.5</v>
      </c>
      <c r="F13" s="204">
        <v>11</v>
      </c>
      <c r="G13" s="204">
        <v>1</v>
      </c>
      <c r="H13" s="204">
        <v>12</v>
      </c>
      <c r="I13" s="204">
        <v>0</v>
      </c>
      <c r="J13" s="204">
        <v>2</v>
      </c>
      <c r="K13" s="204">
        <v>6</v>
      </c>
      <c r="L13" s="204">
        <v>11</v>
      </c>
      <c r="M13" s="204">
        <v>2</v>
      </c>
      <c r="N13" s="204">
        <v>0</v>
      </c>
      <c r="O13" s="204">
        <v>1</v>
      </c>
      <c r="P13" s="204">
        <v>14</v>
      </c>
      <c r="Q13" s="204">
        <v>3</v>
      </c>
      <c r="R13" s="204">
        <v>7</v>
      </c>
      <c r="S13" s="204">
        <v>12</v>
      </c>
      <c r="T13" s="204">
        <v>4</v>
      </c>
      <c r="U13" s="204">
        <v>2</v>
      </c>
      <c r="V13" s="204">
        <v>1</v>
      </c>
      <c r="W13" s="204">
        <v>14</v>
      </c>
      <c r="X13" s="204">
        <v>16</v>
      </c>
      <c r="Y13" s="204">
        <v>6</v>
      </c>
      <c r="Z13" s="204">
        <v>1</v>
      </c>
      <c r="AA13" s="205"/>
      <c r="AB13" s="251" t="s">
        <v>268</v>
      </c>
    </row>
    <row r="14" spans="1:28" ht="25.5" customHeight="1">
      <c r="A14" s="199"/>
      <c r="B14" s="200" t="s">
        <v>427</v>
      </c>
      <c r="C14" s="201">
        <v>9.2</v>
      </c>
      <c r="D14" s="201">
        <v>0.027927873231740636</v>
      </c>
      <c r="E14" s="219">
        <v>0.1</v>
      </c>
      <c r="F14" s="204">
        <v>0.4</v>
      </c>
      <c r="G14" s="204">
        <v>0.1</v>
      </c>
      <c r="H14" s="204">
        <v>0.6</v>
      </c>
      <c r="I14" s="204">
        <v>0</v>
      </c>
      <c r="J14" s="204">
        <v>1.3</v>
      </c>
      <c r="K14" s="204">
        <v>2.1</v>
      </c>
      <c r="L14" s="204">
        <v>0.7</v>
      </c>
      <c r="M14" s="204">
        <v>1.2</v>
      </c>
      <c r="N14" s="204">
        <v>0.5</v>
      </c>
      <c r="O14" s="204">
        <v>1.3</v>
      </c>
      <c r="P14" s="204">
        <v>0.4</v>
      </c>
      <c r="Q14" s="204">
        <v>0.6</v>
      </c>
      <c r="R14" s="204">
        <v>0.2</v>
      </c>
      <c r="S14" s="204">
        <v>0.6</v>
      </c>
      <c r="T14" s="204">
        <v>0.7</v>
      </c>
      <c r="U14" s="204">
        <v>1.3</v>
      </c>
      <c r="V14" s="204">
        <v>0.5</v>
      </c>
      <c r="W14" s="204">
        <v>0.9</v>
      </c>
      <c r="X14" s="204">
        <v>2.3</v>
      </c>
      <c r="Y14" s="204">
        <v>1.4</v>
      </c>
      <c r="Z14" s="204">
        <v>1.3</v>
      </c>
      <c r="AA14" s="202"/>
      <c r="AB14" s="251" t="s">
        <v>268</v>
      </c>
    </row>
    <row r="15" spans="1:28" ht="25.5" customHeight="1">
      <c r="A15" s="448" t="s">
        <v>429</v>
      </c>
      <c r="B15" s="449"/>
      <c r="C15" s="296">
        <v>798</v>
      </c>
      <c r="D15" s="201">
        <v>2.4224394390140245</v>
      </c>
      <c r="E15" s="219">
        <v>2.5</v>
      </c>
      <c r="F15" s="252">
        <v>167</v>
      </c>
      <c r="G15" s="252">
        <v>27</v>
      </c>
      <c r="H15" s="252">
        <v>96</v>
      </c>
      <c r="I15" s="252">
        <v>12</v>
      </c>
      <c r="J15" s="252">
        <v>35</v>
      </c>
      <c r="K15" s="252">
        <v>106</v>
      </c>
      <c r="L15" s="252">
        <v>109</v>
      </c>
      <c r="M15" s="252">
        <v>30</v>
      </c>
      <c r="N15" s="252">
        <v>21</v>
      </c>
      <c r="O15" s="252">
        <v>50</v>
      </c>
      <c r="P15" s="252">
        <v>113</v>
      </c>
      <c r="Q15" s="252">
        <v>32</v>
      </c>
      <c r="R15" s="252">
        <v>154</v>
      </c>
      <c r="S15" s="252">
        <v>96</v>
      </c>
      <c r="T15" s="252">
        <v>59</v>
      </c>
      <c r="U15" s="252">
        <v>47</v>
      </c>
      <c r="V15" s="252">
        <v>88</v>
      </c>
      <c r="W15" s="252">
        <v>128</v>
      </c>
      <c r="X15" s="252">
        <v>129</v>
      </c>
      <c r="Y15" s="252">
        <v>45</v>
      </c>
      <c r="Z15" s="252">
        <v>52</v>
      </c>
      <c r="AA15" s="205"/>
      <c r="AB15" s="251" t="s">
        <v>268</v>
      </c>
    </row>
    <row r="16" spans="1:28" ht="25.5" customHeight="1">
      <c r="A16" s="195"/>
      <c r="B16" s="200" t="s">
        <v>430</v>
      </c>
      <c r="C16" s="201">
        <v>761.9</v>
      </c>
      <c r="D16" s="201">
        <v>2.3128528929633907</v>
      </c>
      <c r="E16" s="219">
        <v>2.4</v>
      </c>
      <c r="F16" s="204">
        <v>162</v>
      </c>
      <c r="G16" s="204">
        <v>26.2</v>
      </c>
      <c r="H16" s="204">
        <v>89.4</v>
      </c>
      <c r="I16" s="204">
        <v>10.5</v>
      </c>
      <c r="J16" s="204">
        <v>31.3</v>
      </c>
      <c r="K16" s="204">
        <v>103</v>
      </c>
      <c r="L16" s="204">
        <v>104</v>
      </c>
      <c r="M16" s="204">
        <v>29.1</v>
      </c>
      <c r="N16" s="204">
        <v>20</v>
      </c>
      <c r="O16" s="204">
        <v>46.6</v>
      </c>
      <c r="P16" s="204">
        <v>108.6</v>
      </c>
      <c r="Q16" s="204">
        <v>31.2</v>
      </c>
      <c r="R16" s="204">
        <v>149</v>
      </c>
      <c r="S16" s="204">
        <v>89.4</v>
      </c>
      <c r="T16" s="204">
        <v>57.4</v>
      </c>
      <c r="U16" s="204">
        <v>41.8</v>
      </c>
      <c r="V16" s="204">
        <v>83.8</v>
      </c>
      <c r="W16" s="204">
        <v>122.6</v>
      </c>
      <c r="X16" s="204">
        <v>125.2</v>
      </c>
      <c r="Y16" s="204">
        <v>44.1</v>
      </c>
      <c r="Z16" s="204">
        <v>48.6</v>
      </c>
      <c r="AA16" s="205"/>
      <c r="AB16" s="251" t="s">
        <v>268</v>
      </c>
    </row>
    <row r="17" spans="1:28" ht="25.5" customHeight="1">
      <c r="A17" s="448" t="s">
        <v>431</v>
      </c>
      <c r="B17" s="449"/>
      <c r="C17" s="296">
        <v>51</v>
      </c>
      <c r="D17" s="201">
        <v>0.15481755813247525</v>
      </c>
      <c r="E17" s="219">
        <v>0.2</v>
      </c>
      <c r="F17" s="252">
        <v>7</v>
      </c>
      <c r="G17" s="252">
        <v>0</v>
      </c>
      <c r="H17" s="252">
        <v>4</v>
      </c>
      <c r="I17" s="252">
        <v>0</v>
      </c>
      <c r="J17" s="252">
        <v>1</v>
      </c>
      <c r="K17" s="252">
        <v>12</v>
      </c>
      <c r="L17" s="252">
        <v>15</v>
      </c>
      <c r="M17" s="252">
        <v>0</v>
      </c>
      <c r="N17" s="252">
        <v>0</v>
      </c>
      <c r="O17" s="252">
        <v>6</v>
      </c>
      <c r="P17" s="252">
        <v>3</v>
      </c>
      <c r="Q17" s="252">
        <v>3</v>
      </c>
      <c r="R17" s="252">
        <v>7</v>
      </c>
      <c r="S17" s="252">
        <v>4</v>
      </c>
      <c r="T17" s="252">
        <v>3</v>
      </c>
      <c r="U17" s="252">
        <v>1</v>
      </c>
      <c r="V17" s="252">
        <v>7</v>
      </c>
      <c r="W17" s="252">
        <v>3</v>
      </c>
      <c r="X17" s="252">
        <v>20</v>
      </c>
      <c r="Y17" s="252">
        <v>0</v>
      </c>
      <c r="Z17" s="252">
        <v>6</v>
      </c>
      <c r="AA17" s="205"/>
      <c r="AB17" s="251" t="s">
        <v>268</v>
      </c>
    </row>
    <row r="18" spans="1:28" ht="25.5" customHeight="1">
      <c r="A18" s="199"/>
      <c r="B18" s="200" t="s">
        <v>430</v>
      </c>
      <c r="C18" s="201">
        <v>50.3</v>
      </c>
      <c r="D18" s="201">
        <v>0.15269261125614714</v>
      </c>
      <c r="E18" s="219">
        <v>0.2</v>
      </c>
      <c r="F18" s="204">
        <v>7</v>
      </c>
      <c r="G18" s="204">
        <v>0</v>
      </c>
      <c r="H18" s="204">
        <v>3.9</v>
      </c>
      <c r="I18" s="204">
        <v>0</v>
      </c>
      <c r="J18" s="204">
        <v>1</v>
      </c>
      <c r="K18" s="204">
        <v>11.5</v>
      </c>
      <c r="L18" s="204">
        <v>14.9</v>
      </c>
      <c r="M18" s="204">
        <v>0</v>
      </c>
      <c r="N18" s="204">
        <v>0</v>
      </c>
      <c r="O18" s="204">
        <v>6</v>
      </c>
      <c r="P18" s="204">
        <v>3</v>
      </c>
      <c r="Q18" s="204">
        <v>3</v>
      </c>
      <c r="R18" s="204">
        <v>7</v>
      </c>
      <c r="S18" s="204">
        <v>3.9</v>
      </c>
      <c r="T18" s="204">
        <v>3</v>
      </c>
      <c r="U18" s="204">
        <v>1</v>
      </c>
      <c r="V18" s="204">
        <v>6.9</v>
      </c>
      <c r="W18" s="204">
        <v>3</v>
      </c>
      <c r="X18" s="204">
        <v>19.5</v>
      </c>
      <c r="Y18" s="204">
        <v>0</v>
      </c>
      <c r="Z18" s="204">
        <v>6</v>
      </c>
      <c r="AA18" s="205"/>
      <c r="AB18" s="251" t="s">
        <v>268</v>
      </c>
    </row>
    <row r="19" spans="1:28" ht="25.5" customHeight="1">
      <c r="A19" s="448" t="s">
        <v>432</v>
      </c>
      <c r="B19" s="449"/>
      <c r="C19" s="296">
        <v>247</v>
      </c>
      <c r="D19" s="201">
        <v>0.749802683504341</v>
      </c>
      <c r="E19" s="219">
        <v>1.1</v>
      </c>
      <c r="F19" s="252">
        <v>75</v>
      </c>
      <c r="G19" s="252">
        <v>1</v>
      </c>
      <c r="H19" s="252">
        <v>24</v>
      </c>
      <c r="I19" s="252">
        <v>2</v>
      </c>
      <c r="J19" s="252">
        <v>11</v>
      </c>
      <c r="K19" s="252">
        <v>43</v>
      </c>
      <c r="L19" s="252">
        <v>37</v>
      </c>
      <c r="M19" s="252">
        <v>8</v>
      </c>
      <c r="N19" s="252">
        <v>0</v>
      </c>
      <c r="O19" s="252">
        <v>9</v>
      </c>
      <c r="P19" s="252">
        <v>22</v>
      </c>
      <c r="Q19" s="252">
        <v>15</v>
      </c>
      <c r="R19" s="252">
        <v>67</v>
      </c>
      <c r="S19" s="252">
        <v>24</v>
      </c>
      <c r="T19" s="252">
        <v>16</v>
      </c>
      <c r="U19" s="252">
        <v>13</v>
      </c>
      <c r="V19" s="252">
        <v>30</v>
      </c>
      <c r="W19" s="252">
        <v>22</v>
      </c>
      <c r="X19" s="252">
        <v>50</v>
      </c>
      <c r="Y19" s="252">
        <v>16</v>
      </c>
      <c r="Z19" s="252">
        <v>9</v>
      </c>
      <c r="AA19" s="205"/>
      <c r="AB19" s="251" t="s">
        <v>268</v>
      </c>
    </row>
    <row r="20" spans="1:28" ht="25.5" customHeight="1">
      <c r="A20" s="199"/>
      <c r="B20" s="200" t="s">
        <v>430</v>
      </c>
      <c r="C20" s="201">
        <v>240.2</v>
      </c>
      <c r="D20" s="201">
        <v>0.7291603424200109</v>
      </c>
      <c r="E20" s="219">
        <v>1</v>
      </c>
      <c r="F20" s="204">
        <v>74.5</v>
      </c>
      <c r="G20" s="204">
        <v>1</v>
      </c>
      <c r="H20" s="204">
        <v>22.5</v>
      </c>
      <c r="I20" s="204">
        <v>2</v>
      </c>
      <c r="J20" s="204">
        <v>10</v>
      </c>
      <c r="K20" s="204">
        <v>41</v>
      </c>
      <c r="L20" s="204">
        <v>36.1</v>
      </c>
      <c r="M20" s="204">
        <v>8</v>
      </c>
      <c r="N20" s="204">
        <v>0</v>
      </c>
      <c r="O20" s="204">
        <v>8.8</v>
      </c>
      <c r="P20" s="204">
        <v>22</v>
      </c>
      <c r="Q20" s="204">
        <v>14.3</v>
      </c>
      <c r="R20" s="204">
        <v>66.5</v>
      </c>
      <c r="S20" s="204">
        <v>22.5</v>
      </c>
      <c r="T20" s="204">
        <v>15.3</v>
      </c>
      <c r="U20" s="204">
        <v>12</v>
      </c>
      <c r="V20" s="204">
        <v>29.1</v>
      </c>
      <c r="W20" s="204">
        <v>22</v>
      </c>
      <c r="X20" s="204">
        <v>48</v>
      </c>
      <c r="Y20" s="204">
        <v>16</v>
      </c>
      <c r="Z20" s="204">
        <v>8.8</v>
      </c>
      <c r="AA20" s="205"/>
      <c r="AB20" s="251" t="s">
        <v>268</v>
      </c>
    </row>
    <row r="21" spans="1:28" ht="25.5" customHeight="1">
      <c r="A21" s="448" t="s">
        <v>433</v>
      </c>
      <c r="B21" s="449"/>
      <c r="C21" s="296">
        <v>9965</v>
      </c>
      <c r="D21" s="201">
        <v>30.25013660372776</v>
      </c>
      <c r="E21" s="219">
        <v>35.2</v>
      </c>
      <c r="F21" s="252">
        <v>2561</v>
      </c>
      <c r="G21" s="252">
        <v>222</v>
      </c>
      <c r="H21" s="252">
        <v>1056</v>
      </c>
      <c r="I21" s="252">
        <v>113</v>
      </c>
      <c r="J21" s="252">
        <v>474</v>
      </c>
      <c r="K21" s="252">
        <v>1111</v>
      </c>
      <c r="L21" s="252">
        <v>1503</v>
      </c>
      <c r="M21" s="252">
        <v>352</v>
      </c>
      <c r="N21" s="252">
        <v>223</v>
      </c>
      <c r="O21" s="252">
        <v>522</v>
      </c>
      <c r="P21" s="252">
        <v>1441</v>
      </c>
      <c r="Q21" s="252">
        <v>387</v>
      </c>
      <c r="R21" s="252">
        <v>2382</v>
      </c>
      <c r="S21" s="252">
        <v>1056</v>
      </c>
      <c r="T21" s="252">
        <v>609</v>
      </c>
      <c r="U21" s="252">
        <v>587</v>
      </c>
      <c r="V21" s="252">
        <v>1063</v>
      </c>
      <c r="W21" s="252">
        <v>1605</v>
      </c>
      <c r="X21" s="252">
        <v>1567</v>
      </c>
      <c r="Y21" s="252">
        <v>554</v>
      </c>
      <c r="Z21" s="252">
        <v>542</v>
      </c>
      <c r="AA21" s="205"/>
      <c r="AB21" s="251" t="s">
        <v>268</v>
      </c>
    </row>
    <row r="22" spans="1:28" ht="25.5" customHeight="1">
      <c r="A22" s="199"/>
      <c r="B22" s="200" t="s">
        <v>430</v>
      </c>
      <c r="C22" s="201">
        <v>9710.9</v>
      </c>
      <c r="D22" s="201">
        <v>29.47878088762067</v>
      </c>
      <c r="E22" s="219">
        <v>33.6</v>
      </c>
      <c r="F22" s="204">
        <v>2517.3</v>
      </c>
      <c r="G22" s="204">
        <v>212</v>
      </c>
      <c r="H22" s="204">
        <v>1031</v>
      </c>
      <c r="I22" s="204">
        <v>112.4</v>
      </c>
      <c r="J22" s="204">
        <v>463.4</v>
      </c>
      <c r="K22" s="204">
        <v>1079.1</v>
      </c>
      <c r="L22" s="204">
        <v>1444.6</v>
      </c>
      <c r="M22" s="204">
        <v>345.9</v>
      </c>
      <c r="N22" s="204">
        <v>212.9</v>
      </c>
      <c r="O22" s="204">
        <v>509.5</v>
      </c>
      <c r="P22" s="204">
        <v>1403.7</v>
      </c>
      <c r="Q22" s="204">
        <v>379.1</v>
      </c>
      <c r="R22" s="204">
        <v>2348.4</v>
      </c>
      <c r="S22" s="204">
        <v>1031</v>
      </c>
      <c r="T22" s="204">
        <v>591.1</v>
      </c>
      <c r="U22" s="204">
        <v>575.8</v>
      </c>
      <c r="V22" s="204">
        <v>1027.9</v>
      </c>
      <c r="W22" s="204">
        <v>1558.1</v>
      </c>
      <c r="X22" s="204">
        <v>1505.3</v>
      </c>
      <c r="Y22" s="204">
        <v>544.3</v>
      </c>
      <c r="Z22" s="204">
        <v>529</v>
      </c>
      <c r="AA22" s="205"/>
      <c r="AB22" s="251" t="s">
        <v>268</v>
      </c>
    </row>
    <row r="23" spans="1:28" ht="25.5" customHeight="1">
      <c r="A23" s="448" t="s">
        <v>434</v>
      </c>
      <c r="B23" s="449"/>
      <c r="C23" s="296">
        <v>4864</v>
      </c>
      <c r="D23" s="201">
        <v>14.765345152085482</v>
      </c>
      <c r="E23" s="219">
        <v>12.8</v>
      </c>
      <c r="F23" s="252">
        <v>892</v>
      </c>
      <c r="G23" s="252">
        <v>325</v>
      </c>
      <c r="H23" s="252">
        <v>706</v>
      </c>
      <c r="I23" s="252">
        <v>44</v>
      </c>
      <c r="J23" s="252">
        <v>300</v>
      </c>
      <c r="K23" s="252">
        <v>608</v>
      </c>
      <c r="L23" s="252">
        <v>624</v>
      </c>
      <c r="M23" s="252">
        <v>298</v>
      </c>
      <c r="N23" s="252">
        <v>234</v>
      </c>
      <c r="O23" s="252">
        <v>428</v>
      </c>
      <c r="P23" s="252">
        <v>252</v>
      </c>
      <c r="Q23" s="252">
        <v>153</v>
      </c>
      <c r="R23" s="252">
        <v>761</v>
      </c>
      <c r="S23" s="252">
        <v>706</v>
      </c>
      <c r="T23" s="252">
        <v>478</v>
      </c>
      <c r="U23" s="252">
        <v>344</v>
      </c>
      <c r="V23" s="252">
        <v>542</v>
      </c>
      <c r="W23" s="252">
        <v>372</v>
      </c>
      <c r="X23" s="252">
        <v>716</v>
      </c>
      <c r="Y23" s="252">
        <v>481</v>
      </c>
      <c r="Z23" s="252">
        <v>464</v>
      </c>
      <c r="AA23" s="205"/>
      <c r="AB23" s="251" t="s">
        <v>268</v>
      </c>
    </row>
    <row r="24" spans="1:28" ht="25.5" customHeight="1">
      <c r="A24" s="199"/>
      <c r="B24" s="200" t="s">
        <v>430</v>
      </c>
      <c r="C24" s="201">
        <v>4632.4</v>
      </c>
      <c r="D24" s="201">
        <v>14.06229129986036</v>
      </c>
      <c r="E24" s="219">
        <v>11.9</v>
      </c>
      <c r="F24" s="204">
        <v>847</v>
      </c>
      <c r="G24" s="204">
        <v>312.5</v>
      </c>
      <c r="H24" s="204">
        <v>674.7</v>
      </c>
      <c r="I24" s="204">
        <v>42.3</v>
      </c>
      <c r="J24" s="204">
        <v>292.4</v>
      </c>
      <c r="K24" s="204">
        <v>580.1</v>
      </c>
      <c r="L24" s="204">
        <v>603.9</v>
      </c>
      <c r="M24" s="204">
        <v>271.6</v>
      </c>
      <c r="N24" s="204">
        <v>219</v>
      </c>
      <c r="O24" s="204">
        <v>413.7</v>
      </c>
      <c r="P24" s="204">
        <v>230.8</v>
      </c>
      <c r="Q24" s="204">
        <v>144.4</v>
      </c>
      <c r="R24" s="204">
        <v>718</v>
      </c>
      <c r="S24" s="204">
        <v>674.7</v>
      </c>
      <c r="T24" s="204">
        <v>456.9</v>
      </c>
      <c r="U24" s="204">
        <v>334.7</v>
      </c>
      <c r="V24" s="204">
        <v>524</v>
      </c>
      <c r="W24" s="204">
        <v>338.6</v>
      </c>
      <c r="X24" s="204">
        <v>685.5</v>
      </c>
      <c r="Y24" s="204">
        <v>451.3</v>
      </c>
      <c r="Z24" s="204">
        <v>448.7</v>
      </c>
      <c r="AA24" s="205"/>
      <c r="AB24" s="251" t="s">
        <v>268</v>
      </c>
    </row>
    <row r="25" spans="1:28" ht="25.5" customHeight="1">
      <c r="A25" s="448" t="s">
        <v>435</v>
      </c>
      <c r="B25" s="449"/>
      <c r="C25" s="201">
        <v>3843.1</v>
      </c>
      <c r="D25" s="201">
        <v>11.6662619148807</v>
      </c>
      <c r="E25" s="219">
        <v>12.2</v>
      </c>
      <c r="F25" s="204">
        <v>670.1</v>
      </c>
      <c r="G25" s="204">
        <v>204</v>
      </c>
      <c r="H25" s="204">
        <v>587.6</v>
      </c>
      <c r="I25" s="204">
        <v>29.8</v>
      </c>
      <c r="J25" s="204">
        <v>205</v>
      </c>
      <c r="K25" s="204">
        <v>567.8</v>
      </c>
      <c r="L25" s="204">
        <v>452.4</v>
      </c>
      <c r="M25" s="204">
        <v>218.8</v>
      </c>
      <c r="N25" s="204">
        <v>157.7</v>
      </c>
      <c r="O25" s="204">
        <v>281.4</v>
      </c>
      <c r="P25" s="204">
        <v>358</v>
      </c>
      <c r="Q25" s="204">
        <v>110.5</v>
      </c>
      <c r="R25" s="204">
        <v>554.1</v>
      </c>
      <c r="S25" s="204">
        <v>587.6</v>
      </c>
      <c r="T25" s="204">
        <v>314.5</v>
      </c>
      <c r="U25" s="204">
        <v>234.8</v>
      </c>
      <c r="V25" s="204">
        <v>403.6</v>
      </c>
      <c r="W25" s="204">
        <v>453.8</v>
      </c>
      <c r="X25" s="204">
        <v>641.6</v>
      </c>
      <c r="Y25" s="204">
        <v>357.7</v>
      </c>
      <c r="Z25" s="204">
        <v>295.4</v>
      </c>
      <c r="AA25" s="205"/>
      <c r="AB25" s="251" t="s">
        <v>268</v>
      </c>
    </row>
    <row r="26" spans="1:28" ht="25.5" customHeight="1">
      <c r="A26" s="448" t="s">
        <v>436</v>
      </c>
      <c r="B26" s="449"/>
      <c r="C26" s="201">
        <v>333.8</v>
      </c>
      <c r="D26" s="201">
        <v>1.013296096169024</v>
      </c>
      <c r="E26" s="219">
        <v>1.5</v>
      </c>
      <c r="F26" s="204">
        <v>41.2</v>
      </c>
      <c r="G26" s="204">
        <v>13.3</v>
      </c>
      <c r="H26" s="204">
        <v>31.1</v>
      </c>
      <c r="I26" s="204">
        <v>1</v>
      </c>
      <c r="J26" s="204">
        <v>22</v>
      </c>
      <c r="K26" s="204">
        <v>75.6</v>
      </c>
      <c r="L26" s="204">
        <v>46.6</v>
      </c>
      <c r="M26" s="204">
        <v>12.2</v>
      </c>
      <c r="N26" s="204">
        <v>4.6</v>
      </c>
      <c r="O26" s="204">
        <v>16</v>
      </c>
      <c r="P26" s="204">
        <v>61.2</v>
      </c>
      <c r="Q26" s="204">
        <v>9</v>
      </c>
      <c r="R26" s="204">
        <v>34.3</v>
      </c>
      <c r="S26" s="204">
        <v>31.1</v>
      </c>
      <c r="T26" s="204">
        <v>22.3</v>
      </c>
      <c r="U26" s="204">
        <v>23</v>
      </c>
      <c r="V26" s="204">
        <v>26.1</v>
      </c>
      <c r="W26" s="204">
        <v>65.8</v>
      </c>
      <c r="X26" s="204">
        <v>96.8</v>
      </c>
      <c r="Y26" s="204">
        <v>18.4</v>
      </c>
      <c r="Z26" s="204">
        <v>16</v>
      </c>
      <c r="AA26" s="205"/>
      <c r="AB26" s="251" t="s">
        <v>268</v>
      </c>
    </row>
    <row r="27" spans="1:28" ht="25.5" customHeight="1">
      <c r="A27" s="448" t="s">
        <v>437</v>
      </c>
      <c r="B27" s="449"/>
      <c r="C27" s="201">
        <v>223.3</v>
      </c>
      <c r="D27" s="201">
        <v>0.6778580535486614</v>
      </c>
      <c r="E27" s="219">
        <v>0.8</v>
      </c>
      <c r="F27" s="204">
        <v>21.8</v>
      </c>
      <c r="G27" s="204">
        <v>15.1</v>
      </c>
      <c r="H27" s="204">
        <v>20.5</v>
      </c>
      <c r="I27" s="204">
        <v>2</v>
      </c>
      <c r="J27" s="204">
        <v>20</v>
      </c>
      <c r="K27" s="204">
        <v>39.1</v>
      </c>
      <c r="L27" s="204">
        <v>34.8</v>
      </c>
      <c r="M27" s="204">
        <v>12</v>
      </c>
      <c r="N27" s="204">
        <v>1</v>
      </c>
      <c r="O27" s="204">
        <v>19.3</v>
      </c>
      <c r="P27" s="204">
        <v>35.7</v>
      </c>
      <c r="Q27" s="204">
        <v>2</v>
      </c>
      <c r="R27" s="204">
        <v>19.5</v>
      </c>
      <c r="S27" s="204">
        <v>20.5</v>
      </c>
      <c r="T27" s="204">
        <v>17.1</v>
      </c>
      <c r="U27" s="204">
        <v>22</v>
      </c>
      <c r="V27" s="204">
        <v>20.6</v>
      </c>
      <c r="W27" s="204">
        <v>36.7</v>
      </c>
      <c r="X27" s="204">
        <v>53.6</v>
      </c>
      <c r="Y27" s="204">
        <v>14</v>
      </c>
      <c r="Z27" s="204">
        <v>19.3</v>
      </c>
      <c r="AA27" s="205"/>
      <c r="AB27" s="251" t="s">
        <v>268</v>
      </c>
    </row>
    <row r="28" spans="1:28" ht="25.5" customHeight="1">
      <c r="A28" s="448" t="s">
        <v>438</v>
      </c>
      <c r="B28" s="449"/>
      <c r="C28" s="201">
        <v>46.9</v>
      </c>
      <c r="D28" s="201">
        <v>0.14237144071398214</v>
      </c>
      <c r="E28" s="219">
        <v>0.1</v>
      </c>
      <c r="F28" s="204">
        <v>12</v>
      </c>
      <c r="G28" s="204">
        <v>0</v>
      </c>
      <c r="H28" s="204">
        <v>5</v>
      </c>
      <c r="I28" s="204">
        <v>1</v>
      </c>
      <c r="J28" s="204">
        <v>2.2</v>
      </c>
      <c r="K28" s="204">
        <v>6.6</v>
      </c>
      <c r="L28" s="204">
        <v>5</v>
      </c>
      <c r="M28" s="204">
        <v>3</v>
      </c>
      <c r="N28" s="204">
        <v>0</v>
      </c>
      <c r="O28" s="204">
        <v>5</v>
      </c>
      <c r="P28" s="204">
        <v>7.1</v>
      </c>
      <c r="Q28" s="204">
        <v>0</v>
      </c>
      <c r="R28" s="204">
        <v>12</v>
      </c>
      <c r="S28" s="204">
        <v>5</v>
      </c>
      <c r="T28" s="204">
        <v>0</v>
      </c>
      <c r="U28" s="204">
        <v>3.2</v>
      </c>
      <c r="V28" s="204">
        <v>1</v>
      </c>
      <c r="W28" s="204">
        <v>7.1</v>
      </c>
      <c r="X28" s="204">
        <v>10.6</v>
      </c>
      <c r="Y28" s="204">
        <v>3</v>
      </c>
      <c r="Z28" s="204">
        <v>5</v>
      </c>
      <c r="AA28" s="205"/>
      <c r="AB28" s="251" t="s">
        <v>268</v>
      </c>
    </row>
    <row r="29" spans="1:28" ht="25.5" customHeight="1">
      <c r="A29" s="448" t="s">
        <v>439</v>
      </c>
      <c r="B29" s="449"/>
      <c r="C29" s="201">
        <v>75.3</v>
      </c>
      <c r="D29" s="201">
        <v>0.22858357112500757</v>
      </c>
      <c r="E29" s="219">
        <v>0.2</v>
      </c>
      <c r="F29" s="204">
        <v>4.8</v>
      </c>
      <c r="G29" s="204">
        <v>4</v>
      </c>
      <c r="H29" s="204">
        <v>11</v>
      </c>
      <c r="I29" s="204">
        <v>0</v>
      </c>
      <c r="J29" s="204">
        <v>1</v>
      </c>
      <c r="K29" s="204">
        <v>17.2</v>
      </c>
      <c r="L29" s="204">
        <v>7.7</v>
      </c>
      <c r="M29" s="204">
        <v>2.5</v>
      </c>
      <c r="N29" s="204">
        <v>0</v>
      </c>
      <c r="O29" s="204">
        <v>7.4</v>
      </c>
      <c r="P29" s="204">
        <v>18.7</v>
      </c>
      <c r="Q29" s="204">
        <v>1</v>
      </c>
      <c r="R29" s="204">
        <v>3.8</v>
      </c>
      <c r="S29" s="204">
        <v>11</v>
      </c>
      <c r="T29" s="204">
        <v>5</v>
      </c>
      <c r="U29" s="204">
        <v>1</v>
      </c>
      <c r="V29" s="204">
        <v>3</v>
      </c>
      <c r="W29" s="204">
        <v>18.7</v>
      </c>
      <c r="X29" s="204">
        <v>21.9</v>
      </c>
      <c r="Y29" s="204">
        <v>3.5</v>
      </c>
      <c r="Z29" s="204">
        <v>7.4</v>
      </c>
      <c r="AA29" s="205"/>
      <c r="AB29" s="251" t="s">
        <v>268</v>
      </c>
    </row>
    <row r="30" spans="1:28" ht="25.5" customHeight="1">
      <c r="A30" s="448" t="s">
        <v>440</v>
      </c>
      <c r="B30" s="449"/>
      <c r="C30" s="201">
        <v>0</v>
      </c>
      <c r="D30" s="201">
        <v>0</v>
      </c>
      <c r="E30" s="219">
        <v>0</v>
      </c>
      <c r="F30" s="204">
        <v>0</v>
      </c>
      <c r="G30" s="204">
        <v>0</v>
      </c>
      <c r="H30" s="204">
        <v>0</v>
      </c>
      <c r="I30" s="204">
        <v>0</v>
      </c>
      <c r="J30" s="204">
        <v>0</v>
      </c>
      <c r="K30" s="204">
        <v>0</v>
      </c>
      <c r="L30" s="204">
        <v>0</v>
      </c>
      <c r="M30" s="204">
        <v>0</v>
      </c>
      <c r="N30" s="204">
        <v>0</v>
      </c>
      <c r="O30" s="204">
        <v>0</v>
      </c>
      <c r="P30" s="204">
        <v>0</v>
      </c>
      <c r="Q30" s="204">
        <v>0</v>
      </c>
      <c r="R30" s="204">
        <v>0</v>
      </c>
      <c r="S30" s="204">
        <v>0</v>
      </c>
      <c r="T30" s="204">
        <v>0</v>
      </c>
      <c r="U30" s="204">
        <v>0</v>
      </c>
      <c r="V30" s="204">
        <v>0</v>
      </c>
      <c r="W30" s="204">
        <v>0</v>
      </c>
      <c r="X30" s="204">
        <v>0</v>
      </c>
      <c r="Y30" s="204">
        <v>0</v>
      </c>
      <c r="Z30" s="204">
        <v>0</v>
      </c>
      <c r="AA30" s="205"/>
      <c r="AB30" s="251" t="s">
        <v>268</v>
      </c>
    </row>
    <row r="31" spans="1:28" ht="25.5" customHeight="1">
      <c r="A31" s="448" t="s">
        <v>441</v>
      </c>
      <c r="B31" s="449"/>
      <c r="C31" s="201">
        <v>72.9</v>
      </c>
      <c r="D31" s="201">
        <v>0.221298038977597</v>
      </c>
      <c r="E31" s="219">
        <v>0.2</v>
      </c>
      <c r="F31" s="204">
        <v>16.1</v>
      </c>
      <c r="G31" s="204">
        <v>0.8</v>
      </c>
      <c r="H31" s="204">
        <v>16</v>
      </c>
      <c r="I31" s="204">
        <v>0</v>
      </c>
      <c r="J31" s="204">
        <v>4.9</v>
      </c>
      <c r="K31" s="204">
        <v>13.6</v>
      </c>
      <c r="L31" s="204">
        <v>7</v>
      </c>
      <c r="M31" s="204">
        <v>4</v>
      </c>
      <c r="N31" s="204">
        <v>0.4</v>
      </c>
      <c r="O31" s="204">
        <v>0.1</v>
      </c>
      <c r="P31" s="204">
        <v>3</v>
      </c>
      <c r="Q31" s="204">
        <v>7</v>
      </c>
      <c r="R31" s="204">
        <v>5.1</v>
      </c>
      <c r="S31" s="204">
        <v>16</v>
      </c>
      <c r="T31" s="204">
        <v>7.8</v>
      </c>
      <c r="U31" s="204">
        <v>4.9</v>
      </c>
      <c r="V31" s="204">
        <v>2</v>
      </c>
      <c r="W31" s="204">
        <v>3.4</v>
      </c>
      <c r="X31" s="204">
        <v>18.6</v>
      </c>
      <c r="Y31" s="204">
        <v>15</v>
      </c>
      <c r="Z31" s="204">
        <v>0.1</v>
      </c>
      <c r="AA31" s="205"/>
      <c r="AB31" s="251" t="s">
        <v>268</v>
      </c>
    </row>
    <row r="32" spans="1:28" ht="25.5" customHeight="1">
      <c r="A32" s="448" t="s">
        <v>442</v>
      </c>
      <c r="B32" s="449"/>
      <c r="C32" s="201">
        <v>8.5</v>
      </c>
      <c r="D32" s="201">
        <v>0.02580292635541254</v>
      </c>
      <c r="E32" s="219">
        <v>0.1</v>
      </c>
      <c r="F32" s="204">
        <v>2</v>
      </c>
      <c r="G32" s="204">
        <v>0</v>
      </c>
      <c r="H32" s="204">
        <v>3.5</v>
      </c>
      <c r="I32" s="204">
        <v>0</v>
      </c>
      <c r="J32" s="204">
        <v>0</v>
      </c>
      <c r="K32" s="204">
        <v>0</v>
      </c>
      <c r="L32" s="204">
        <v>1</v>
      </c>
      <c r="M32" s="204">
        <v>0</v>
      </c>
      <c r="N32" s="204">
        <v>0</v>
      </c>
      <c r="O32" s="204">
        <v>0</v>
      </c>
      <c r="P32" s="204">
        <v>2</v>
      </c>
      <c r="Q32" s="204">
        <v>0</v>
      </c>
      <c r="R32" s="204">
        <v>0</v>
      </c>
      <c r="S32" s="204">
        <v>3.5</v>
      </c>
      <c r="T32" s="204">
        <v>0</v>
      </c>
      <c r="U32" s="204">
        <v>0</v>
      </c>
      <c r="V32" s="204">
        <v>0</v>
      </c>
      <c r="W32" s="204">
        <v>2</v>
      </c>
      <c r="X32" s="204">
        <v>1</v>
      </c>
      <c r="Y32" s="204">
        <v>2</v>
      </c>
      <c r="Z32" s="204">
        <v>0</v>
      </c>
      <c r="AA32" s="205"/>
      <c r="AB32" s="251" t="s">
        <v>268</v>
      </c>
    </row>
    <row r="33" spans="1:28" ht="25.5" customHeight="1">
      <c r="A33" s="448" t="s">
        <v>443</v>
      </c>
      <c r="B33" s="449"/>
      <c r="C33" s="201">
        <v>703.5</v>
      </c>
      <c r="D33" s="201">
        <v>2.1355716107097322</v>
      </c>
      <c r="E33" s="219">
        <v>2.1</v>
      </c>
      <c r="F33" s="204">
        <v>142.9</v>
      </c>
      <c r="G33" s="204">
        <v>24.4</v>
      </c>
      <c r="H33" s="204">
        <v>86.3</v>
      </c>
      <c r="I33" s="204">
        <v>9</v>
      </c>
      <c r="J33" s="204">
        <v>37.1</v>
      </c>
      <c r="K33" s="204">
        <v>95</v>
      </c>
      <c r="L33" s="204">
        <v>100</v>
      </c>
      <c r="M33" s="204">
        <v>28</v>
      </c>
      <c r="N33" s="204">
        <v>16.8</v>
      </c>
      <c r="O33" s="204">
        <v>43</v>
      </c>
      <c r="P33" s="204">
        <v>88</v>
      </c>
      <c r="Q33" s="204">
        <v>33</v>
      </c>
      <c r="R33" s="204">
        <v>131.7</v>
      </c>
      <c r="S33" s="204">
        <v>86.3</v>
      </c>
      <c r="T33" s="204">
        <v>57.4</v>
      </c>
      <c r="U33" s="204">
        <v>46.1</v>
      </c>
      <c r="V33" s="204">
        <v>77</v>
      </c>
      <c r="W33" s="204">
        <v>96.8</v>
      </c>
      <c r="X33" s="204">
        <v>119</v>
      </c>
      <c r="Y33" s="204">
        <v>43.2</v>
      </c>
      <c r="Z33" s="204">
        <v>46</v>
      </c>
      <c r="AA33" s="205"/>
      <c r="AB33" s="251" t="s">
        <v>268</v>
      </c>
    </row>
    <row r="34" spans="1:28" ht="25.5" customHeight="1">
      <c r="A34" s="448" t="s">
        <v>444</v>
      </c>
      <c r="B34" s="449"/>
      <c r="C34" s="201">
        <v>8.8</v>
      </c>
      <c r="D34" s="201">
        <v>0.026713617873838868</v>
      </c>
      <c r="E34" s="219">
        <v>0</v>
      </c>
      <c r="F34" s="204">
        <v>3</v>
      </c>
      <c r="G34" s="204">
        <v>0</v>
      </c>
      <c r="H34" s="204">
        <v>0</v>
      </c>
      <c r="I34" s="204">
        <v>0</v>
      </c>
      <c r="J34" s="204">
        <v>1</v>
      </c>
      <c r="K34" s="204">
        <v>0</v>
      </c>
      <c r="L34" s="204">
        <v>2</v>
      </c>
      <c r="M34" s="204">
        <v>0.2</v>
      </c>
      <c r="N34" s="204">
        <v>0</v>
      </c>
      <c r="O34" s="204">
        <v>2.6</v>
      </c>
      <c r="P34" s="204">
        <v>0</v>
      </c>
      <c r="Q34" s="204">
        <v>0</v>
      </c>
      <c r="R34" s="204">
        <v>3</v>
      </c>
      <c r="S34" s="204">
        <v>0</v>
      </c>
      <c r="T34" s="204">
        <v>0</v>
      </c>
      <c r="U34" s="204">
        <v>1</v>
      </c>
      <c r="V34" s="204">
        <v>0</v>
      </c>
      <c r="W34" s="204">
        <v>0</v>
      </c>
      <c r="X34" s="204">
        <v>2</v>
      </c>
      <c r="Y34" s="204">
        <v>0.2</v>
      </c>
      <c r="Z34" s="204">
        <v>2.6</v>
      </c>
      <c r="AA34" s="205"/>
      <c r="AB34" s="251" t="s">
        <v>268</v>
      </c>
    </row>
    <row r="35" spans="1:28" ht="25.5" customHeight="1">
      <c r="A35" s="448" t="s">
        <v>445</v>
      </c>
      <c r="B35" s="449"/>
      <c r="C35" s="201">
        <v>817.3</v>
      </c>
      <c r="D35" s="201">
        <v>2.481027260032785</v>
      </c>
      <c r="E35" s="219">
        <v>2.8</v>
      </c>
      <c r="F35" s="204">
        <v>183.9</v>
      </c>
      <c r="G35" s="204">
        <v>15.5</v>
      </c>
      <c r="H35" s="204">
        <v>119.9</v>
      </c>
      <c r="I35" s="204">
        <v>10</v>
      </c>
      <c r="J35" s="204">
        <v>29</v>
      </c>
      <c r="K35" s="204">
        <v>95.4</v>
      </c>
      <c r="L35" s="204">
        <v>130.7</v>
      </c>
      <c r="M35" s="204">
        <v>27.9</v>
      </c>
      <c r="N35" s="204">
        <v>6</v>
      </c>
      <c r="O35" s="204">
        <v>56.3</v>
      </c>
      <c r="P35" s="204">
        <v>107.7</v>
      </c>
      <c r="Q35" s="204">
        <v>35</v>
      </c>
      <c r="R35" s="204">
        <v>172.9</v>
      </c>
      <c r="S35" s="204">
        <v>119.9</v>
      </c>
      <c r="T35" s="204">
        <v>50.5</v>
      </c>
      <c r="U35" s="204">
        <v>39</v>
      </c>
      <c r="V35" s="204">
        <v>88.1</v>
      </c>
      <c r="W35" s="204">
        <v>110.7</v>
      </c>
      <c r="X35" s="204">
        <v>138</v>
      </c>
      <c r="Y35" s="204">
        <v>40.9</v>
      </c>
      <c r="Z35" s="204">
        <v>57.3</v>
      </c>
      <c r="AA35" s="205"/>
      <c r="AB35" s="251" t="s">
        <v>268</v>
      </c>
    </row>
    <row r="36" spans="1:28" ht="25.5" customHeight="1">
      <c r="A36" s="448" t="s">
        <v>446</v>
      </c>
      <c r="B36" s="449"/>
      <c r="C36" s="201">
        <v>7</v>
      </c>
      <c r="D36" s="201">
        <v>0.021249468763280918</v>
      </c>
      <c r="E36" s="219">
        <v>0</v>
      </c>
      <c r="F36" s="204">
        <v>2</v>
      </c>
      <c r="G36" s="204">
        <v>1</v>
      </c>
      <c r="H36" s="204">
        <v>2</v>
      </c>
      <c r="I36" s="204">
        <v>0</v>
      </c>
      <c r="J36" s="204">
        <v>0</v>
      </c>
      <c r="K36" s="204">
        <v>0</v>
      </c>
      <c r="L36" s="204">
        <v>0</v>
      </c>
      <c r="M36" s="204">
        <v>1</v>
      </c>
      <c r="N36" s="204">
        <v>0</v>
      </c>
      <c r="O36" s="204">
        <v>0</v>
      </c>
      <c r="P36" s="204">
        <v>1</v>
      </c>
      <c r="Q36" s="204">
        <v>0</v>
      </c>
      <c r="R36" s="204">
        <v>2</v>
      </c>
      <c r="S36" s="204">
        <v>2</v>
      </c>
      <c r="T36" s="204">
        <v>1</v>
      </c>
      <c r="U36" s="204">
        <v>0</v>
      </c>
      <c r="V36" s="204">
        <v>0</v>
      </c>
      <c r="W36" s="204">
        <v>1</v>
      </c>
      <c r="X36" s="204">
        <v>0</v>
      </c>
      <c r="Y36" s="204">
        <v>1</v>
      </c>
      <c r="Z36" s="204">
        <v>0</v>
      </c>
      <c r="AA36" s="205"/>
      <c r="AB36" s="251" t="s">
        <v>268</v>
      </c>
    </row>
    <row r="37" spans="1:28" ht="25.5" customHeight="1">
      <c r="A37" s="448" t="s">
        <v>447</v>
      </c>
      <c r="B37" s="449"/>
      <c r="C37" s="201">
        <v>156.2</v>
      </c>
      <c r="D37" s="201">
        <v>0.47416671726063986</v>
      </c>
      <c r="E37" s="219">
        <v>0.5</v>
      </c>
      <c r="F37" s="204">
        <v>23</v>
      </c>
      <c r="G37" s="204">
        <v>2</v>
      </c>
      <c r="H37" s="204">
        <v>15</v>
      </c>
      <c r="I37" s="204">
        <v>3</v>
      </c>
      <c r="J37" s="204">
        <v>6</v>
      </c>
      <c r="K37" s="204">
        <v>30</v>
      </c>
      <c r="L37" s="204">
        <v>36.2</v>
      </c>
      <c r="M37" s="204">
        <v>1</v>
      </c>
      <c r="N37" s="204">
        <v>1</v>
      </c>
      <c r="O37" s="204">
        <v>11</v>
      </c>
      <c r="P37" s="204">
        <v>23</v>
      </c>
      <c r="Q37" s="204">
        <v>5</v>
      </c>
      <c r="R37" s="204">
        <v>21</v>
      </c>
      <c r="S37" s="204">
        <v>15</v>
      </c>
      <c r="T37" s="204">
        <v>7</v>
      </c>
      <c r="U37" s="204">
        <v>9</v>
      </c>
      <c r="V37" s="204">
        <v>27.2</v>
      </c>
      <c r="W37" s="204">
        <v>23</v>
      </c>
      <c r="X37" s="204">
        <v>39</v>
      </c>
      <c r="Y37" s="204">
        <v>4</v>
      </c>
      <c r="Z37" s="204">
        <v>11</v>
      </c>
      <c r="AA37" s="205"/>
      <c r="AB37" s="251" t="s">
        <v>268</v>
      </c>
    </row>
    <row r="38" spans="1:28" ht="25.5" customHeight="1">
      <c r="A38" s="448" t="s">
        <v>448</v>
      </c>
      <c r="B38" s="449"/>
      <c r="C38" s="201">
        <v>105.8</v>
      </c>
      <c r="D38" s="201">
        <v>0.32117054216501734</v>
      </c>
      <c r="E38" s="219">
        <v>0.2</v>
      </c>
      <c r="F38" s="204">
        <v>27.5</v>
      </c>
      <c r="G38" s="204">
        <v>10.9</v>
      </c>
      <c r="H38" s="204">
        <v>18</v>
      </c>
      <c r="I38" s="204">
        <v>1</v>
      </c>
      <c r="J38" s="204">
        <v>4</v>
      </c>
      <c r="K38" s="204">
        <v>7</v>
      </c>
      <c r="L38" s="204">
        <v>13</v>
      </c>
      <c r="M38" s="204">
        <v>5</v>
      </c>
      <c r="N38" s="204">
        <v>6</v>
      </c>
      <c r="O38" s="204">
        <v>6</v>
      </c>
      <c r="P38" s="204">
        <v>2</v>
      </c>
      <c r="Q38" s="204">
        <v>5.4</v>
      </c>
      <c r="R38" s="204">
        <v>23.5</v>
      </c>
      <c r="S38" s="204">
        <v>18</v>
      </c>
      <c r="T38" s="204">
        <v>16.3</v>
      </c>
      <c r="U38" s="204">
        <v>5</v>
      </c>
      <c r="V38" s="204">
        <v>11</v>
      </c>
      <c r="W38" s="204">
        <v>4</v>
      </c>
      <c r="X38" s="204">
        <v>9</v>
      </c>
      <c r="Y38" s="204">
        <v>10</v>
      </c>
      <c r="Z38" s="204">
        <v>9</v>
      </c>
      <c r="AA38" s="205"/>
      <c r="AB38" s="251" t="s">
        <v>268</v>
      </c>
    </row>
    <row r="39" spans="1:28" ht="25.5" customHeight="1">
      <c r="A39" s="448" t="s">
        <v>449</v>
      </c>
      <c r="B39" s="449"/>
      <c r="C39" s="201">
        <v>24.2</v>
      </c>
      <c r="D39" s="201">
        <v>0.0734624491530569</v>
      </c>
      <c r="E39" s="219">
        <v>0</v>
      </c>
      <c r="F39" s="204">
        <v>11</v>
      </c>
      <c r="G39" s="204">
        <v>1</v>
      </c>
      <c r="H39" s="204">
        <v>3</v>
      </c>
      <c r="I39" s="204">
        <v>0</v>
      </c>
      <c r="J39" s="204">
        <v>0.1</v>
      </c>
      <c r="K39" s="204">
        <v>2</v>
      </c>
      <c r="L39" s="204">
        <v>1</v>
      </c>
      <c r="M39" s="204">
        <v>0</v>
      </c>
      <c r="N39" s="204">
        <v>2</v>
      </c>
      <c r="O39" s="204">
        <v>3</v>
      </c>
      <c r="P39" s="204">
        <v>1.1</v>
      </c>
      <c r="Q39" s="204">
        <v>0</v>
      </c>
      <c r="R39" s="204">
        <v>11</v>
      </c>
      <c r="S39" s="204">
        <v>3</v>
      </c>
      <c r="T39" s="204">
        <v>1</v>
      </c>
      <c r="U39" s="204">
        <v>0.1</v>
      </c>
      <c r="V39" s="204">
        <v>1</v>
      </c>
      <c r="W39" s="204">
        <v>1.1</v>
      </c>
      <c r="X39" s="204">
        <v>2</v>
      </c>
      <c r="Y39" s="204">
        <v>2</v>
      </c>
      <c r="Z39" s="204">
        <v>3</v>
      </c>
      <c r="AA39" s="205"/>
      <c r="AB39" s="251" t="s">
        <v>268</v>
      </c>
    </row>
    <row r="40" spans="1:28" ht="25.5" customHeight="1">
      <c r="A40" s="448" t="s">
        <v>450</v>
      </c>
      <c r="B40" s="449"/>
      <c r="C40" s="201">
        <v>292.1</v>
      </c>
      <c r="D40" s="201">
        <v>0.8867099751077653</v>
      </c>
      <c r="E40" s="219">
        <v>0.9</v>
      </c>
      <c r="F40" s="204">
        <v>65.6</v>
      </c>
      <c r="G40" s="204">
        <v>20</v>
      </c>
      <c r="H40" s="204">
        <v>30</v>
      </c>
      <c r="I40" s="204">
        <v>5</v>
      </c>
      <c r="J40" s="204">
        <v>17.8</v>
      </c>
      <c r="K40" s="204">
        <v>46.2</v>
      </c>
      <c r="L40" s="204">
        <v>35</v>
      </c>
      <c r="M40" s="204">
        <v>11</v>
      </c>
      <c r="N40" s="204">
        <v>12</v>
      </c>
      <c r="O40" s="204">
        <v>17.6</v>
      </c>
      <c r="P40" s="204">
        <v>22.9</v>
      </c>
      <c r="Q40" s="204">
        <v>9</v>
      </c>
      <c r="R40" s="204">
        <v>61.6</v>
      </c>
      <c r="S40" s="204">
        <v>30</v>
      </c>
      <c r="T40" s="204">
        <v>29</v>
      </c>
      <c r="U40" s="204">
        <v>22.8</v>
      </c>
      <c r="V40" s="204">
        <v>30</v>
      </c>
      <c r="W40" s="204">
        <v>28.9</v>
      </c>
      <c r="X40" s="204">
        <v>52.2</v>
      </c>
      <c r="Y40" s="204">
        <v>19</v>
      </c>
      <c r="Z40" s="204">
        <v>18.6</v>
      </c>
      <c r="AA40" s="205"/>
      <c r="AB40" s="251" t="s">
        <v>268</v>
      </c>
    </row>
    <row r="41" spans="1:28" ht="25.5" customHeight="1">
      <c r="A41" s="448" t="s">
        <v>451</v>
      </c>
      <c r="B41" s="449"/>
      <c r="C41" s="201">
        <v>182.9</v>
      </c>
      <c r="D41" s="201">
        <v>0.5552182624005829</v>
      </c>
      <c r="E41" s="219">
        <v>0.4</v>
      </c>
      <c r="F41" s="204">
        <v>34</v>
      </c>
      <c r="G41" s="204">
        <v>11</v>
      </c>
      <c r="H41" s="204">
        <v>20</v>
      </c>
      <c r="I41" s="204">
        <v>2</v>
      </c>
      <c r="J41" s="204">
        <v>9.9</v>
      </c>
      <c r="K41" s="204">
        <v>32</v>
      </c>
      <c r="L41" s="204">
        <v>25</v>
      </c>
      <c r="M41" s="204">
        <v>8</v>
      </c>
      <c r="N41" s="204">
        <v>9</v>
      </c>
      <c r="O41" s="204">
        <v>7</v>
      </c>
      <c r="P41" s="204">
        <v>19</v>
      </c>
      <c r="Q41" s="204">
        <v>6</v>
      </c>
      <c r="R41" s="204">
        <v>24</v>
      </c>
      <c r="S41" s="204">
        <v>20</v>
      </c>
      <c r="T41" s="204">
        <v>17</v>
      </c>
      <c r="U41" s="204">
        <v>11.9</v>
      </c>
      <c r="V41" s="204">
        <v>20</v>
      </c>
      <c r="W41" s="204">
        <v>24</v>
      </c>
      <c r="X41" s="204">
        <v>39</v>
      </c>
      <c r="Y41" s="204">
        <v>18</v>
      </c>
      <c r="Z41" s="204">
        <v>9</v>
      </c>
      <c r="AA41" s="205"/>
      <c r="AB41" s="251" t="s">
        <v>268</v>
      </c>
    </row>
    <row r="42" spans="1:28" ht="25.5" customHeight="1">
      <c r="A42" s="448" t="s">
        <v>452</v>
      </c>
      <c r="B42" s="449"/>
      <c r="C42" s="201">
        <v>80.1</v>
      </c>
      <c r="D42" s="201">
        <v>0.24315463541982876</v>
      </c>
      <c r="E42" s="219">
        <v>0.3</v>
      </c>
      <c r="F42" s="204">
        <v>10</v>
      </c>
      <c r="G42" s="204">
        <v>9</v>
      </c>
      <c r="H42" s="204">
        <v>10</v>
      </c>
      <c r="I42" s="204">
        <v>0</v>
      </c>
      <c r="J42" s="204">
        <v>3</v>
      </c>
      <c r="K42" s="204">
        <v>9</v>
      </c>
      <c r="L42" s="204">
        <v>15</v>
      </c>
      <c r="M42" s="204">
        <v>7.1</v>
      </c>
      <c r="N42" s="204">
        <v>3</v>
      </c>
      <c r="O42" s="204">
        <v>14</v>
      </c>
      <c r="P42" s="204">
        <v>0</v>
      </c>
      <c r="Q42" s="204">
        <v>0</v>
      </c>
      <c r="R42" s="204">
        <v>10</v>
      </c>
      <c r="S42" s="204">
        <v>10</v>
      </c>
      <c r="T42" s="204">
        <v>9</v>
      </c>
      <c r="U42" s="204">
        <v>3</v>
      </c>
      <c r="V42" s="204">
        <v>15</v>
      </c>
      <c r="W42" s="204">
        <v>3</v>
      </c>
      <c r="X42" s="204">
        <v>9</v>
      </c>
      <c r="Y42" s="204">
        <v>7.1</v>
      </c>
      <c r="Z42" s="204">
        <v>14</v>
      </c>
      <c r="AA42" s="205"/>
      <c r="AB42" s="251" t="s">
        <v>268</v>
      </c>
    </row>
    <row r="43" spans="1:28" ht="25.5" customHeight="1">
      <c r="A43" s="448" t="s">
        <v>453</v>
      </c>
      <c r="B43" s="449"/>
      <c r="C43" s="201">
        <v>30.7</v>
      </c>
      <c r="D43" s="201">
        <v>0.09319409871896059</v>
      </c>
      <c r="E43" s="219">
        <v>0.1</v>
      </c>
      <c r="F43" s="204">
        <v>4</v>
      </c>
      <c r="G43" s="204">
        <v>1</v>
      </c>
      <c r="H43" s="204">
        <v>2</v>
      </c>
      <c r="I43" s="204">
        <v>0</v>
      </c>
      <c r="J43" s="204">
        <v>1</v>
      </c>
      <c r="K43" s="204">
        <v>6</v>
      </c>
      <c r="L43" s="204">
        <v>7.7</v>
      </c>
      <c r="M43" s="204">
        <v>0</v>
      </c>
      <c r="N43" s="204">
        <v>0</v>
      </c>
      <c r="O43" s="204">
        <v>5</v>
      </c>
      <c r="P43" s="204">
        <v>3</v>
      </c>
      <c r="Q43" s="204">
        <v>1</v>
      </c>
      <c r="R43" s="204">
        <v>4</v>
      </c>
      <c r="S43" s="204">
        <v>2</v>
      </c>
      <c r="T43" s="204">
        <v>2</v>
      </c>
      <c r="U43" s="204">
        <v>1</v>
      </c>
      <c r="V43" s="204">
        <v>3</v>
      </c>
      <c r="W43" s="204">
        <v>3</v>
      </c>
      <c r="X43" s="204">
        <v>10.7</v>
      </c>
      <c r="Y43" s="204">
        <v>0</v>
      </c>
      <c r="Z43" s="204">
        <v>5</v>
      </c>
      <c r="AA43" s="205"/>
      <c r="AB43" s="251" t="s">
        <v>268</v>
      </c>
    </row>
    <row r="44" spans="1:28" ht="25.5" customHeight="1">
      <c r="A44" s="448" t="s">
        <v>454</v>
      </c>
      <c r="B44" s="449"/>
      <c r="C44" s="201">
        <v>282.8</v>
      </c>
      <c r="D44" s="201">
        <v>0.8584785380365492</v>
      </c>
      <c r="E44" s="219">
        <v>1</v>
      </c>
      <c r="F44" s="204">
        <v>44.3</v>
      </c>
      <c r="G44" s="204">
        <v>33</v>
      </c>
      <c r="H44" s="204">
        <v>17</v>
      </c>
      <c r="I44" s="204">
        <v>0</v>
      </c>
      <c r="J44" s="204">
        <v>6</v>
      </c>
      <c r="K44" s="204">
        <v>42.5</v>
      </c>
      <c r="L44" s="204">
        <v>69</v>
      </c>
      <c r="M44" s="204">
        <v>22</v>
      </c>
      <c r="N44" s="204">
        <v>4</v>
      </c>
      <c r="O44" s="204">
        <v>17</v>
      </c>
      <c r="P44" s="204">
        <v>28</v>
      </c>
      <c r="Q44" s="204">
        <v>0</v>
      </c>
      <c r="R44" s="204">
        <v>41.3</v>
      </c>
      <c r="S44" s="204">
        <v>17</v>
      </c>
      <c r="T44" s="204">
        <v>33</v>
      </c>
      <c r="U44" s="204">
        <v>6</v>
      </c>
      <c r="V44" s="204">
        <v>65</v>
      </c>
      <c r="W44" s="204">
        <v>29</v>
      </c>
      <c r="X44" s="204">
        <v>46.5</v>
      </c>
      <c r="Y44" s="204">
        <v>28</v>
      </c>
      <c r="Z44" s="204">
        <v>17</v>
      </c>
      <c r="AA44" s="205"/>
      <c r="AB44" s="251" t="s">
        <v>268</v>
      </c>
    </row>
    <row r="45" spans="1:28" ht="25.5" customHeight="1">
      <c r="A45" s="448" t="s">
        <v>455</v>
      </c>
      <c r="B45" s="449"/>
      <c r="C45" s="201">
        <v>330.9</v>
      </c>
      <c r="D45" s="201">
        <v>1.0044927448242364</v>
      </c>
      <c r="E45" s="219">
        <v>1</v>
      </c>
      <c r="F45" s="204">
        <v>58.8</v>
      </c>
      <c r="G45" s="204">
        <v>19.8</v>
      </c>
      <c r="H45" s="204">
        <v>53.8</v>
      </c>
      <c r="I45" s="204">
        <v>4</v>
      </c>
      <c r="J45" s="204">
        <v>25.6</v>
      </c>
      <c r="K45" s="204">
        <v>55.4</v>
      </c>
      <c r="L45" s="204">
        <v>36.4</v>
      </c>
      <c r="M45" s="204">
        <v>14.1</v>
      </c>
      <c r="N45" s="204">
        <v>10</v>
      </c>
      <c r="O45" s="204">
        <v>12</v>
      </c>
      <c r="P45" s="204">
        <v>39.9</v>
      </c>
      <c r="Q45" s="204">
        <v>1.1</v>
      </c>
      <c r="R45" s="204">
        <v>52.8</v>
      </c>
      <c r="S45" s="204">
        <v>53.8</v>
      </c>
      <c r="T45" s="204">
        <v>20.9</v>
      </c>
      <c r="U45" s="204">
        <v>29.6</v>
      </c>
      <c r="V45" s="204">
        <v>23.7</v>
      </c>
      <c r="W45" s="204">
        <v>39.9</v>
      </c>
      <c r="X45" s="204">
        <v>68.1</v>
      </c>
      <c r="Y45" s="204">
        <v>24.1</v>
      </c>
      <c r="Z45" s="204">
        <v>18</v>
      </c>
      <c r="AA45" s="205"/>
      <c r="AB45" s="251" t="s">
        <v>268</v>
      </c>
    </row>
    <row r="46" spans="1:28" ht="25.5" customHeight="1">
      <c r="A46" s="448" t="s">
        <v>456</v>
      </c>
      <c r="B46" s="449"/>
      <c r="C46" s="201">
        <v>149.9</v>
      </c>
      <c r="D46" s="201">
        <v>0.4550421953736871</v>
      </c>
      <c r="E46" s="219">
        <v>0.5</v>
      </c>
      <c r="F46" s="204">
        <v>34.9</v>
      </c>
      <c r="G46" s="204">
        <v>6</v>
      </c>
      <c r="H46" s="204">
        <v>24.4</v>
      </c>
      <c r="I46" s="204">
        <v>1</v>
      </c>
      <c r="J46" s="204">
        <v>5</v>
      </c>
      <c r="K46" s="204">
        <v>20</v>
      </c>
      <c r="L46" s="204">
        <v>17.1</v>
      </c>
      <c r="M46" s="204">
        <v>9.2</v>
      </c>
      <c r="N46" s="204">
        <v>1</v>
      </c>
      <c r="O46" s="204">
        <v>14.3</v>
      </c>
      <c r="P46" s="204">
        <v>17</v>
      </c>
      <c r="Q46" s="204">
        <v>0</v>
      </c>
      <c r="R46" s="204">
        <v>31.9</v>
      </c>
      <c r="S46" s="204">
        <v>24.4</v>
      </c>
      <c r="T46" s="204">
        <v>6</v>
      </c>
      <c r="U46" s="204">
        <v>6</v>
      </c>
      <c r="V46" s="204">
        <v>14.1</v>
      </c>
      <c r="W46" s="204">
        <v>18</v>
      </c>
      <c r="X46" s="204">
        <v>23</v>
      </c>
      <c r="Y46" s="204">
        <v>12.2</v>
      </c>
      <c r="Z46" s="204">
        <v>14.3</v>
      </c>
      <c r="AA46" s="205"/>
      <c r="AB46" s="251" t="s">
        <v>268</v>
      </c>
    </row>
    <row r="47" spans="1:28" ht="25.5" customHeight="1">
      <c r="A47" s="448" t="s">
        <v>457</v>
      </c>
      <c r="B47" s="449"/>
      <c r="C47" s="201">
        <v>3571</v>
      </c>
      <c r="D47" s="201">
        <v>10.840264707668021</v>
      </c>
      <c r="E47" s="219">
        <v>9.3</v>
      </c>
      <c r="F47" s="204">
        <v>691.7</v>
      </c>
      <c r="G47" s="204">
        <v>153.8</v>
      </c>
      <c r="H47" s="204">
        <v>396.8</v>
      </c>
      <c r="I47" s="204">
        <v>36.8</v>
      </c>
      <c r="J47" s="204">
        <v>226.3</v>
      </c>
      <c r="K47" s="204">
        <v>476.5</v>
      </c>
      <c r="L47" s="204">
        <v>431.3</v>
      </c>
      <c r="M47" s="204">
        <v>183.6</v>
      </c>
      <c r="N47" s="204">
        <v>117.4</v>
      </c>
      <c r="O47" s="204">
        <v>196.3</v>
      </c>
      <c r="P47" s="204">
        <v>548.1</v>
      </c>
      <c r="Q47" s="204">
        <v>112.4</v>
      </c>
      <c r="R47" s="204">
        <v>615.7</v>
      </c>
      <c r="S47" s="204">
        <v>396.8</v>
      </c>
      <c r="T47" s="204">
        <v>266.2</v>
      </c>
      <c r="U47" s="204">
        <v>263.1</v>
      </c>
      <c r="V47" s="204">
        <v>306.4</v>
      </c>
      <c r="W47" s="204">
        <v>616</v>
      </c>
      <c r="X47" s="204">
        <v>601.4</v>
      </c>
      <c r="Y47" s="204">
        <v>287.6</v>
      </c>
      <c r="Z47" s="204">
        <v>217.8</v>
      </c>
      <c r="AA47" s="205"/>
      <c r="AB47" s="251" t="s">
        <v>268</v>
      </c>
    </row>
    <row r="48" spans="1:28" ht="25.5" customHeight="1">
      <c r="A48" s="448" t="s">
        <v>458</v>
      </c>
      <c r="B48" s="449"/>
      <c r="C48" s="201">
        <v>1831.8</v>
      </c>
      <c r="D48" s="201">
        <v>5.560682411511141</v>
      </c>
      <c r="E48" s="219">
        <v>5.9</v>
      </c>
      <c r="F48" s="204">
        <v>523.4</v>
      </c>
      <c r="G48" s="204">
        <v>117.6</v>
      </c>
      <c r="H48" s="204">
        <v>221.4</v>
      </c>
      <c r="I48" s="204">
        <v>31.8</v>
      </c>
      <c r="J48" s="204">
        <v>91.5</v>
      </c>
      <c r="K48" s="204">
        <v>198.1</v>
      </c>
      <c r="L48" s="204">
        <v>215.3</v>
      </c>
      <c r="M48" s="204">
        <v>79.3</v>
      </c>
      <c r="N48" s="204">
        <v>83.1</v>
      </c>
      <c r="O48" s="204">
        <v>109.4</v>
      </c>
      <c r="P48" s="204">
        <v>97.5</v>
      </c>
      <c r="Q48" s="204">
        <v>63.4</v>
      </c>
      <c r="R48" s="204">
        <v>461.9</v>
      </c>
      <c r="S48" s="204">
        <v>221.4</v>
      </c>
      <c r="T48" s="204">
        <v>181</v>
      </c>
      <c r="U48" s="204">
        <v>123.3</v>
      </c>
      <c r="V48" s="204">
        <v>163.8</v>
      </c>
      <c r="W48" s="204">
        <v>130.1</v>
      </c>
      <c r="X48" s="204">
        <v>249.6</v>
      </c>
      <c r="Y48" s="204">
        <v>173.8</v>
      </c>
      <c r="Z48" s="204">
        <v>126.9</v>
      </c>
      <c r="AA48" s="205"/>
      <c r="AB48" s="251" t="s">
        <v>268</v>
      </c>
    </row>
    <row r="49" spans="1:26" ht="13.5">
      <c r="A49" s="188"/>
      <c r="B49" s="197"/>
      <c r="C49" s="190"/>
      <c r="D49" s="190"/>
      <c r="E49" s="220"/>
      <c r="F49" s="190"/>
      <c r="G49" s="190"/>
      <c r="H49" s="190"/>
      <c r="I49" s="190"/>
      <c r="J49" s="190"/>
      <c r="K49" s="190"/>
      <c r="L49" s="190"/>
      <c r="M49" s="190"/>
      <c r="N49" s="190"/>
      <c r="O49" s="190"/>
      <c r="P49" s="190"/>
      <c r="Q49" s="190"/>
      <c r="R49" s="190"/>
      <c r="S49" s="190"/>
      <c r="T49" s="190"/>
      <c r="U49" s="190"/>
      <c r="V49" s="190"/>
      <c r="W49" s="190"/>
      <c r="X49" s="190"/>
      <c r="Y49" s="190"/>
      <c r="Z49" s="190"/>
    </row>
    <row r="50" spans="1:9" ht="13.5">
      <c r="A50" s="112" t="s">
        <v>459</v>
      </c>
      <c r="C50" s="112"/>
      <c r="D50" s="112"/>
      <c r="E50" s="221"/>
      <c r="F50" s="112"/>
      <c r="G50" s="112"/>
      <c r="H50" s="112"/>
      <c r="I50" s="112"/>
    </row>
    <row r="51" spans="3:7" ht="13.5">
      <c r="C51" s="112"/>
      <c r="D51" s="112"/>
      <c r="E51" s="221"/>
      <c r="F51" s="112"/>
      <c r="G51" s="112"/>
    </row>
    <row r="53" spans="1:26" ht="13.5">
      <c r="A53" s="176"/>
      <c r="B53" s="176"/>
      <c r="C53" s="176"/>
      <c r="D53" s="176"/>
      <c r="E53" s="222"/>
      <c r="F53" s="176" t="s">
        <v>380</v>
      </c>
      <c r="G53" s="176" t="s">
        <v>381</v>
      </c>
      <c r="H53" s="176" t="s">
        <v>382</v>
      </c>
      <c r="I53" s="176" t="s">
        <v>383</v>
      </c>
      <c r="J53" s="176" t="s">
        <v>384</v>
      </c>
      <c r="K53" s="176" t="s">
        <v>385</v>
      </c>
      <c r="L53" s="176" t="s">
        <v>386</v>
      </c>
      <c r="M53" s="176" t="s">
        <v>387</v>
      </c>
      <c r="N53" s="176" t="s">
        <v>388</v>
      </c>
      <c r="O53" s="176" t="s">
        <v>389</v>
      </c>
      <c r="P53" s="176" t="s">
        <v>390</v>
      </c>
      <c r="Q53" s="176" t="s">
        <v>391</v>
      </c>
      <c r="R53" s="176" t="s">
        <v>393</v>
      </c>
      <c r="S53" s="176" t="s">
        <v>460</v>
      </c>
      <c r="T53" s="176" t="s">
        <v>461</v>
      </c>
      <c r="U53" s="176" t="s">
        <v>462</v>
      </c>
      <c r="V53" s="176" t="s">
        <v>463</v>
      </c>
      <c r="W53" s="176" t="s">
        <v>464</v>
      </c>
      <c r="X53" s="176" t="s">
        <v>465</v>
      </c>
      <c r="Y53" s="176" t="s">
        <v>466</v>
      </c>
      <c r="Z53" s="176" t="s">
        <v>467</v>
      </c>
    </row>
    <row r="54" spans="1:26" s="176" customFormat="1" ht="13.5">
      <c r="A54" s="112"/>
      <c r="B54" s="112"/>
      <c r="C54" t="s">
        <v>468</v>
      </c>
      <c r="D54"/>
      <c r="E54" s="217"/>
      <c r="F54"/>
      <c r="G54"/>
      <c r="H54"/>
      <c r="I54"/>
      <c r="J54"/>
      <c r="K54"/>
      <c r="L54"/>
      <c r="M54"/>
      <c r="N54"/>
      <c r="O54"/>
      <c r="P54"/>
      <c r="Q54"/>
      <c r="R54"/>
      <c r="S54"/>
      <c r="T54"/>
      <c r="U54"/>
      <c r="V54"/>
      <c r="W54"/>
      <c r="X54"/>
      <c r="Y54"/>
      <c r="Z54"/>
    </row>
    <row r="55" spans="3:4" ht="13.5">
      <c r="C55" s="349">
        <v>32942</v>
      </c>
      <c r="D55" t="s">
        <v>469</v>
      </c>
    </row>
  </sheetData>
  <mergeCells count="59">
    <mergeCell ref="A48:B48"/>
    <mergeCell ref="A44:B44"/>
    <mergeCell ref="A45:B45"/>
    <mergeCell ref="A46:B46"/>
    <mergeCell ref="A47:B47"/>
    <mergeCell ref="A40:B40"/>
    <mergeCell ref="A41:B41"/>
    <mergeCell ref="A42:B42"/>
    <mergeCell ref="A43:B43"/>
    <mergeCell ref="A36:B36"/>
    <mergeCell ref="A37:B37"/>
    <mergeCell ref="A38:B38"/>
    <mergeCell ref="A39:B39"/>
    <mergeCell ref="A32:B32"/>
    <mergeCell ref="A33:B33"/>
    <mergeCell ref="A34:B34"/>
    <mergeCell ref="A35:B35"/>
    <mergeCell ref="C3:C5"/>
    <mergeCell ref="D3:E3"/>
    <mergeCell ref="F3:Q3"/>
    <mergeCell ref="R3:Z3"/>
    <mergeCell ref="D4:D5"/>
    <mergeCell ref="E4:E5"/>
    <mergeCell ref="F4:F5"/>
    <mergeCell ref="G4:G5"/>
    <mergeCell ref="H4:H5"/>
    <mergeCell ref="I4:I5"/>
    <mergeCell ref="J4:J5"/>
    <mergeCell ref="K4:K5"/>
    <mergeCell ref="L4:L5"/>
    <mergeCell ref="M4:M5"/>
    <mergeCell ref="T4:T5"/>
    <mergeCell ref="U4:U5"/>
    <mergeCell ref="N4:N5"/>
    <mergeCell ref="O4:O5"/>
    <mergeCell ref="P4:P5"/>
    <mergeCell ref="Q4:Q5"/>
    <mergeCell ref="Z4:Z5"/>
    <mergeCell ref="A7:B7"/>
    <mergeCell ref="A9:B9"/>
    <mergeCell ref="A12:B12"/>
    <mergeCell ref="V4:V5"/>
    <mergeCell ref="W4:W5"/>
    <mergeCell ref="X4:X5"/>
    <mergeCell ref="Y4:Y5"/>
    <mergeCell ref="R4:R5"/>
    <mergeCell ref="S4:S5"/>
    <mergeCell ref="A15:B15"/>
    <mergeCell ref="A17:B17"/>
    <mergeCell ref="A19:B19"/>
    <mergeCell ref="A21:B21"/>
    <mergeCell ref="A23:B23"/>
    <mergeCell ref="A25:B25"/>
    <mergeCell ref="A26:B26"/>
    <mergeCell ref="A27:B27"/>
    <mergeCell ref="A28:B28"/>
    <mergeCell ref="A29:B29"/>
    <mergeCell ref="A30:B30"/>
    <mergeCell ref="A31:B31"/>
  </mergeCells>
  <printOptions/>
  <pageMargins left="0.7874015748031497" right="0.5905511811023623" top="0.7874015748031497" bottom="0.5511811023622047" header="0.5118110236220472" footer="0.5118110236220472"/>
  <pageSetup firstPageNumber="20" useFirstPageNumber="1" horizontalDpi="600" verticalDpi="600" orientation="landscape" paperSize="8" scale="70" r:id="rId1"/>
  <headerFooter alignWithMargins="0">
    <oddFooter>&amp;C- &amp;P -</oddFooter>
  </headerFooter>
</worksheet>
</file>

<file path=xl/worksheets/sheet2.xml><?xml version="1.0" encoding="utf-8"?>
<worksheet xmlns="http://schemas.openxmlformats.org/spreadsheetml/2006/main" xmlns:r="http://schemas.openxmlformats.org/officeDocument/2006/relationships">
  <dimension ref="A1:I51"/>
  <sheetViews>
    <sheetView view="pageBreakPreview" zoomScaleSheetLayoutView="100" workbookViewId="0" topLeftCell="A1">
      <pane xSplit="3" ySplit="4" topLeftCell="D5" activePane="bottomRight" state="frozen"/>
      <selection pane="topLeft" activeCell="A1" sqref="A1"/>
      <selection pane="topRight" activeCell="D1" sqref="D1"/>
      <selection pane="bottomLeft" activeCell="A5" sqref="A5"/>
      <selection pane="bottomRight" activeCell="A1" sqref="A1:D1"/>
    </sheetView>
  </sheetViews>
  <sheetFormatPr defaultColWidth="9.00390625" defaultRowHeight="13.5"/>
  <cols>
    <col min="1" max="2" width="2.625" style="1" customWidth="1"/>
    <col min="3" max="3" width="25.00390625" style="1" customWidth="1"/>
    <col min="4" max="4" width="16.125" style="1" customWidth="1"/>
    <col min="5" max="5" width="15.875" style="1" customWidth="1"/>
    <col min="6" max="6" width="12.375" style="1" customWidth="1"/>
    <col min="7" max="7" width="13.00390625" style="1" customWidth="1"/>
    <col min="8" max="8" width="14.625" style="1" customWidth="1"/>
    <col min="9" max="9" width="12.625" style="1" customWidth="1"/>
    <col min="10" max="16384" width="9.00390625" style="1" customWidth="1"/>
  </cols>
  <sheetData>
    <row r="1" spans="1:4" ht="14.25">
      <c r="A1" s="382" t="s">
        <v>20</v>
      </c>
      <c r="B1" s="382"/>
      <c r="C1" s="382"/>
      <c r="D1" s="382"/>
    </row>
    <row r="2" spans="8:9" ht="13.5">
      <c r="H2" s="384" t="s">
        <v>21</v>
      </c>
      <c r="I2" s="384"/>
    </row>
    <row r="3" spans="1:9" ht="13.5">
      <c r="A3" s="2"/>
      <c r="B3" s="3"/>
      <c r="C3" s="4"/>
      <c r="D3" s="383" t="s">
        <v>22</v>
      </c>
      <c r="E3" s="383"/>
      <c r="F3" s="383"/>
      <c r="G3" s="385" t="s">
        <v>23</v>
      </c>
      <c r="H3" s="386"/>
      <c r="I3" s="387"/>
    </row>
    <row r="4" spans="1:9" ht="13.5">
      <c r="A4" s="6"/>
      <c r="B4" s="7"/>
      <c r="C4" s="8"/>
      <c r="D4" s="5" t="s">
        <v>221</v>
      </c>
      <c r="E4" s="5" t="s">
        <v>194</v>
      </c>
      <c r="F4" s="5" t="s">
        <v>24</v>
      </c>
      <c r="G4" s="5" t="s">
        <v>221</v>
      </c>
      <c r="H4" s="5" t="s">
        <v>216</v>
      </c>
      <c r="I4" s="5" t="s">
        <v>24</v>
      </c>
    </row>
    <row r="5" spans="1:9" ht="13.5">
      <c r="A5" s="2"/>
      <c r="B5" s="3"/>
      <c r="C5" s="4"/>
      <c r="D5" s="9"/>
      <c r="E5" s="9"/>
      <c r="F5" s="9"/>
      <c r="G5" s="9"/>
      <c r="H5" s="9"/>
      <c r="I5" s="9"/>
    </row>
    <row r="6" spans="1:9" ht="13.5">
      <c r="A6" s="10" t="s">
        <v>25</v>
      </c>
      <c r="B6" s="11"/>
      <c r="C6" s="12"/>
      <c r="D6" s="13">
        <f>D10+D29+D36</f>
        <v>36330</v>
      </c>
      <c r="E6" s="13">
        <f>E10+E29+E36</f>
        <v>37043</v>
      </c>
      <c r="F6" s="13">
        <f>D6-E6</f>
        <v>-713</v>
      </c>
      <c r="G6" s="14">
        <f>ROUND(D6/D$47*100,1)</f>
        <v>1214.6</v>
      </c>
      <c r="H6" s="14">
        <v>1215.1</v>
      </c>
      <c r="I6" s="14">
        <f>G6-H6</f>
        <v>-0.5</v>
      </c>
    </row>
    <row r="7" spans="1:9" ht="13.5">
      <c r="A7" s="10"/>
      <c r="B7" s="11"/>
      <c r="C7" s="12"/>
      <c r="D7" s="15">
        <f>D11+D30+D37</f>
        <v>1820212</v>
      </c>
      <c r="E7" s="15">
        <f>E11+E30+E37</f>
        <v>1839376</v>
      </c>
      <c r="F7" s="16">
        <f>IF((D7-E7)=0,"(-)",(D7-E7))</f>
        <v>-19164</v>
      </c>
      <c r="G7" s="17">
        <f>ROUND(D7/D$48*100,1)</f>
        <v>1426.3</v>
      </c>
      <c r="H7" s="17">
        <v>1428.3</v>
      </c>
      <c r="I7" s="18">
        <f>IF((G7-H7)=0,"(-)",(G7-H7))</f>
        <v>-2</v>
      </c>
    </row>
    <row r="8" spans="1:9" ht="13.5">
      <c r="A8" s="10"/>
      <c r="B8" s="11"/>
      <c r="C8" s="12"/>
      <c r="D8" s="15"/>
      <c r="E8" s="15"/>
      <c r="F8" s="16"/>
      <c r="G8" s="17"/>
      <c r="H8" s="17"/>
      <c r="I8" s="18"/>
    </row>
    <row r="9" spans="1:9" ht="13.5">
      <c r="A9" s="10"/>
      <c r="B9" s="11"/>
      <c r="C9" s="12"/>
      <c r="D9" s="19"/>
      <c r="E9" s="19"/>
      <c r="F9" s="19"/>
      <c r="G9" s="19"/>
      <c r="H9" s="19"/>
      <c r="I9" s="19"/>
    </row>
    <row r="10" spans="1:9" ht="13.5">
      <c r="A10" s="10" t="s">
        <v>26</v>
      </c>
      <c r="B10" s="11"/>
      <c r="C10" s="12"/>
      <c r="D10" s="13">
        <v>32943</v>
      </c>
      <c r="E10" s="13">
        <v>33377</v>
      </c>
      <c r="F10" s="13">
        <f>D10-E10</f>
        <v>-434</v>
      </c>
      <c r="G10" s="14">
        <f>ROUND(D10/D$47*100,1)</f>
        <v>1101.4</v>
      </c>
      <c r="H10" s="14">
        <v>1101.8</v>
      </c>
      <c r="I10" s="14">
        <f>G10-H10</f>
        <v>-0.3999999999998636</v>
      </c>
    </row>
    <row r="11" spans="1:9" ht="13.5">
      <c r="A11" s="10"/>
      <c r="B11" s="11"/>
      <c r="C11" s="12"/>
      <c r="D11" s="15">
        <v>1632141</v>
      </c>
      <c r="E11" s="15">
        <v>1642593</v>
      </c>
      <c r="F11" s="16">
        <f>IF((D11-E11)=0,"(-)",(D11-E11))</f>
        <v>-10452</v>
      </c>
      <c r="G11" s="17">
        <f>ROUND(D11/D$48*100,1)</f>
        <v>1278.9</v>
      </c>
      <c r="H11" s="17">
        <v>1280.8</v>
      </c>
      <c r="I11" s="18">
        <f>IF((G11-H11)=0,"(-)",(G11-H11))</f>
        <v>-1.8999999999998636</v>
      </c>
    </row>
    <row r="12" spans="1:9" ht="13.5">
      <c r="A12" s="10"/>
      <c r="B12" s="11"/>
      <c r="C12" s="12"/>
      <c r="D12" s="19"/>
      <c r="E12" s="19"/>
      <c r="F12" s="19"/>
      <c r="G12" s="19"/>
      <c r="H12" s="19"/>
      <c r="I12" s="19"/>
    </row>
    <row r="13" spans="1:9" ht="13.5">
      <c r="A13" s="10"/>
      <c r="B13" s="11" t="s">
        <v>27</v>
      </c>
      <c r="C13" s="12"/>
      <c r="D13" s="13">
        <v>7741</v>
      </c>
      <c r="E13" s="13">
        <v>7817</v>
      </c>
      <c r="F13" s="13">
        <f>D13-E13</f>
        <v>-76</v>
      </c>
      <c r="G13" s="14">
        <f>ROUND(D13/D$47*100,1)</f>
        <v>258.8</v>
      </c>
      <c r="H13" s="14">
        <v>258.9</v>
      </c>
      <c r="I13" s="14">
        <f>G13-H13</f>
        <v>-0.0999999999999659</v>
      </c>
    </row>
    <row r="14" spans="1:9" ht="13.5">
      <c r="A14" s="10"/>
      <c r="B14" s="11"/>
      <c r="C14" s="12"/>
      <c r="D14" s="15">
        <v>354448</v>
      </c>
      <c r="E14" s="15">
        <v>355966</v>
      </c>
      <c r="F14" s="16">
        <f>IF((D14-E14)=0,"(-)",(D14-E14))</f>
        <v>-1518</v>
      </c>
      <c r="G14" s="17">
        <f>ROUND(D14/D$48*100,1)</f>
        <v>277.7</v>
      </c>
      <c r="H14" s="17">
        <v>278.1</v>
      </c>
      <c r="I14" s="18">
        <f>IF((G14-H14)=0,"(-)",(G14-H14))</f>
        <v>-0.4000000000000341</v>
      </c>
    </row>
    <row r="15" spans="1:9" ht="13.5">
      <c r="A15" s="10"/>
      <c r="B15" s="11"/>
      <c r="C15" s="12"/>
      <c r="D15" s="19"/>
      <c r="E15" s="19"/>
      <c r="F15" s="19"/>
      <c r="G15" s="19"/>
      <c r="H15" s="19"/>
      <c r="I15" s="19"/>
    </row>
    <row r="16" spans="1:9" ht="13.5">
      <c r="A16" s="10"/>
      <c r="B16" s="11" t="s">
        <v>28</v>
      </c>
      <c r="C16" s="12"/>
      <c r="D16" s="13">
        <v>42</v>
      </c>
      <c r="E16" s="13">
        <v>42</v>
      </c>
      <c r="F16" s="13">
        <f>D16-E16</f>
        <v>0</v>
      </c>
      <c r="G16" s="14">
        <f>ROUND(D16/D$47*100,1)</f>
        <v>1.4</v>
      </c>
      <c r="H16" s="14">
        <v>1.4</v>
      </c>
      <c r="I16" s="14">
        <f>G16-H16</f>
        <v>0</v>
      </c>
    </row>
    <row r="17" spans="1:9" ht="13.5">
      <c r="A17" s="10"/>
      <c r="B17" s="11"/>
      <c r="C17" s="12"/>
      <c r="D17" s="15">
        <v>1773</v>
      </c>
      <c r="E17" s="15">
        <v>1854</v>
      </c>
      <c r="F17" s="16">
        <f>IF((D17-E17)=0,"(-)",(D17-E17))</f>
        <v>-81</v>
      </c>
      <c r="G17" s="17">
        <f>ROUND(D17/D$48*100,1)</f>
        <v>1.4</v>
      </c>
      <c r="H17" s="17">
        <v>1.4</v>
      </c>
      <c r="I17" s="18" t="str">
        <f>IF((G17-H17)=0,"(-)",(G17-H17))</f>
        <v>(-)</v>
      </c>
    </row>
    <row r="18" spans="1:9" ht="13.5">
      <c r="A18" s="10"/>
      <c r="B18" s="11"/>
      <c r="C18" s="12"/>
      <c r="D18" s="19"/>
      <c r="E18" s="19"/>
      <c r="F18" s="19"/>
      <c r="G18" s="19"/>
      <c r="H18" s="19"/>
      <c r="I18" s="19"/>
    </row>
    <row r="19" spans="1:9" ht="13.5">
      <c r="A19" s="10"/>
      <c r="B19" s="11" t="s">
        <v>29</v>
      </c>
      <c r="C19" s="12"/>
      <c r="D19" s="13">
        <v>310</v>
      </c>
      <c r="E19" s="13">
        <v>310</v>
      </c>
      <c r="F19" s="13">
        <f>D19-E19</f>
        <v>0</v>
      </c>
      <c r="G19" s="14">
        <f>ROUND(D19/D$47*100,1)</f>
        <v>10.4</v>
      </c>
      <c r="H19" s="14">
        <v>10.4</v>
      </c>
      <c r="I19" s="14">
        <f>G19-H19</f>
        <v>0</v>
      </c>
    </row>
    <row r="20" spans="1:9" ht="13.5">
      <c r="A20" s="10"/>
      <c r="B20" s="11"/>
      <c r="C20" s="12"/>
      <c r="D20" s="15">
        <v>14507</v>
      </c>
      <c r="E20" s="15">
        <v>17558</v>
      </c>
      <c r="F20" s="16">
        <f>IF((D20-E20)=0,"(-)",(D20-E20))</f>
        <v>-3051</v>
      </c>
      <c r="G20" s="17">
        <f>ROUND(D20/D$48*100,1)</f>
        <v>11.4</v>
      </c>
      <c r="H20" s="17">
        <v>11.4</v>
      </c>
      <c r="I20" s="18" t="str">
        <f>IF((G20-H20)=0,"(-)",(G20-H20))</f>
        <v>(-)</v>
      </c>
    </row>
    <row r="21" spans="1:9" ht="13.5">
      <c r="A21" s="10"/>
      <c r="B21" s="11"/>
      <c r="C21" s="12"/>
      <c r="D21" s="19"/>
      <c r="E21" s="19"/>
      <c r="F21" s="19"/>
      <c r="G21" s="19"/>
      <c r="H21" s="19"/>
      <c r="I21" s="19"/>
    </row>
    <row r="22" spans="1:9" ht="13.5">
      <c r="A22" s="10"/>
      <c r="B22" s="12" t="s">
        <v>220</v>
      </c>
      <c r="D22" s="13">
        <v>5450</v>
      </c>
      <c r="E22" s="13">
        <v>4686</v>
      </c>
      <c r="F22" s="13">
        <f>D22-E22</f>
        <v>764</v>
      </c>
      <c r="G22" s="14">
        <f>ROUND(D22/D$50*100,1)</f>
        <v>1007.4</v>
      </c>
      <c r="H22" s="14">
        <v>1034.2</v>
      </c>
      <c r="I22" s="14">
        <f>G22-H22</f>
        <v>-26.800000000000068</v>
      </c>
    </row>
    <row r="23" spans="1:9" ht="13.5">
      <c r="A23" s="10"/>
      <c r="B23" s="11"/>
      <c r="C23" s="12"/>
      <c r="D23" s="15">
        <v>342343</v>
      </c>
      <c r="E23" s="15">
        <v>300851</v>
      </c>
      <c r="F23" s="16">
        <f>IF((D23-E23)=0,"(-)",(D23-E23))</f>
        <v>41492</v>
      </c>
      <c r="G23" s="17">
        <f>ROUND(D23/D$51*100,1)</f>
        <v>1408.2</v>
      </c>
      <c r="H23" s="17">
        <v>1448.9</v>
      </c>
      <c r="I23" s="18">
        <f>IF((G23-H23)=0,"(-)",(G23-H23))</f>
        <v>-40.700000000000045</v>
      </c>
    </row>
    <row r="24" spans="1:9" ht="13.5">
      <c r="A24" s="10"/>
      <c r="B24" s="11"/>
      <c r="C24" s="12"/>
      <c r="D24" s="19"/>
      <c r="E24" s="19"/>
      <c r="F24" s="19"/>
      <c r="G24" s="19"/>
      <c r="H24" s="19"/>
      <c r="I24" s="19"/>
    </row>
    <row r="25" spans="1:9" ht="13.5">
      <c r="A25" s="10"/>
      <c r="B25" s="12" t="s">
        <v>219</v>
      </c>
      <c r="D25" s="294">
        <v>19400</v>
      </c>
      <c r="E25" s="294">
        <v>20522</v>
      </c>
      <c r="F25" s="13">
        <f>D25-E25</f>
        <v>-1122</v>
      </c>
      <c r="G25" s="14">
        <f>ROUND(D25/D$47*100,1)</f>
        <v>648.6</v>
      </c>
      <c r="H25" s="19">
        <v>648.8</v>
      </c>
      <c r="I25" s="14">
        <f>G25-H25</f>
        <v>-0.1999999999999318</v>
      </c>
    </row>
    <row r="26" spans="1:9" ht="13.5">
      <c r="A26" s="10"/>
      <c r="B26" s="11"/>
      <c r="C26" s="12"/>
      <c r="D26" s="15">
        <v>919070</v>
      </c>
      <c r="E26" s="15">
        <v>966364</v>
      </c>
      <c r="F26" s="16">
        <f>IF((D26-E26)=0,"(-)",(D26-E26))</f>
        <v>-47294</v>
      </c>
      <c r="G26" s="17">
        <f>ROUND(D26/D$48*100,1)</f>
        <v>720.2</v>
      </c>
      <c r="H26" s="19">
        <v>721.2</v>
      </c>
      <c r="I26" s="18">
        <f>IF((G26-H26)=0,"(-)",(G26-H26))</f>
        <v>-1</v>
      </c>
    </row>
    <row r="27" spans="1:9" ht="13.5">
      <c r="A27" s="10"/>
      <c r="B27" s="11"/>
      <c r="C27" s="12"/>
      <c r="D27" s="19"/>
      <c r="E27" s="19"/>
      <c r="F27" s="19"/>
      <c r="G27" s="19"/>
      <c r="H27" s="19"/>
      <c r="I27" s="19"/>
    </row>
    <row r="28" spans="1:9" ht="13.5">
      <c r="A28" s="10"/>
      <c r="B28" s="11"/>
      <c r="C28" s="12"/>
      <c r="D28" s="19"/>
      <c r="E28" s="19"/>
      <c r="F28" s="19"/>
      <c r="G28" s="19"/>
      <c r="H28" s="19"/>
      <c r="I28" s="19"/>
    </row>
    <row r="29" spans="1:9" ht="13.5">
      <c r="A29" s="10" t="s">
        <v>31</v>
      </c>
      <c r="B29" s="11"/>
      <c r="C29" s="12"/>
      <c r="D29" s="13">
        <v>3385</v>
      </c>
      <c r="E29" s="13">
        <v>3662</v>
      </c>
      <c r="F29" s="13">
        <f>D29-E29</f>
        <v>-277</v>
      </c>
      <c r="G29" s="14">
        <f>ROUND(D29/D$47*100,1)</f>
        <v>113.2</v>
      </c>
      <c r="H29" s="14">
        <v>113.2</v>
      </c>
      <c r="I29" s="14">
        <f>G29-H29</f>
        <v>0</v>
      </c>
    </row>
    <row r="30" spans="1:9" ht="13.5">
      <c r="A30" s="10"/>
      <c r="B30" s="11"/>
      <c r="C30" s="12"/>
      <c r="D30" s="15">
        <v>187894</v>
      </c>
      <c r="E30" s="15">
        <v>196596</v>
      </c>
      <c r="F30" s="16">
        <f>IF((D30-E30)=0,"(-)",(D30-E30))</f>
        <v>-8702</v>
      </c>
      <c r="G30" s="17">
        <f>ROUND(D30/D$48*100,1)</f>
        <v>147.2</v>
      </c>
      <c r="H30" s="17">
        <v>147.4</v>
      </c>
      <c r="I30" s="18">
        <f>IF((G30-H30)=0,"(-)",(G30-H30))</f>
        <v>-0.20000000000001705</v>
      </c>
    </row>
    <row r="31" spans="1:9" ht="13.5">
      <c r="A31" s="10"/>
      <c r="B31" s="11"/>
      <c r="C31" s="12" t="s">
        <v>30</v>
      </c>
      <c r="D31" s="15"/>
      <c r="E31" s="15"/>
      <c r="F31" s="16"/>
      <c r="G31" s="17"/>
      <c r="H31" s="17"/>
      <c r="I31" s="18"/>
    </row>
    <row r="32" spans="1:9" ht="13.5">
      <c r="A32" s="10"/>
      <c r="B32" s="11"/>
      <c r="C32" s="12" t="s">
        <v>188</v>
      </c>
      <c r="D32" s="13">
        <v>307</v>
      </c>
      <c r="E32" s="13">
        <v>300</v>
      </c>
      <c r="F32" s="20">
        <f>D32-E32</f>
        <v>7</v>
      </c>
      <c r="G32" s="14">
        <f>ROUND(D32/D$50*100,1)</f>
        <v>56.7</v>
      </c>
      <c r="H32" s="14">
        <v>58.3</v>
      </c>
      <c r="I32" s="14">
        <f>G32-H32</f>
        <v>-1.5999999999999943</v>
      </c>
    </row>
    <row r="33" spans="1:9" ht="13.5">
      <c r="A33" s="10"/>
      <c r="B33" s="11"/>
      <c r="C33" s="12"/>
      <c r="D33" s="15">
        <v>24840</v>
      </c>
      <c r="E33" s="15">
        <v>24880</v>
      </c>
      <c r="F33" s="16">
        <f>IF((D33-E33)=0,"(-)",(D33-E33))</f>
        <v>-40</v>
      </c>
      <c r="G33" s="17">
        <f>ROUND(D33/D$51*100,1)</f>
        <v>102.2</v>
      </c>
      <c r="H33" s="17">
        <v>105.1</v>
      </c>
      <c r="I33" s="18">
        <f>IF((G33-H33)=0,"(-)",(G33-H33))</f>
        <v>-2.8999999999999915</v>
      </c>
    </row>
    <row r="34" spans="1:9" ht="13.5">
      <c r="A34" s="10"/>
      <c r="B34" s="11"/>
      <c r="C34" s="12"/>
      <c r="D34" s="15"/>
      <c r="E34" s="15"/>
      <c r="F34" s="15"/>
      <c r="G34" s="17"/>
      <c r="H34" s="17"/>
      <c r="I34" s="17"/>
    </row>
    <row r="35" spans="1:9" ht="13.5">
      <c r="A35" s="10"/>
      <c r="B35" s="11"/>
      <c r="C35" s="12"/>
      <c r="D35" s="15"/>
      <c r="E35" s="15"/>
      <c r="F35" s="15"/>
      <c r="G35" s="17"/>
      <c r="H35" s="17"/>
      <c r="I35" s="17"/>
    </row>
    <row r="36" spans="1:9" ht="13.5">
      <c r="A36" s="10" t="s">
        <v>32</v>
      </c>
      <c r="B36" s="11"/>
      <c r="C36" s="12"/>
      <c r="D36" s="13">
        <v>2</v>
      </c>
      <c r="E36" s="13">
        <v>4</v>
      </c>
      <c r="F36" s="13">
        <f>D36-E36</f>
        <v>-2</v>
      </c>
      <c r="G36" s="14">
        <f>ROUND(D36/D$47*100,1)</f>
        <v>0.1</v>
      </c>
      <c r="H36" s="14">
        <v>0.1</v>
      </c>
      <c r="I36" s="13">
        <f>G36-H36</f>
        <v>0</v>
      </c>
    </row>
    <row r="37" spans="1:9" ht="13.5">
      <c r="A37" s="10"/>
      <c r="B37" s="11"/>
      <c r="C37" s="12"/>
      <c r="D37" s="15">
        <v>177</v>
      </c>
      <c r="E37" s="15">
        <v>187</v>
      </c>
      <c r="F37" s="16">
        <f>IF((D37-E37)=0,"(-)",(D37-E37))</f>
        <v>-10</v>
      </c>
      <c r="G37" s="17">
        <f>ROUND(D37/D$48*100,1)</f>
        <v>0.1</v>
      </c>
      <c r="H37" s="17">
        <v>0.1</v>
      </c>
      <c r="I37" s="20" t="str">
        <f>IF((G37-H37)=0,"(-)",(G37-H37))</f>
        <v>(-)</v>
      </c>
    </row>
    <row r="38" spans="1:9" ht="13.5">
      <c r="A38" s="6"/>
      <c r="B38" s="7"/>
      <c r="C38" s="8"/>
      <c r="D38" s="27"/>
      <c r="E38" s="27"/>
      <c r="F38" s="27"/>
      <c r="G38" s="27"/>
      <c r="H38" s="27"/>
      <c r="I38" s="27"/>
    </row>
    <row r="40" spans="1:3" ht="13.5">
      <c r="A40" s="1" t="s">
        <v>33</v>
      </c>
      <c r="C40" s="1" t="s">
        <v>189</v>
      </c>
    </row>
    <row r="41" ht="13.5">
      <c r="C41" s="1" t="s">
        <v>477</v>
      </c>
    </row>
    <row r="42" spans="3:9" ht="13.5">
      <c r="C42" s="1" t="s">
        <v>190</v>
      </c>
      <c r="D42" s="213"/>
      <c r="E42" s="213"/>
      <c r="F42" s="213"/>
      <c r="G42" s="213"/>
      <c r="H42" s="213"/>
      <c r="I42" s="213"/>
    </row>
    <row r="43" ht="13.5">
      <c r="C43" s="1" t="s">
        <v>231</v>
      </c>
    </row>
    <row r="44" ht="13.5">
      <c r="C44" s="1" t="s">
        <v>228</v>
      </c>
    </row>
    <row r="45" ht="13.5">
      <c r="B45" s="1" t="s">
        <v>222</v>
      </c>
    </row>
    <row r="46" ht="13.5">
      <c r="B46" s="1" t="s">
        <v>197</v>
      </c>
    </row>
    <row r="47" spans="3:5" ht="13.5">
      <c r="C47" s="1" t="s">
        <v>34</v>
      </c>
      <c r="D47" s="26">
        <v>2991</v>
      </c>
      <c r="E47" s="26"/>
    </row>
    <row r="48" spans="3:5" ht="13.5">
      <c r="C48" s="1" t="s">
        <v>35</v>
      </c>
      <c r="D48" s="26">
        <v>127619</v>
      </c>
      <c r="E48" s="26"/>
    </row>
    <row r="49" ht="13.5">
      <c r="B49" s="1" t="s">
        <v>36</v>
      </c>
    </row>
    <row r="50" spans="3:4" ht="13.5">
      <c r="C50" s="1" t="s">
        <v>34</v>
      </c>
      <c r="D50" s="26">
        <v>541</v>
      </c>
    </row>
    <row r="51" spans="3:4" ht="13.5">
      <c r="C51" s="1" t="s">
        <v>35</v>
      </c>
      <c r="D51" s="26">
        <v>24311</v>
      </c>
    </row>
  </sheetData>
  <mergeCells count="4">
    <mergeCell ref="A1:D1"/>
    <mergeCell ref="G3:I3"/>
    <mergeCell ref="D3:F3"/>
    <mergeCell ref="H2:I2"/>
  </mergeCells>
  <printOptions/>
  <pageMargins left="0.7874015748031497" right="0.7874015748031497" top="0.7874015748031497" bottom="0.5511811023622047" header="0.5118110236220472" footer="0.5118110236220472"/>
  <pageSetup firstPageNumber="6" useFirstPageNumber="1" horizontalDpi="600" verticalDpi="600" orientation="portrait" pageOrder="overThenDown" paperSize="9" scale="70" r:id="rId1"/>
  <headerFooter alignWithMargins="0">
    <oddFooter>&amp;C- &amp;P -</oddFooter>
  </headerFooter>
  <rowBreaks count="1" manualBreakCount="1">
    <brk id="82" max="255" man="1"/>
  </rowBreaks>
</worksheet>
</file>

<file path=xl/worksheets/sheet3.xml><?xml version="1.0" encoding="utf-8"?>
<worksheet xmlns="http://schemas.openxmlformats.org/spreadsheetml/2006/main" xmlns:r="http://schemas.openxmlformats.org/officeDocument/2006/relationships">
  <dimension ref="A1:HZ141"/>
  <sheetViews>
    <sheetView view="pageBreakPreview" zoomScaleSheetLayoutView="100" workbookViewId="0" topLeftCell="A1">
      <pane xSplit="5" ySplit="6" topLeftCell="F7" activePane="bottomRight" state="frozen"/>
      <selection pane="topLeft" activeCell="A1" sqref="A1"/>
      <selection pane="topRight" activeCell="F1" sqref="F1"/>
      <selection pane="bottomLeft" activeCell="A7" sqref="A7"/>
      <selection pane="bottomRight" activeCell="D1" sqref="D1"/>
    </sheetView>
  </sheetViews>
  <sheetFormatPr defaultColWidth="9.00390625" defaultRowHeight="13.5" customHeight="1"/>
  <cols>
    <col min="1" max="2" width="5.375" style="46" customWidth="1"/>
    <col min="3" max="3" width="4.125" style="46" customWidth="1"/>
    <col min="4" max="4" width="4.125" style="67" customWidth="1"/>
    <col min="5" max="5" width="17.25390625" style="67" customWidth="1"/>
    <col min="6" max="6" width="11.625" style="68" customWidth="1"/>
    <col min="7" max="7" width="13.375" style="68" customWidth="1"/>
    <col min="8" max="10" width="11.625" style="68" customWidth="1"/>
    <col min="11" max="11" width="12.375" style="68" customWidth="1"/>
    <col min="12" max="13" width="11.625" style="68" customWidth="1"/>
    <col min="14" max="18" width="11.625" style="46" customWidth="1"/>
    <col min="19" max="19" width="12.375" style="46" customWidth="1"/>
    <col min="20" max="23" width="11.625" style="46" customWidth="1"/>
    <col min="24" max="16384" width="9.00390625" style="46" customWidth="1"/>
  </cols>
  <sheetData>
    <row r="1" spans="1:234" s="33" customFormat="1" ht="13.5" customHeight="1">
      <c r="A1" s="28" t="s">
        <v>245</v>
      </c>
      <c r="B1" s="29" t="s">
        <v>37</v>
      </c>
      <c r="C1" s="29" t="s">
        <v>38</v>
      </c>
      <c r="D1" s="306" t="s">
        <v>264</v>
      </c>
      <c r="E1" s="306"/>
      <c r="F1" s="306"/>
      <c r="G1" s="306"/>
      <c r="H1" s="306"/>
      <c r="I1" s="306"/>
      <c r="J1" s="306"/>
      <c r="K1" s="307"/>
      <c r="L1" s="307"/>
      <c r="M1" s="307"/>
      <c r="N1" s="30"/>
      <c r="O1" s="30"/>
      <c r="P1" s="30"/>
      <c r="Q1" s="30"/>
      <c r="R1" s="30"/>
      <c r="S1" s="30"/>
      <c r="T1" s="30"/>
      <c r="U1" s="30"/>
      <c r="V1" s="31"/>
      <c r="W1" s="31"/>
      <c r="X1" s="31"/>
      <c r="Y1" s="31"/>
      <c r="Z1" s="31"/>
      <c r="AA1" s="31"/>
      <c r="AB1" s="31"/>
      <c r="AC1" s="31"/>
      <c r="AD1" s="31"/>
      <c r="AE1" s="31"/>
      <c r="AF1" s="31"/>
      <c r="AG1" s="31"/>
      <c r="AH1" s="31"/>
      <c r="AI1" s="31"/>
      <c r="AJ1" s="31"/>
      <c r="AK1" s="31"/>
      <c r="AL1" s="31"/>
      <c r="AM1" s="31"/>
      <c r="AN1" s="31"/>
      <c r="AO1" s="31"/>
      <c r="AP1" s="31"/>
      <c r="AQ1" s="31"/>
      <c r="AR1" s="31"/>
      <c r="AS1" s="31"/>
      <c r="AT1" s="31"/>
      <c r="AU1" s="31"/>
      <c r="AV1" s="31"/>
      <c r="AW1" s="31"/>
      <c r="AX1" s="31"/>
      <c r="AY1" s="31"/>
      <c r="AZ1" s="31"/>
      <c r="BA1" s="31"/>
      <c r="BB1" s="31"/>
      <c r="BC1" s="31"/>
      <c r="BD1" s="31"/>
      <c r="BE1" s="31"/>
      <c r="BF1" s="31"/>
      <c r="BG1" s="31"/>
      <c r="BH1" s="31"/>
      <c r="BI1" s="31"/>
      <c r="BJ1" s="31"/>
      <c r="BK1" s="31"/>
      <c r="BL1" s="31"/>
      <c r="BM1" s="31"/>
      <c r="BN1" s="31"/>
      <c r="BO1" s="31"/>
      <c r="BP1" s="31"/>
      <c r="BQ1" s="31"/>
      <c r="BR1" s="31"/>
      <c r="BS1" s="31"/>
      <c r="BT1" s="31"/>
      <c r="BU1" s="31"/>
      <c r="BV1" s="31"/>
      <c r="BW1" s="31"/>
      <c r="BX1" s="31"/>
      <c r="BY1" s="31"/>
      <c r="BZ1" s="31"/>
      <c r="CA1" s="31"/>
      <c r="CB1" s="31"/>
      <c r="CC1" s="31"/>
      <c r="CD1" s="31"/>
      <c r="CE1" s="31"/>
      <c r="CF1" s="31"/>
      <c r="CG1" s="31"/>
      <c r="CH1" s="31"/>
      <c r="CI1" s="31"/>
      <c r="CJ1" s="31"/>
      <c r="CK1" s="31"/>
      <c r="CL1" s="31"/>
      <c r="CM1" s="31"/>
      <c r="CN1" s="31"/>
      <c r="CO1" s="31"/>
      <c r="CP1" s="31"/>
      <c r="CQ1" s="31"/>
      <c r="CR1" s="31"/>
      <c r="CS1" s="31"/>
      <c r="CT1" s="31"/>
      <c r="CU1" s="31"/>
      <c r="CV1" s="31"/>
      <c r="CW1" s="31"/>
      <c r="CX1" s="31"/>
      <c r="CY1" s="31"/>
      <c r="CZ1" s="31"/>
      <c r="DA1" s="31"/>
      <c r="DB1" s="31"/>
      <c r="DC1" s="31"/>
      <c r="DD1" s="31"/>
      <c r="DE1" s="31"/>
      <c r="DF1" s="31"/>
      <c r="DG1" s="31"/>
      <c r="DH1" s="31"/>
      <c r="DI1" s="31"/>
      <c r="DJ1" s="31"/>
      <c r="DK1" s="31"/>
      <c r="DL1" s="31"/>
      <c r="DM1" s="31"/>
      <c r="DN1" s="31"/>
      <c r="DO1" s="31"/>
      <c r="DP1" s="31"/>
      <c r="DQ1" s="31"/>
      <c r="DR1" s="31"/>
      <c r="DS1" s="31"/>
      <c r="DT1" s="31"/>
      <c r="DU1" s="31"/>
      <c r="DV1" s="31"/>
      <c r="DW1" s="31"/>
      <c r="DX1" s="31"/>
      <c r="DY1" s="31"/>
      <c r="DZ1" s="31"/>
      <c r="EA1" s="31"/>
      <c r="EB1" s="31"/>
      <c r="EC1" s="31"/>
      <c r="ED1" s="31"/>
      <c r="EE1" s="31"/>
      <c r="EF1" s="31"/>
      <c r="EG1" s="31"/>
      <c r="EH1" s="31"/>
      <c r="EI1" s="31"/>
      <c r="EJ1" s="31"/>
      <c r="EK1" s="31"/>
      <c r="EL1" s="31"/>
      <c r="EM1" s="31"/>
      <c r="EN1" s="31"/>
      <c r="EO1" s="31"/>
      <c r="EP1" s="31"/>
      <c r="EQ1" s="31"/>
      <c r="ER1" s="31"/>
      <c r="ES1" s="31"/>
      <c r="ET1" s="31"/>
      <c r="EU1" s="31"/>
      <c r="EV1" s="31"/>
      <c r="EW1" s="31"/>
      <c r="EX1" s="31"/>
      <c r="EY1" s="31"/>
      <c r="EZ1" s="31"/>
      <c r="FA1" s="31"/>
      <c r="FB1" s="31"/>
      <c r="FC1" s="31"/>
      <c r="FD1" s="31"/>
      <c r="FE1" s="31"/>
      <c r="FF1" s="31"/>
      <c r="FG1" s="31"/>
      <c r="FH1" s="31"/>
      <c r="FI1" s="31"/>
      <c r="FJ1" s="31"/>
      <c r="FK1" s="31"/>
      <c r="FL1" s="31"/>
      <c r="FM1" s="31"/>
      <c r="FN1" s="31"/>
      <c r="FO1" s="31"/>
      <c r="FP1" s="31"/>
      <c r="FQ1" s="31"/>
      <c r="FR1" s="31"/>
      <c r="FS1" s="31"/>
      <c r="FT1" s="31"/>
      <c r="FU1" s="31"/>
      <c r="FV1" s="31"/>
      <c r="FW1" s="31"/>
      <c r="FX1" s="31"/>
      <c r="FY1" s="31"/>
      <c r="FZ1" s="31"/>
      <c r="GA1" s="31"/>
      <c r="GB1" s="31"/>
      <c r="GC1" s="31"/>
      <c r="GD1" s="31"/>
      <c r="GE1" s="31"/>
      <c r="GF1" s="31"/>
      <c r="GG1" s="31"/>
      <c r="GH1" s="31"/>
      <c r="GI1" s="31"/>
      <c r="GJ1" s="31"/>
      <c r="GK1" s="31"/>
      <c r="GL1" s="31"/>
      <c r="GM1" s="31"/>
      <c r="GN1" s="31"/>
      <c r="GO1" s="31"/>
      <c r="GP1" s="31"/>
      <c r="GQ1" s="31"/>
      <c r="GR1" s="31"/>
      <c r="GS1" s="31"/>
      <c r="GT1" s="31"/>
      <c r="GU1" s="31"/>
      <c r="GV1" s="31"/>
      <c r="GW1" s="31"/>
      <c r="GX1" s="31"/>
      <c r="GY1" s="31"/>
      <c r="GZ1" s="31"/>
      <c r="HA1" s="31"/>
      <c r="HB1" s="31"/>
      <c r="HC1" s="31"/>
      <c r="HD1" s="31"/>
      <c r="HE1" s="31"/>
      <c r="HF1" s="31"/>
      <c r="HG1" s="31"/>
      <c r="HH1" s="31"/>
      <c r="HI1" s="31"/>
      <c r="HJ1" s="31"/>
      <c r="HK1" s="31"/>
      <c r="HL1" s="31"/>
      <c r="HM1" s="31"/>
      <c r="HN1" s="31"/>
      <c r="HO1" s="31"/>
      <c r="HP1" s="31"/>
      <c r="HQ1" s="31"/>
      <c r="HR1" s="31"/>
      <c r="HS1" s="31"/>
      <c r="HT1" s="31"/>
      <c r="HU1" s="31"/>
      <c r="HV1" s="31"/>
      <c r="HW1" s="31"/>
      <c r="HX1" s="31"/>
      <c r="HY1" s="31"/>
      <c r="HZ1" s="31"/>
    </row>
    <row r="2" spans="1:234" s="33" customFormat="1" ht="13.5" customHeight="1">
      <c r="A2" s="31"/>
      <c r="B2" s="31"/>
      <c r="C2" s="31"/>
      <c r="D2" s="308"/>
      <c r="E2" s="308"/>
      <c r="F2" s="307"/>
      <c r="G2" s="307"/>
      <c r="H2" s="307"/>
      <c r="I2" s="307"/>
      <c r="J2" s="307"/>
      <c r="K2" s="34"/>
      <c r="L2" s="34"/>
      <c r="M2" s="34"/>
      <c r="N2" s="30"/>
      <c r="O2" s="30"/>
      <c r="P2" s="30"/>
      <c r="Q2" s="30"/>
      <c r="R2" s="30"/>
      <c r="S2" s="30"/>
      <c r="T2" s="30"/>
      <c r="U2" s="30"/>
      <c r="V2" s="31"/>
      <c r="W2" s="214" t="s">
        <v>246</v>
      </c>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c r="CA2" s="31"/>
      <c r="CB2" s="31"/>
      <c r="CC2" s="31"/>
      <c r="CD2" s="31"/>
      <c r="CE2" s="31"/>
      <c r="CF2" s="31"/>
      <c r="CG2" s="31"/>
      <c r="CH2" s="31"/>
      <c r="CI2" s="31"/>
      <c r="CJ2" s="31"/>
      <c r="CK2" s="31"/>
      <c r="CL2" s="31"/>
      <c r="CM2" s="31"/>
      <c r="CN2" s="31"/>
      <c r="CO2" s="31"/>
      <c r="CP2" s="31"/>
      <c r="CQ2" s="31"/>
      <c r="CR2" s="31"/>
      <c r="CS2" s="31"/>
      <c r="CT2" s="31"/>
      <c r="CU2" s="31"/>
      <c r="CV2" s="31"/>
      <c r="CW2" s="31"/>
      <c r="CX2" s="31"/>
      <c r="CY2" s="31"/>
      <c r="CZ2" s="31"/>
      <c r="DA2" s="31"/>
      <c r="DB2" s="31"/>
      <c r="DC2" s="31"/>
      <c r="DD2" s="31"/>
      <c r="DE2" s="31"/>
      <c r="DF2" s="31"/>
      <c r="DG2" s="31"/>
      <c r="DH2" s="31"/>
      <c r="DI2" s="31"/>
      <c r="DJ2" s="31"/>
      <c r="DK2" s="31"/>
      <c r="DL2" s="31"/>
      <c r="DM2" s="31"/>
      <c r="DN2" s="31"/>
      <c r="DO2" s="31"/>
      <c r="DP2" s="31"/>
      <c r="DQ2" s="31"/>
      <c r="DR2" s="31"/>
      <c r="DS2" s="31"/>
      <c r="DT2" s="31"/>
      <c r="DU2" s="31"/>
      <c r="DV2" s="31"/>
      <c r="DW2" s="31"/>
      <c r="DX2" s="31"/>
      <c r="DY2" s="31"/>
      <c r="DZ2" s="31"/>
      <c r="EA2" s="31"/>
      <c r="EB2" s="31"/>
      <c r="EC2" s="31"/>
      <c r="ED2" s="31"/>
      <c r="EE2" s="31"/>
      <c r="EF2" s="31"/>
      <c r="EG2" s="31"/>
      <c r="EH2" s="31"/>
      <c r="EI2" s="31"/>
      <c r="EJ2" s="31"/>
      <c r="EK2" s="31"/>
      <c r="EL2" s="31"/>
      <c r="EM2" s="31"/>
      <c r="EN2" s="31"/>
      <c r="EO2" s="31"/>
      <c r="EP2" s="31"/>
      <c r="EQ2" s="31"/>
      <c r="ER2" s="31"/>
      <c r="ES2" s="31"/>
      <c r="ET2" s="31"/>
      <c r="EU2" s="31"/>
      <c r="EV2" s="31"/>
      <c r="EW2" s="31"/>
      <c r="EX2" s="31"/>
      <c r="EY2" s="31"/>
      <c r="EZ2" s="31"/>
      <c r="FA2" s="31"/>
      <c r="FB2" s="31"/>
      <c r="FC2" s="31"/>
      <c r="FD2" s="31"/>
      <c r="FE2" s="31"/>
      <c r="FF2" s="31"/>
      <c r="FG2" s="31"/>
      <c r="FH2" s="31"/>
      <c r="FI2" s="31"/>
      <c r="FJ2" s="31"/>
      <c r="FK2" s="31"/>
      <c r="FL2" s="31"/>
      <c r="FM2" s="31"/>
      <c r="FN2" s="31"/>
      <c r="FO2" s="31"/>
      <c r="FP2" s="31"/>
      <c r="FQ2" s="31"/>
      <c r="FR2" s="31"/>
      <c r="FS2" s="31"/>
      <c r="FT2" s="31"/>
      <c r="FU2" s="31"/>
      <c r="FV2" s="31"/>
      <c r="FW2" s="31"/>
      <c r="FX2" s="31"/>
      <c r="FY2" s="31"/>
      <c r="FZ2" s="31"/>
      <c r="GA2" s="31"/>
      <c r="GB2" s="31"/>
      <c r="GC2" s="31"/>
      <c r="GD2" s="31"/>
      <c r="GE2" s="31"/>
      <c r="GF2" s="31"/>
      <c r="GG2" s="31"/>
      <c r="GH2" s="31"/>
      <c r="GI2" s="31"/>
      <c r="GJ2" s="31"/>
      <c r="GK2" s="31"/>
      <c r="GL2" s="31"/>
      <c r="GM2" s="31"/>
      <c r="GN2" s="31"/>
      <c r="GO2" s="31"/>
      <c r="GP2" s="31"/>
      <c r="GQ2" s="31"/>
      <c r="GR2" s="31"/>
      <c r="GS2" s="31"/>
      <c r="GT2" s="31"/>
      <c r="GU2" s="31"/>
      <c r="GV2" s="31"/>
      <c r="GW2" s="31"/>
      <c r="GX2" s="31"/>
      <c r="GY2" s="31"/>
      <c r="GZ2" s="31"/>
      <c r="HA2" s="31"/>
      <c r="HB2" s="31"/>
      <c r="HC2" s="31"/>
      <c r="HD2" s="31"/>
      <c r="HE2" s="31"/>
      <c r="HF2" s="31"/>
      <c r="HG2" s="31"/>
      <c r="HH2" s="31"/>
      <c r="HI2" s="31"/>
      <c r="HJ2" s="31"/>
      <c r="HK2" s="31"/>
      <c r="HL2" s="31"/>
      <c r="HM2" s="31"/>
      <c r="HN2" s="31"/>
      <c r="HO2" s="31"/>
      <c r="HP2" s="31"/>
      <c r="HQ2" s="31"/>
      <c r="HR2" s="31"/>
      <c r="HS2" s="31"/>
      <c r="HT2" s="31"/>
      <c r="HU2" s="31"/>
      <c r="HV2" s="31"/>
      <c r="HW2" s="31"/>
      <c r="HX2" s="31"/>
      <c r="HY2" s="31"/>
      <c r="HZ2" s="31"/>
    </row>
    <row r="3" spans="1:234" s="33" customFormat="1" ht="13.5" customHeight="1">
      <c r="A3" s="31"/>
      <c r="B3" s="31"/>
      <c r="C3" s="31"/>
      <c r="D3" s="309"/>
      <c r="E3" s="310"/>
      <c r="F3" s="402" t="s">
        <v>247</v>
      </c>
      <c r="G3" s="403"/>
      <c r="H3" s="403"/>
      <c r="I3" s="403"/>
      <c r="J3" s="403"/>
      <c r="K3" s="403"/>
      <c r="L3" s="403"/>
      <c r="M3" s="403"/>
      <c r="N3" s="403"/>
      <c r="O3" s="403"/>
      <c r="P3" s="403"/>
      <c r="Q3" s="403"/>
      <c r="R3" s="403"/>
      <c r="S3" s="403"/>
      <c r="T3" s="396" t="s">
        <v>39</v>
      </c>
      <c r="U3" s="397"/>
      <c r="V3" s="398"/>
      <c r="W3" s="392" t="s">
        <v>40</v>
      </c>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c r="CA3" s="31"/>
      <c r="CB3" s="31"/>
      <c r="CC3" s="31"/>
      <c r="CD3" s="31"/>
      <c r="CE3" s="31"/>
      <c r="CF3" s="31"/>
      <c r="CG3" s="31"/>
      <c r="CH3" s="31"/>
      <c r="CI3" s="31"/>
      <c r="CJ3" s="31"/>
      <c r="CK3" s="31"/>
      <c r="CL3" s="31"/>
      <c r="CM3" s="31"/>
      <c r="CN3" s="31"/>
      <c r="CO3" s="31"/>
      <c r="CP3" s="31"/>
      <c r="CQ3" s="31"/>
      <c r="CR3" s="31"/>
      <c r="CS3" s="31"/>
      <c r="CT3" s="31"/>
      <c r="CU3" s="31"/>
      <c r="CV3" s="31"/>
      <c r="CW3" s="31"/>
      <c r="CX3" s="31"/>
      <c r="CY3" s="31"/>
      <c r="CZ3" s="31"/>
      <c r="DA3" s="31"/>
      <c r="DB3" s="31"/>
      <c r="DC3" s="31"/>
      <c r="DD3" s="31"/>
      <c r="DE3" s="31"/>
      <c r="DF3" s="31"/>
      <c r="DG3" s="31"/>
      <c r="DH3" s="31"/>
      <c r="DI3" s="31"/>
      <c r="DJ3" s="31"/>
      <c r="DK3" s="31"/>
      <c r="DL3" s="31"/>
      <c r="DM3" s="31"/>
      <c r="DN3" s="31"/>
      <c r="DO3" s="31"/>
      <c r="DP3" s="31"/>
      <c r="DQ3" s="31"/>
      <c r="DR3" s="31"/>
      <c r="DS3" s="31"/>
      <c r="DT3" s="31"/>
      <c r="DU3" s="31"/>
      <c r="DV3" s="31"/>
      <c r="DW3" s="31"/>
      <c r="DX3" s="31"/>
      <c r="DY3" s="31"/>
      <c r="DZ3" s="31"/>
      <c r="EA3" s="31"/>
      <c r="EB3" s="31"/>
      <c r="EC3" s="31"/>
      <c r="ED3" s="31"/>
      <c r="EE3" s="31"/>
      <c r="EF3" s="31"/>
      <c r="EG3" s="31"/>
      <c r="EH3" s="31"/>
      <c r="EI3" s="31"/>
      <c r="EJ3" s="31"/>
      <c r="EK3" s="31"/>
      <c r="EL3" s="31"/>
      <c r="EM3" s="31"/>
      <c r="EN3" s="31"/>
      <c r="EO3" s="31"/>
      <c r="EP3" s="31"/>
      <c r="EQ3" s="31"/>
      <c r="ER3" s="31"/>
      <c r="ES3" s="31"/>
      <c r="ET3" s="31"/>
      <c r="EU3" s="31"/>
      <c r="EV3" s="31"/>
      <c r="EW3" s="31"/>
      <c r="EX3" s="31"/>
      <c r="EY3" s="31"/>
      <c r="EZ3" s="31"/>
      <c r="FA3" s="31"/>
      <c r="FB3" s="31"/>
      <c r="FC3" s="31"/>
      <c r="FD3" s="31"/>
      <c r="FE3" s="31"/>
      <c r="FF3" s="31"/>
      <c r="FG3" s="31"/>
      <c r="FH3" s="31"/>
      <c r="FI3" s="31"/>
      <c r="FJ3" s="31"/>
      <c r="FK3" s="31"/>
      <c r="FL3" s="31"/>
      <c r="FM3" s="31"/>
      <c r="FN3" s="31"/>
      <c r="FO3" s="31"/>
      <c r="FP3" s="31"/>
      <c r="FQ3" s="31"/>
      <c r="FR3" s="31"/>
      <c r="FS3" s="31"/>
      <c r="FT3" s="31"/>
      <c r="FU3" s="31"/>
      <c r="FV3" s="31"/>
      <c r="FW3" s="31"/>
      <c r="FX3" s="31"/>
      <c r="FY3" s="31"/>
      <c r="FZ3" s="31"/>
      <c r="GA3" s="31"/>
      <c r="GB3" s="31"/>
      <c r="GC3" s="31"/>
      <c r="GD3" s="31"/>
      <c r="GE3" s="31"/>
      <c r="GF3" s="31"/>
      <c r="GG3" s="31"/>
      <c r="GH3" s="31"/>
      <c r="GI3" s="31"/>
      <c r="GJ3" s="31"/>
      <c r="GK3" s="31"/>
      <c r="GL3" s="31"/>
      <c r="GM3" s="31"/>
      <c r="GN3" s="31"/>
      <c r="GO3" s="31"/>
      <c r="GP3" s="31"/>
      <c r="GQ3" s="31"/>
      <c r="GR3" s="31"/>
      <c r="GS3" s="31"/>
      <c r="GT3" s="31"/>
      <c r="GU3" s="31"/>
      <c r="GV3" s="31"/>
      <c r="GW3" s="31"/>
      <c r="GX3" s="31"/>
      <c r="GY3" s="31"/>
      <c r="GZ3" s="31"/>
      <c r="HA3" s="31"/>
      <c r="HB3" s="31"/>
      <c r="HC3" s="31"/>
      <c r="HD3" s="31"/>
      <c r="HE3" s="31"/>
      <c r="HF3" s="31"/>
      <c r="HG3" s="31"/>
      <c r="HH3" s="31"/>
      <c r="HI3" s="31"/>
      <c r="HJ3" s="31"/>
      <c r="HK3" s="31"/>
      <c r="HL3" s="31"/>
      <c r="HM3" s="31"/>
      <c r="HN3" s="31"/>
      <c r="HO3" s="31"/>
      <c r="HP3" s="31"/>
      <c r="HQ3" s="31"/>
      <c r="HR3" s="31"/>
      <c r="HS3" s="31"/>
      <c r="HT3" s="31"/>
      <c r="HU3" s="31"/>
      <c r="HV3" s="31"/>
      <c r="HW3" s="31"/>
      <c r="HX3" s="31"/>
      <c r="HY3" s="31"/>
      <c r="HZ3" s="31"/>
    </row>
    <row r="4" spans="1:234" s="33" customFormat="1" ht="13.5" customHeight="1">
      <c r="A4" s="31"/>
      <c r="B4" s="31"/>
      <c r="C4" s="31"/>
      <c r="D4" s="35"/>
      <c r="E4" s="312"/>
      <c r="F4" s="402" t="s">
        <v>41</v>
      </c>
      <c r="G4" s="376"/>
      <c r="H4" s="402" t="s">
        <v>42</v>
      </c>
      <c r="I4" s="376"/>
      <c r="J4" s="313"/>
      <c r="K4" s="314" t="s">
        <v>248</v>
      </c>
      <c r="L4" s="314"/>
      <c r="M4" s="314"/>
      <c r="N4" s="36"/>
      <c r="O4" s="315"/>
      <c r="P4" s="316"/>
      <c r="Q4" s="406" t="s">
        <v>249</v>
      </c>
      <c r="R4" s="407"/>
      <c r="S4" s="374" t="s">
        <v>250</v>
      </c>
      <c r="T4" s="399"/>
      <c r="U4" s="400"/>
      <c r="V4" s="401"/>
      <c r="W4" s="393"/>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c r="CA4" s="31"/>
      <c r="CB4" s="31"/>
      <c r="CC4" s="31"/>
      <c r="CD4" s="31"/>
      <c r="CE4" s="31"/>
      <c r="CF4" s="31"/>
      <c r="CG4" s="31"/>
      <c r="CH4" s="31"/>
      <c r="CI4" s="31"/>
      <c r="CJ4" s="31"/>
      <c r="CK4" s="31"/>
      <c r="CL4" s="31"/>
      <c r="CM4" s="31"/>
      <c r="CN4" s="31"/>
      <c r="CO4" s="31"/>
      <c r="CP4" s="31"/>
      <c r="CQ4" s="31"/>
      <c r="CR4" s="31"/>
      <c r="CS4" s="31"/>
      <c r="CT4" s="31"/>
      <c r="CU4" s="31"/>
      <c r="CV4" s="31"/>
      <c r="CW4" s="31"/>
      <c r="CX4" s="31"/>
      <c r="CY4" s="31"/>
      <c r="CZ4" s="31"/>
      <c r="DA4" s="31"/>
      <c r="DB4" s="31"/>
      <c r="DC4" s="31"/>
      <c r="DD4" s="31"/>
      <c r="DE4" s="31"/>
      <c r="DF4" s="31"/>
      <c r="DG4" s="31"/>
      <c r="DH4" s="31"/>
      <c r="DI4" s="31"/>
      <c r="DJ4" s="31"/>
      <c r="DK4" s="31"/>
      <c r="DL4" s="31"/>
      <c r="DM4" s="31"/>
      <c r="DN4" s="31"/>
      <c r="DO4" s="31"/>
      <c r="DP4" s="31"/>
      <c r="DQ4" s="31"/>
      <c r="DR4" s="31"/>
      <c r="DS4" s="31"/>
      <c r="DT4" s="31"/>
      <c r="DU4" s="31"/>
      <c r="DV4" s="31"/>
      <c r="DW4" s="31"/>
      <c r="DX4" s="31"/>
      <c r="DY4" s="31"/>
      <c r="DZ4" s="31"/>
      <c r="EA4" s="31"/>
      <c r="EB4" s="31"/>
      <c r="EC4" s="31"/>
      <c r="ED4" s="31"/>
      <c r="EE4" s="31"/>
      <c r="EF4" s="31"/>
      <c r="EG4" s="31"/>
      <c r="EH4" s="31"/>
      <c r="EI4" s="31"/>
      <c r="EJ4" s="31"/>
      <c r="EK4" s="31"/>
      <c r="EL4" s="31"/>
      <c r="EM4" s="31"/>
      <c r="EN4" s="31"/>
      <c r="EO4" s="31"/>
      <c r="EP4" s="31"/>
      <c r="EQ4" s="31"/>
      <c r="ER4" s="31"/>
      <c r="ES4" s="31"/>
      <c r="ET4" s="31"/>
      <c r="EU4" s="31"/>
      <c r="EV4" s="31"/>
      <c r="EW4" s="31"/>
      <c r="EX4" s="31"/>
      <c r="EY4" s="31"/>
      <c r="EZ4" s="31"/>
      <c r="FA4" s="31"/>
      <c r="FB4" s="31"/>
      <c r="FC4" s="31"/>
      <c r="FD4" s="31"/>
      <c r="FE4" s="31"/>
      <c r="FF4" s="31"/>
      <c r="FG4" s="31"/>
      <c r="FH4" s="31"/>
      <c r="FI4" s="31"/>
      <c r="FJ4" s="31"/>
      <c r="FK4" s="31"/>
      <c r="FL4" s="31"/>
      <c r="FM4" s="31"/>
      <c r="FN4" s="31"/>
      <c r="FO4" s="31"/>
      <c r="FP4" s="31"/>
      <c r="FQ4" s="31"/>
      <c r="FR4" s="31"/>
      <c r="FS4" s="31"/>
      <c r="FT4" s="31"/>
      <c r="FU4" s="31"/>
      <c r="FV4" s="31"/>
      <c r="FW4" s="31"/>
      <c r="FX4" s="31"/>
      <c r="FY4" s="31"/>
      <c r="FZ4" s="31"/>
      <c r="GA4" s="31"/>
      <c r="GB4" s="31"/>
      <c r="GC4" s="31"/>
      <c r="GD4" s="31"/>
      <c r="GE4" s="31"/>
      <c r="GF4" s="31"/>
      <c r="GG4" s="31"/>
      <c r="GH4" s="31"/>
      <c r="GI4" s="31"/>
      <c r="GJ4" s="31"/>
      <c r="GK4" s="31"/>
      <c r="GL4" s="31"/>
      <c r="GM4" s="31"/>
      <c r="GN4" s="31"/>
      <c r="GO4" s="31"/>
      <c r="GP4" s="31"/>
      <c r="GQ4" s="31"/>
      <c r="GR4" s="31"/>
      <c r="GS4" s="31"/>
      <c r="GT4" s="31"/>
      <c r="GU4" s="31"/>
      <c r="GV4" s="31"/>
      <c r="GW4" s="31"/>
      <c r="GX4" s="31"/>
      <c r="GY4" s="31"/>
      <c r="GZ4" s="31"/>
      <c r="HA4" s="31"/>
      <c r="HB4" s="31"/>
      <c r="HC4" s="31"/>
      <c r="HD4" s="31"/>
      <c r="HE4" s="31"/>
      <c r="HF4" s="31"/>
      <c r="HG4" s="31"/>
      <c r="HH4" s="31"/>
      <c r="HI4" s="31"/>
      <c r="HJ4" s="31"/>
      <c r="HK4" s="31"/>
      <c r="HL4" s="31"/>
      <c r="HM4" s="31"/>
      <c r="HN4" s="31"/>
      <c r="HO4" s="31"/>
      <c r="HP4" s="31"/>
      <c r="HQ4" s="31"/>
      <c r="HR4" s="31"/>
      <c r="HS4" s="31"/>
      <c r="HT4" s="31"/>
      <c r="HU4" s="31"/>
      <c r="HV4" s="31"/>
      <c r="HW4" s="31"/>
      <c r="HX4" s="31"/>
      <c r="HY4" s="31"/>
      <c r="HZ4" s="31"/>
    </row>
    <row r="5" spans="1:234" s="33" customFormat="1" ht="13.5" customHeight="1">
      <c r="A5" s="31"/>
      <c r="B5" s="31"/>
      <c r="C5" s="31"/>
      <c r="D5" s="35"/>
      <c r="E5" s="312"/>
      <c r="F5" s="404" t="s">
        <v>44</v>
      </c>
      <c r="G5" s="404" t="s">
        <v>45</v>
      </c>
      <c r="H5" s="404" t="s">
        <v>44</v>
      </c>
      <c r="I5" s="404" t="s">
        <v>251</v>
      </c>
      <c r="J5" s="404" t="s">
        <v>44</v>
      </c>
      <c r="K5" s="311"/>
      <c r="L5" s="314" t="s">
        <v>46</v>
      </c>
      <c r="M5" s="314"/>
      <c r="N5" s="36"/>
      <c r="O5" s="315"/>
      <c r="P5" s="317"/>
      <c r="Q5" s="408"/>
      <c r="R5" s="373"/>
      <c r="S5" s="375"/>
      <c r="T5" s="394" t="s">
        <v>44</v>
      </c>
      <c r="U5" s="39" t="s">
        <v>47</v>
      </c>
      <c r="V5" s="40"/>
      <c r="W5" s="394" t="s">
        <v>44</v>
      </c>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1"/>
      <c r="BK5" s="31"/>
      <c r="BL5" s="31"/>
      <c r="BM5" s="31"/>
      <c r="BN5" s="31"/>
      <c r="BO5" s="31"/>
      <c r="BP5" s="31"/>
      <c r="BQ5" s="31"/>
      <c r="BR5" s="31"/>
      <c r="BS5" s="31"/>
      <c r="BT5" s="31"/>
      <c r="BU5" s="31"/>
      <c r="BV5" s="31"/>
      <c r="BW5" s="31"/>
      <c r="BX5" s="31"/>
      <c r="BY5" s="31"/>
      <c r="BZ5" s="31"/>
      <c r="CA5" s="31"/>
      <c r="CB5" s="31"/>
      <c r="CC5" s="31"/>
      <c r="CD5" s="31"/>
      <c r="CE5" s="31"/>
      <c r="CF5" s="31"/>
      <c r="CG5" s="31"/>
      <c r="CH5" s="31"/>
      <c r="CI5" s="31"/>
      <c r="CJ5" s="31"/>
      <c r="CK5" s="31"/>
      <c r="CL5" s="31"/>
      <c r="CM5" s="31"/>
      <c r="CN5" s="31"/>
      <c r="CO5" s="31"/>
      <c r="CP5" s="31"/>
      <c r="CQ5" s="31"/>
      <c r="CR5" s="31"/>
      <c r="CS5" s="31"/>
      <c r="CT5" s="31"/>
      <c r="CU5" s="31"/>
      <c r="CV5" s="31"/>
      <c r="CW5" s="31"/>
      <c r="CX5" s="31"/>
      <c r="CY5" s="31"/>
      <c r="CZ5" s="31"/>
      <c r="DA5" s="31"/>
      <c r="DB5" s="31"/>
      <c r="DC5" s="31"/>
      <c r="DD5" s="31"/>
      <c r="DE5" s="31"/>
      <c r="DF5" s="31"/>
      <c r="DG5" s="31"/>
      <c r="DH5" s="31"/>
      <c r="DI5" s="31"/>
      <c r="DJ5" s="31"/>
      <c r="DK5" s="31"/>
      <c r="DL5" s="31"/>
      <c r="DM5" s="31"/>
      <c r="DN5" s="31"/>
      <c r="DO5" s="31"/>
      <c r="DP5" s="31"/>
      <c r="DQ5" s="31"/>
      <c r="DR5" s="31"/>
      <c r="DS5" s="31"/>
      <c r="DT5" s="31"/>
      <c r="DU5" s="31"/>
      <c r="DV5" s="31"/>
      <c r="DW5" s="31"/>
      <c r="DX5" s="31"/>
      <c r="DY5" s="31"/>
      <c r="DZ5" s="31"/>
      <c r="EA5" s="31"/>
      <c r="EB5" s="31"/>
      <c r="EC5" s="31"/>
      <c r="ED5" s="31"/>
      <c r="EE5" s="31"/>
      <c r="EF5" s="31"/>
      <c r="EG5" s="31"/>
      <c r="EH5" s="31"/>
      <c r="EI5" s="31"/>
      <c r="EJ5" s="31"/>
      <c r="EK5" s="31"/>
      <c r="EL5" s="31"/>
      <c r="EM5" s="31"/>
      <c r="EN5" s="31"/>
      <c r="EO5" s="31"/>
      <c r="EP5" s="31"/>
      <c r="EQ5" s="31"/>
      <c r="ER5" s="31"/>
      <c r="ES5" s="31"/>
      <c r="ET5" s="31"/>
      <c r="EU5" s="31"/>
      <c r="EV5" s="31"/>
      <c r="EW5" s="31"/>
      <c r="EX5" s="31"/>
      <c r="EY5" s="31"/>
      <c r="EZ5" s="31"/>
      <c r="FA5" s="31"/>
      <c r="FB5" s="31"/>
      <c r="FC5" s="31"/>
      <c r="FD5" s="31"/>
      <c r="FE5" s="31"/>
      <c r="FF5" s="31"/>
      <c r="FG5" s="31"/>
      <c r="FH5" s="31"/>
      <c r="FI5" s="31"/>
      <c r="FJ5" s="31"/>
      <c r="FK5" s="31"/>
      <c r="FL5" s="31"/>
      <c r="FM5" s="31"/>
      <c r="FN5" s="31"/>
      <c r="FO5" s="31"/>
      <c r="FP5" s="31"/>
      <c r="FQ5" s="31"/>
      <c r="FR5" s="31"/>
      <c r="FS5" s="31"/>
      <c r="FT5" s="31"/>
      <c r="FU5" s="31"/>
      <c r="FV5" s="31"/>
      <c r="FW5" s="31"/>
      <c r="FX5" s="31"/>
      <c r="FY5" s="31"/>
      <c r="FZ5" s="31"/>
      <c r="GA5" s="31"/>
      <c r="GB5" s="31"/>
      <c r="GC5" s="31"/>
      <c r="GD5" s="31"/>
      <c r="GE5" s="31"/>
      <c r="GF5" s="31"/>
      <c r="GG5" s="31"/>
      <c r="GH5" s="31"/>
      <c r="GI5" s="31"/>
      <c r="GJ5" s="31"/>
      <c r="GK5" s="31"/>
      <c r="GL5" s="31"/>
      <c r="GM5" s="31"/>
      <c r="GN5" s="31"/>
      <c r="GO5" s="31"/>
      <c r="GP5" s="31"/>
      <c r="GQ5" s="31"/>
      <c r="GR5" s="31"/>
      <c r="GS5" s="31"/>
      <c r="GT5" s="31"/>
      <c r="GU5" s="31"/>
      <c r="GV5" s="31"/>
      <c r="GW5" s="31"/>
      <c r="GX5" s="31"/>
      <c r="GY5" s="31"/>
      <c r="GZ5" s="31"/>
      <c r="HA5" s="31"/>
      <c r="HB5" s="31"/>
      <c r="HC5" s="31"/>
      <c r="HD5" s="31"/>
      <c r="HE5" s="31"/>
      <c r="HF5" s="31"/>
      <c r="HG5" s="31"/>
      <c r="HH5" s="31"/>
      <c r="HI5" s="31"/>
      <c r="HJ5" s="31"/>
      <c r="HK5" s="31"/>
      <c r="HL5" s="31"/>
      <c r="HM5" s="31"/>
      <c r="HN5" s="31"/>
      <c r="HO5" s="31"/>
      <c r="HP5" s="31"/>
      <c r="HQ5" s="31"/>
      <c r="HR5" s="31"/>
      <c r="HS5" s="31"/>
      <c r="HT5" s="31"/>
      <c r="HU5" s="31"/>
      <c r="HV5" s="31"/>
      <c r="HW5" s="31"/>
      <c r="HX5" s="31"/>
      <c r="HY5" s="31"/>
      <c r="HZ5" s="31"/>
    </row>
    <row r="6" spans="1:234" s="33" customFormat="1" ht="13.5" customHeight="1">
      <c r="A6" s="31"/>
      <c r="B6" s="31"/>
      <c r="C6" s="31"/>
      <c r="D6" s="318"/>
      <c r="E6" s="319"/>
      <c r="F6" s="405"/>
      <c r="G6" s="405"/>
      <c r="H6" s="405"/>
      <c r="I6" s="405"/>
      <c r="J6" s="405"/>
      <c r="K6" s="320" t="s">
        <v>48</v>
      </c>
      <c r="L6" s="320" t="s">
        <v>49</v>
      </c>
      <c r="M6" s="320" t="s">
        <v>252</v>
      </c>
      <c r="N6" s="41" t="s">
        <v>50</v>
      </c>
      <c r="O6" s="41" t="s">
        <v>253</v>
      </c>
      <c r="P6" s="41" t="s">
        <v>254</v>
      </c>
      <c r="Q6" s="41" t="s">
        <v>44</v>
      </c>
      <c r="R6" s="41" t="s">
        <v>45</v>
      </c>
      <c r="S6" s="41" t="s">
        <v>44</v>
      </c>
      <c r="T6" s="395"/>
      <c r="U6" s="41" t="s">
        <v>44</v>
      </c>
      <c r="V6" s="41" t="s">
        <v>45</v>
      </c>
      <c r="W6" s="395"/>
      <c r="X6" s="31"/>
      <c r="Y6" s="31"/>
      <c r="Z6" s="31"/>
      <c r="AA6" s="31"/>
      <c r="AB6" s="31"/>
      <c r="AC6" s="31"/>
      <c r="AD6" s="31"/>
      <c r="AE6" s="31"/>
      <c r="AF6" s="31"/>
      <c r="AG6" s="31"/>
      <c r="AH6" s="31"/>
      <c r="AI6" s="31"/>
      <c r="AJ6" s="31"/>
      <c r="AK6" s="31"/>
      <c r="AL6" s="31"/>
      <c r="AM6" s="31"/>
      <c r="AN6" s="31"/>
      <c r="AO6" s="31"/>
      <c r="AP6" s="31"/>
      <c r="AQ6" s="31"/>
      <c r="AR6" s="31"/>
      <c r="AS6" s="31"/>
      <c r="AT6" s="31"/>
      <c r="AU6" s="31"/>
      <c r="AV6" s="31"/>
      <c r="AW6" s="31"/>
      <c r="AX6" s="31"/>
      <c r="AY6" s="31"/>
      <c r="AZ6" s="31"/>
      <c r="BA6" s="31"/>
      <c r="BB6" s="31"/>
      <c r="BC6" s="31"/>
      <c r="BD6" s="31"/>
      <c r="BE6" s="31"/>
      <c r="BF6" s="31"/>
      <c r="BG6" s="31"/>
      <c r="BH6" s="31"/>
      <c r="BI6" s="31"/>
      <c r="BJ6" s="31"/>
      <c r="BK6" s="31"/>
      <c r="BL6" s="31"/>
      <c r="BM6" s="31"/>
      <c r="BN6" s="31"/>
      <c r="BO6" s="31"/>
      <c r="BP6" s="31"/>
      <c r="BQ6" s="31"/>
      <c r="BR6" s="31"/>
      <c r="BS6" s="31"/>
      <c r="BT6" s="31"/>
      <c r="BU6" s="31"/>
      <c r="BV6" s="31"/>
      <c r="BW6" s="31"/>
      <c r="BX6" s="31"/>
      <c r="BY6" s="31"/>
      <c r="BZ6" s="31"/>
      <c r="CA6" s="31"/>
      <c r="CB6" s="31"/>
      <c r="CC6" s="31"/>
      <c r="CD6" s="31"/>
      <c r="CE6" s="31"/>
      <c r="CF6" s="31"/>
      <c r="CG6" s="31"/>
      <c r="CH6" s="31"/>
      <c r="CI6" s="31"/>
      <c r="CJ6" s="31"/>
      <c r="CK6" s="31"/>
      <c r="CL6" s="31"/>
      <c r="CM6" s="31"/>
      <c r="CN6" s="31"/>
      <c r="CO6" s="31"/>
      <c r="CP6" s="31"/>
      <c r="CQ6" s="31"/>
      <c r="CR6" s="31"/>
      <c r="CS6" s="31"/>
      <c r="CT6" s="31"/>
      <c r="CU6" s="31"/>
      <c r="CV6" s="31"/>
      <c r="CW6" s="31"/>
      <c r="CX6" s="31"/>
      <c r="CY6" s="31"/>
      <c r="CZ6" s="31"/>
      <c r="DA6" s="31"/>
      <c r="DB6" s="31"/>
      <c r="DC6" s="31"/>
      <c r="DD6" s="31"/>
      <c r="DE6" s="31"/>
      <c r="DF6" s="31"/>
      <c r="DG6" s="31"/>
      <c r="DH6" s="31"/>
      <c r="DI6" s="31"/>
      <c r="DJ6" s="31"/>
      <c r="DK6" s="31"/>
      <c r="DL6" s="31"/>
      <c r="DM6" s="31"/>
      <c r="DN6" s="31"/>
      <c r="DO6" s="31"/>
      <c r="DP6" s="31"/>
      <c r="DQ6" s="31"/>
      <c r="DR6" s="31"/>
      <c r="DS6" s="31"/>
      <c r="DT6" s="31"/>
      <c r="DU6" s="31"/>
      <c r="DV6" s="31"/>
      <c r="DW6" s="31"/>
      <c r="DX6" s="31"/>
      <c r="DY6" s="31"/>
      <c r="DZ6" s="31"/>
      <c r="EA6" s="31"/>
      <c r="EB6" s="31"/>
      <c r="EC6" s="31"/>
      <c r="ED6" s="31"/>
      <c r="EE6" s="31"/>
      <c r="EF6" s="31"/>
      <c r="EG6" s="31"/>
      <c r="EH6" s="31"/>
      <c r="EI6" s="31"/>
      <c r="EJ6" s="31"/>
      <c r="EK6" s="31"/>
      <c r="EL6" s="31"/>
      <c r="EM6" s="31"/>
      <c r="EN6" s="31"/>
      <c r="EO6" s="31"/>
      <c r="EP6" s="31"/>
      <c r="EQ6" s="31"/>
      <c r="ER6" s="31"/>
      <c r="ES6" s="31"/>
      <c r="ET6" s="31"/>
      <c r="EU6" s="31"/>
      <c r="EV6" s="31"/>
      <c r="EW6" s="31"/>
      <c r="EX6" s="31"/>
      <c r="EY6" s="31"/>
      <c r="EZ6" s="31"/>
      <c r="FA6" s="31"/>
      <c r="FB6" s="31"/>
      <c r="FC6" s="31"/>
      <c r="FD6" s="31"/>
      <c r="FE6" s="31"/>
      <c r="FF6" s="31"/>
      <c r="FG6" s="31"/>
      <c r="FH6" s="31"/>
      <c r="FI6" s="31"/>
      <c r="FJ6" s="31"/>
      <c r="FK6" s="31"/>
      <c r="FL6" s="31"/>
      <c r="FM6" s="31"/>
      <c r="FN6" s="31"/>
      <c r="FO6" s="31"/>
      <c r="FP6" s="31"/>
      <c r="FQ6" s="31"/>
      <c r="FR6" s="31"/>
      <c r="FS6" s="31"/>
      <c r="FT6" s="31"/>
      <c r="FU6" s="31"/>
      <c r="FV6" s="31"/>
      <c r="FW6" s="31"/>
      <c r="FX6" s="31"/>
      <c r="FY6" s="31"/>
      <c r="FZ6" s="31"/>
      <c r="GA6" s="31"/>
      <c r="GB6" s="31"/>
      <c r="GC6" s="31"/>
      <c r="GD6" s="31"/>
      <c r="GE6" s="31"/>
      <c r="GF6" s="31"/>
      <c r="GG6" s="31"/>
      <c r="GH6" s="31"/>
      <c r="GI6" s="31"/>
      <c r="GJ6" s="31"/>
      <c r="GK6" s="31"/>
      <c r="GL6" s="31"/>
      <c r="GM6" s="31"/>
      <c r="GN6" s="31"/>
      <c r="GO6" s="31"/>
      <c r="GP6" s="31"/>
      <c r="GQ6" s="31"/>
      <c r="GR6" s="31"/>
      <c r="GS6" s="31"/>
      <c r="GT6" s="31"/>
      <c r="GU6" s="31"/>
      <c r="GV6" s="31"/>
      <c r="GW6" s="31"/>
      <c r="GX6" s="31"/>
      <c r="GY6" s="31"/>
      <c r="GZ6" s="31"/>
      <c r="HA6" s="31"/>
      <c r="HB6" s="31"/>
      <c r="HC6" s="31"/>
      <c r="HD6" s="31"/>
      <c r="HE6" s="31"/>
      <c r="HF6" s="31"/>
      <c r="HG6" s="31"/>
      <c r="HH6" s="31"/>
      <c r="HI6" s="31"/>
      <c r="HJ6" s="31"/>
      <c r="HK6" s="31"/>
      <c r="HL6" s="31"/>
      <c r="HM6" s="31"/>
      <c r="HN6" s="31"/>
      <c r="HO6" s="31"/>
      <c r="HP6" s="31"/>
      <c r="HQ6" s="31"/>
      <c r="HR6" s="31"/>
      <c r="HS6" s="31"/>
      <c r="HT6" s="31"/>
      <c r="HU6" s="31"/>
      <c r="HV6" s="31"/>
      <c r="HW6" s="31"/>
      <c r="HX6" s="31"/>
      <c r="HY6" s="31"/>
      <c r="HZ6" s="31"/>
    </row>
    <row r="7" spans="1:234" ht="13.5" customHeight="1">
      <c r="A7" s="42"/>
      <c r="B7" s="42"/>
      <c r="C7" s="42"/>
      <c r="D7" s="309"/>
      <c r="E7" s="321"/>
      <c r="F7" s="43"/>
      <c r="G7" s="43"/>
      <c r="H7" s="43"/>
      <c r="I7" s="43"/>
      <c r="J7" s="43"/>
      <c r="K7" s="43"/>
      <c r="L7" s="43"/>
      <c r="M7" s="43"/>
      <c r="N7" s="44"/>
      <c r="O7" s="44"/>
      <c r="P7" s="44"/>
      <c r="Q7" s="44"/>
      <c r="R7" s="44"/>
      <c r="S7" s="44"/>
      <c r="T7" s="44"/>
      <c r="U7" s="44"/>
      <c r="V7" s="44"/>
      <c r="W7" s="44"/>
      <c r="X7" s="45"/>
      <c r="Y7" s="45"/>
      <c r="Z7" s="45"/>
      <c r="AA7" s="45"/>
      <c r="AB7" s="45"/>
      <c r="AC7" s="45"/>
      <c r="AD7" s="45"/>
      <c r="AE7" s="45"/>
      <c r="AF7" s="45"/>
      <c r="AG7" s="45"/>
      <c r="AH7" s="45"/>
      <c r="AI7" s="45"/>
      <c r="AJ7" s="45"/>
      <c r="AK7" s="45"/>
      <c r="AL7" s="45"/>
      <c r="AM7" s="45"/>
      <c r="AN7" s="45"/>
      <c r="AO7" s="45"/>
      <c r="AP7" s="45"/>
      <c r="AQ7" s="45"/>
      <c r="AR7" s="45"/>
      <c r="AS7" s="45"/>
      <c r="AT7" s="45"/>
      <c r="AU7" s="45"/>
      <c r="AV7" s="45"/>
      <c r="AW7" s="45"/>
      <c r="AX7" s="45"/>
      <c r="AY7" s="45"/>
      <c r="AZ7" s="45"/>
      <c r="BA7" s="45"/>
      <c r="BB7" s="45"/>
      <c r="BC7" s="45"/>
      <c r="BD7" s="45"/>
      <c r="BE7" s="45"/>
      <c r="BF7" s="45"/>
      <c r="BG7" s="45"/>
      <c r="BH7" s="45"/>
      <c r="BI7" s="45"/>
      <c r="BJ7" s="45"/>
      <c r="BK7" s="45"/>
      <c r="BL7" s="45"/>
      <c r="BM7" s="45"/>
      <c r="BN7" s="45"/>
      <c r="BO7" s="45"/>
      <c r="BP7" s="45"/>
      <c r="BQ7" s="45"/>
      <c r="BR7" s="45"/>
      <c r="BS7" s="45"/>
      <c r="BT7" s="45"/>
      <c r="BU7" s="45"/>
      <c r="BV7" s="45"/>
      <c r="BW7" s="45"/>
      <c r="BX7" s="45"/>
      <c r="BY7" s="45"/>
      <c r="BZ7" s="45"/>
      <c r="CA7" s="45"/>
      <c r="CB7" s="45"/>
      <c r="CC7" s="45"/>
      <c r="CD7" s="45"/>
      <c r="CE7" s="45"/>
      <c r="CF7" s="45"/>
      <c r="CG7" s="45"/>
      <c r="CH7" s="45"/>
      <c r="CI7" s="45"/>
      <c r="CJ7" s="45"/>
      <c r="CK7" s="45"/>
      <c r="CL7" s="45"/>
      <c r="CM7" s="45"/>
      <c r="CN7" s="45"/>
      <c r="CO7" s="45"/>
      <c r="CP7" s="45"/>
      <c r="CQ7" s="45"/>
      <c r="CR7" s="45"/>
      <c r="CS7" s="45"/>
      <c r="CT7" s="45"/>
      <c r="CU7" s="45"/>
      <c r="CV7" s="45"/>
      <c r="CW7" s="45"/>
      <c r="CX7" s="45"/>
      <c r="CY7" s="45"/>
      <c r="CZ7" s="45"/>
      <c r="DA7" s="45"/>
      <c r="DB7" s="45"/>
      <c r="DC7" s="45"/>
      <c r="DD7" s="45"/>
      <c r="DE7" s="45"/>
      <c r="DF7" s="45"/>
      <c r="DG7" s="45"/>
      <c r="DH7" s="45"/>
      <c r="DI7" s="45"/>
      <c r="DJ7" s="45"/>
      <c r="DK7" s="45"/>
      <c r="DL7" s="45"/>
      <c r="DM7" s="45"/>
      <c r="DN7" s="45"/>
      <c r="DO7" s="45"/>
      <c r="DP7" s="45"/>
      <c r="DQ7" s="45"/>
      <c r="DR7" s="45"/>
      <c r="DS7" s="45"/>
      <c r="DT7" s="45"/>
      <c r="DU7" s="45"/>
      <c r="DV7" s="45"/>
      <c r="DW7" s="45"/>
      <c r="DX7" s="45"/>
      <c r="DY7" s="45"/>
      <c r="DZ7" s="45"/>
      <c r="EA7" s="45"/>
      <c r="EB7" s="45"/>
      <c r="EC7" s="45"/>
      <c r="ED7" s="45"/>
      <c r="EE7" s="45"/>
      <c r="EF7" s="45"/>
      <c r="EG7" s="45"/>
      <c r="EH7" s="45"/>
      <c r="EI7" s="45"/>
      <c r="EJ7" s="45"/>
      <c r="EK7" s="45"/>
      <c r="EL7" s="45"/>
      <c r="EM7" s="45"/>
      <c r="EN7" s="45"/>
      <c r="EO7" s="45"/>
      <c r="EP7" s="45"/>
      <c r="EQ7" s="45"/>
      <c r="ER7" s="45"/>
      <c r="ES7" s="45"/>
      <c r="ET7" s="45"/>
      <c r="EU7" s="45"/>
      <c r="EV7" s="45"/>
      <c r="EW7" s="45"/>
      <c r="EX7" s="45"/>
      <c r="EY7" s="45"/>
      <c r="EZ7" s="45"/>
      <c r="FA7" s="45"/>
      <c r="FB7" s="45"/>
      <c r="FC7" s="45"/>
      <c r="FD7" s="45"/>
      <c r="FE7" s="45"/>
      <c r="FF7" s="45"/>
      <c r="FG7" s="45"/>
      <c r="FH7" s="45"/>
      <c r="FI7" s="45"/>
      <c r="FJ7" s="45"/>
      <c r="FK7" s="45"/>
      <c r="FL7" s="45"/>
      <c r="FM7" s="45"/>
      <c r="FN7" s="45"/>
      <c r="FO7" s="45"/>
      <c r="FP7" s="45"/>
      <c r="FQ7" s="45"/>
      <c r="FR7" s="45"/>
      <c r="FS7" s="45"/>
      <c r="FT7" s="45"/>
      <c r="FU7" s="45"/>
      <c r="FV7" s="45"/>
      <c r="FW7" s="45"/>
      <c r="FX7" s="45"/>
      <c r="FY7" s="45"/>
      <c r="FZ7" s="45"/>
      <c r="GA7" s="45"/>
      <c r="GB7" s="45"/>
      <c r="GC7" s="45"/>
      <c r="GD7" s="45"/>
      <c r="GE7" s="45"/>
      <c r="GF7" s="45"/>
      <c r="GG7" s="45"/>
      <c r="GH7" s="45"/>
      <c r="GI7" s="45"/>
      <c r="GJ7" s="45"/>
      <c r="GK7" s="45"/>
      <c r="GL7" s="45"/>
      <c r="GM7" s="45"/>
      <c r="GN7" s="45"/>
      <c r="GO7" s="45"/>
      <c r="GP7" s="45"/>
      <c r="GQ7" s="45"/>
      <c r="GR7" s="45"/>
      <c r="GS7" s="45"/>
      <c r="GT7" s="45"/>
      <c r="GU7" s="45"/>
      <c r="GV7" s="45"/>
      <c r="GW7" s="45"/>
      <c r="GX7" s="45"/>
      <c r="GY7" s="45"/>
      <c r="GZ7" s="45"/>
      <c r="HA7" s="45"/>
      <c r="HB7" s="45"/>
      <c r="HC7" s="45"/>
      <c r="HD7" s="45"/>
      <c r="HE7" s="45"/>
      <c r="HF7" s="45"/>
      <c r="HG7" s="45"/>
      <c r="HH7" s="45"/>
      <c r="HI7" s="45"/>
      <c r="HJ7" s="45"/>
      <c r="HK7" s="45"/>
      <c r="HL7" s="45"/>
      <c r="HM7" s="45"/>
      <c r="HN7" s="45"/>
      <c r="HO7" s="45"/>
      <c r="HP7" s="45"/>
      <c r="HQ7" s="45"/>
      <c r="HR7" s="45"/>
      <c r="HS7" s="45"/>
      <c r="HT7" s="45"/>
      <c r="HU7" s="45"/>
      <c r="HV7" s="45"/>
      <c r="HW7" s="45"/>
      <c r="HX7" s="45"/>
      <c r="HY7" s="45"/>
      <c r="HZ7" s="45"/>
    </row>
    <row r="8" spans="1:234" ht="13.5" customHeight="1">
      <c r="A8" s="42"/>
      <c r="B8" s="42"/>
      <c r="C8" s="42"/>
      <c r="D8" s="388" t="s">
        <v>255</v>
      </c>
      <c r="E8" s="389"/>
      <c r="F8" s="48">
        <v>203</v>
      </c>
      <c r="G8" s="48">
        <v>32943</v>
      </c>
      <c r="H8" s="48">
        <v>24</v>
      </c>
      <c r="I8" s="48">
        <v>4954</v>
      </c>
      <c r="J8" s="48">
        <v>179</v>
      </c>
      <c r="K8" s="48">
        <v>27989</v>
      </c>
      <c r="L8" s="48">
        <v>2787</v>
      </c>
      <c r="M8" s="48">
        <v>42</v>
      </c>
      <c r="N8" s="48">
        <v>310</v>
      </c>
      <c r="O8" s="48">
        <v>5450</v>
      </c>
      <c r="P8" s="48">
        <v>19400</v>
      </c>
      <c r="Q8" s="48">
        <v>1</v>
      </c>
      <c r="R8" s="48">
        <v>409</v>
      </c>
      <c r="S8" s="48">
        <v>86</v>
      </c>
      <c r="T8" s="48">
        <v>1617</v>
      </c>
      <c r="U8" s="48">
        <v>278</v>
      </c>
      <c r="V8" s="48">
        <v>3385</v>
      </c>
      <c r="W8" s="48">
        <v>1342</v>
      </c>
      <c r="X8" s="45"/>
      <c r="Y8" s="45"/>
      <c r="Z8" s="45"/>
      <c r="AA8" s="45"/>
      <c r="AB8" s="45"/>
      <c r="AC8" s="45"/>
      <c r="AD8" s="45"/>
      <c r="AE8" s="45"/>
      <c r="AF8" s="45"/>
      <c r="AG8" s="45"/>
      <c r="AH8" s="45"/>
      <c r="AI8" s="45"/>
      <c r="AJ8" s="45"/>
      <c r="AK8" s="45"/>
      <c r="AL8" s="45"/>
      <c r="AM8" s="45"/>
      <c r="AN8" s="45"/>
      <c r="AO8" s="45"/>
      <c r="AP8" s="45"/>
      <c r="AQ8" s="45"/>
      <c r="AR8" s="45"/>
      <c r="AS8" s="45"/>
      <c r="AT8" s="45"/>
      <c r="AU8" s="45"/>
      <c r="AV8" s="45"/>
      <c r="AW8" s="45"/>
      <c r="AX8" s="45"/>
      <c r="AY8" s="45"/>
      <c r="AZ8" s="45"/>
      <c r="BA8" s="45"/>
      <c r="BB8" s="45"/>
      <c r="BC8" s="45"/>
      <c r="BD8" s="45"/>
      <c r="BE8" s="45"/>
      <c r="BF8" s="45"/>
      <c r="BG8" s="45"/>
      <c r="BH8" s="45"/>
      <c r="BI8" s="45"/>
      <c r="BJ8" s="45"/>
      <c r="BK8" s="45"/>
      <c r="BL8" s="45"/>
      <c r="BM8" s="45"/>
      <c r="BN8" s="45"/>
      <c r="BO8" s="45"/>
      <c r="BP8" s="45"/>
      <c r="BQ8" s="45"/>
      <c r="BR8" s="45"/>
      <c r="BS8" s="45"/>
      <c r="BT8" s="45"/>
      <c r="BU8" s="45"/>
      <c r="BV8" s="45"/>
      <c r="BW8" s="45"/>
      <c r="BX8" s="45"/>
      <c r="BY8" s="45"/>
      <c r="BZ8" s="45"/>
      <c r="CA8" s="45"/>
      <c r="CB8" s="45"/>
      <c r="CC8" s="45"/>
      <c r="CD8" s="45"/>
      <c r="CE8" s="45"/>
      <c r="CF8" s="45"/>
      <c r="CG8" s="45"/>
      <c r="CH8" s="45"/>
      <c r="CI8" s="45"/>
      <c r="CJ8" s="45"/>
      <c r="CK8" s="45"/>
      <c r="CL8" s="45"/>
      <c r="CM8" s="45"/>
      <c r="CN8" s="45"/>
      <c r="CO8" s="45"/>
      <c r="CP8" s="45"/>
      <c r="CQ8" s="45"/>
      <c r="CR8" s="45"/>
      <c r="CS8" s="45"/>
      <c r="CT8" s="45"/>
      <c r="CU8" s="45"/>
      <c r="CV8" s="45"/>
      <c r="CW8" s="45"/>
      <c r="CX8" s="45"/>
      <c r="CY8" s="45"/>
      <c r="CZ8" s="45"/>
      <c r="DA8" s="45"/>
      <c r="DB8" s="45"/>
      <c r="DC8" s="45"/>
      <c r="DD8" s="45"/>
      <c r="DE8" s="45"/>
      <c r="DF8" s="45"/>
      <c r="DG8" s="45"/>
      <c r="DH8" s="45"/>
      <c r="DI8" s="45"/>
      <c r="DJ8" s="45"/>
      <c r="DK8" s="45"/>
      <c r="DL8" s="45"/>
      <c r="DM8" s="45"/>
      <c r="DN8" s="45"/>
      <c r="DO8" s="45"/>
      <c r="DP8" s="45"/>
      <c r="DQ8" s="45"/>
      <c r="DR8" s="45"/>
      <c r="DS8" s="45"/>
      <c r="DT8" s="45"/>
      <c r="DU8" s="45"/>
      <c r="DV8" s="45"/>
      <c r="DW8" s="45"/>
      <c r="DX8" s="45"/>
      <c r="DY8" s="45"/>
      <c r="DZ8" s="45"/>
      <c r="EA8" s="45"/>
      <c r="EB8" s="45"/>
      <c r="EC8" s="45"/>
      <c r="ED8" s="45"/>
      <c r="EE8" s="45"/>
      <c r="EF8" s="45"/>
      <c r="EG8" s="45"/>
      <c r="EH8" s="45"/>
      <c r="EI8" s="45"/>
      <c r="EJ8" s="45"/>
      <c r="EK8" s="45"/>
      <c r="EL8" s="45"/>
      <c r="EM8" s="45"/>
      <c r="EN8" s="45"/>
      <c r="EO8" s="45"/>
      <c r="EP8" s="45"/>
      <c r="EQ8" s="45"/>
      <c r="ER8" s="45"/>
      <c r="ES8" s="45"/>
      <c r="ET8" s="45"/>
      <c r="EU8" s="45"/>
      <c r="EV8" s="45"/>
      <c r="EW8" s="45"/>
      <c r="EX8" s="45"/>
      <c r="EY8" s="45"/>
      <c r="EZ8" s="45"/>
      <c r="FA8" s="45"/>
      <c r="FB8" s="45"/>
      <c r="FC8" s="45"/>
      <c r="FD8" s="45"/>
      <c r="FE8" s="45"/>
      <c r="FF8" s="45"/>
      <c r="FG8" s="45"/>
      <c r="FH8" s="45"/>
      <c r="FI8" s="45"/>
      <c r="FJ8" s="45"/>
      <c r="FK8" s="45"/>
      <c r="FL8" s="45"/>
      <c r="FM8" s="45"/>
      <c r="FN8" s="45"/>
      <c r="FO8" s="45"/>
      <c r="FP8" s="45"/>
      <c r="FQ8" s="45"/>
      <c r="FR8" s="45"/>
      <c r="FS8" s="45"/>
      <c r="FT8" s="45"/>
      <c r="FU8" s="45"/>
      <c r="FV8" s="45"/>
      <c r="FW8" s="45"/>
      <c r="FX8" s="45"/>
      <c r="FY8" s="45"/>
      <c r="FZ8" s="45"/>
      <c r="GA8" s="45"/>
      <c r="GB8" s="45"/>
      <c r="GC8" s="45"/>
      <c r="GD8" s="45"/>
      <c r="GE8" s="45"/>
      <c r="GF8" s="45"/>
      <c r="GG8" s="45"/>
      <c r="GH8" s="45"/>
      <c r="GI8" s="45"/>
      <c r="GJ8" s="45"/>
      <c r="GK8" s="45"/>
      <c r="GL8" s="45"/>
      <c r="GM8" s="45"/>
      <c r="GN8" s="45"/>
      <c r="GO8" s="45"/>
      <c r="GP8" s="45"/>
      <c r="GQ8" s="45"/>
      <c r="GR8" s="45"/>
      <c r="GS8" s="45"/>
      <c r="GT8" s="45"/>
      <c r="GU8" s="45"/>
      <c r="GV8" s="45"/>
      <c r="GW8" s="45"/>
      <c r="GX8" s="45"/>
      <c r="GY8" s="45"/>
      <c r="GZ8" s="45"/>
      <c r="HA8" s="45"/>
      <c r="HB8" s="45"/>
      <c r="HC8" s="45"/>
      <c r="HD8" s="45"/>
      <c r="HE8" s="45"/>
      <c r="HF8" s="45"/>
      <c r="HG8" s="45"/>
      <c r="HH8" s="45"/>
      <c r="HI8" s="45"/>
      <c r="HJ8" s="45"/>
      <c r="HK8" s="45"/>
      <c r="HL8" s="45"/>
      <c r="HM8" s="45"/>
      <c r="HN8" s="45"/>
      <c r="HO8" s="45"/>
      <c r="HP8" s="45"/>
      <c r="HQ8" s="45"/>
      <c r="HR8" s="45"/>
      <c r="HS8" s="45"/>
      <c r="HT8" s="45"/>
      <c r="HU8" s="45"/>
      <c r="HV8" s="45"/>
      <c r="HW8" s="45"/>
      <c r="HX8" s="45"/>
      <c r="HY8" s="45"/>
      <c r="HZ8" s="45"/>
    </row>
    <row r="9" spans="1:234" ht="13.5" customHeight="1">
      <c r="A9" s="42"/>
      <c r="B9" s="42"/>
      <c r="C9" s="42"/>
      <c r="D9" s="304"/>
      <c r="E9" s="47"/>
      <c r="F9" s="48"/>
      <c r="G9" s="48"/>
      <c r="H9" s="48"/>
      <c r="I9" s="48"/>
      <c r="J9" s="48"/>
      <c r="K9" s="48"/>
      <c r="L9" s="48"/>
      <c r="M9" s="48"/>
      <c r="N9" s="49"/>
      <c r="O9" s="49"/>
      <c r="P9" s="49"/>
      <c r="Q9" s="49"/>
      <c r="R9" s="49"/>
      <c r="S9" s="49"/>
      <c r="T9" s="49"/>
      <c r="U9" s="49"/>
      <c r="V9" s="49"/>
      <c r="W9" s="49"/>
      <c r="X9" s="45"/>
      <c r="Y9" s="45"/>
      <c r="Z9" s="45"/>
      <c r="AA9" s="45"/>
      <c r="AB9" s="45"/>
      <c r="AC9" s="45"/>
      <c r="AD9" s="45"/>
      <c r="AE9" s="45"/>
      <c r="AF9" s="45"/>
      <c r="AG9" s="45"/>
      <c r="AH9" s="45"/>
      <c r="AI9" s="45"/>
      <c r="AJ9" s="45"/>
      <c r="AK9" s="45"/>
      <c r="AL9" s="45"/>
      <c r="AM9" s="45"/>
      <c r="AN9" s="45"/>
      <c r="AO9" s="45"/>
      <c r="AP9" s="45"/>
      <c r="AQ9" s="45"/>
      <c r="AR9" s="45"/>
      <c r="AS9" s="45"/>
      <c r="AT9" s="45"/>
      <c r="AU9" s="45"/>
      <c r="AV9" s="45"/>
      <c r="AW9" s="45"/>
      <c r="AX9" s="45"/>
      <c r="AY9" s="45"/>
      <c r="AZ9" s="45"/>
      <c r="BA9" s="45"/>
      <c r="BB9" s="45"/>
      <c r="BC9" s="45"/>
      <c r="BD9" s="45"/>
      <c r="BE9" s="45"/>
      <c r="BF9" s="45"/>
      <c r="BG9" s="45"/>
      <c r="BH9" s="45"/>
      <c r="BI9" s="45"/>
      <c r="BJ9" s="45"/>
      <c r="BK9" s="45"/>
      <c r="BL9" s="45"/>
      <c r="BM9" s="45"/>
      <c r="BN9" s="45"/>
      <c r="BO9" s="45"/>
      <c r="BP9" s="45"/>
      <c r="BQ9" s="45"/>
      <c r="BR9" s="45"/>
      <c r="BS9" s="45"/>
      <c r="BT9" s="45"/>
      <c r="BU9" s="45"/>
      <c r="BV9" s="45"/>
      <c r="BW9" s="45"/>
      <c r="BX9" s="45"/>
      <c r="BY9" s="45"/>
      <c r="BZ9" s="45"/>
      <c r="CA9" s="45"/>
      <c r="CB9" s="45"/>
      <c r="CC9" s="45"/>
      <c r="CD9" s="45"/>
      <c r="CE9" s="45"/>
      <c r="CF9" s="45"/>
      <c r="CG9" s="45"/>
      <c r="CH9" s="45"/>
      <c r="CI9" s="45"/>
      <c r="CJ9" s="45"/>
      <c r="CK9" s="45"/>
      <c r="CL9" s="45"/>
      <c r="CM9" s="45"/>
      <c r="CN9" s="45"/>
      <c r="CO9" s="45"/>
      <c r="CP9" s="45"/>
      <c r="CQ9" s="45"/>
      <c r="CR9" s="45"/>
      <c r="CS9" s="45"/>
      <c r="CT9" s="45"/>
      <c r="CU9" s="45"/>
      <c r="CV9" s="45"/>
      <c r="CW9" s="45"/>
      <c r="CX9" s="45"/>
      <c r="CY9" s="45"/>
      <c r="CZ9" s="45"/>
      <c r="DA9" s="45"/>
      <c r="DB9" s="45"/>
      <c r="DC9" s="45"/>
      <c r="DD9" s="45"/>
      <c r="DE9" s="45"/>
      <c r="DF9" s="45"/>
      <c r="DG9" s="45"/>
      <c r="DH9" s="45"/>
      <c r="DI9" s="45"/>
      <c r="DJ9" s="45"/>
      <c r="DK9" s="45"/>
      <c r="DL9" s="45"/>
      <c r="DM9" s="45"/>
      <c r="DN9" s="45"/>
      <c r="DO9" s="45"/>
      <c r="DP9" s="45"/>
      <c r="DQ9" s="45"/>
      <c r="DR9" s="45"/>
      <c r="DS9" s="45"/>
      <c r="DT9" s="45"/>
      <c r="DU9" s="45"/>
      <c r="DV9" s="45"/>
      <c r="DW9" s="45"/>
      <c r="DX9" s="45"/>
      <c r="DY9" s="45"/>
      <c r="DZ9" s="45"/>
      <c r="EA9" s="45"/>
      <c r="EB9" s="45"/>
      <c r="EC9" s="45"/>
      <c r="ED9" s="45"/>
      <c r="EE9" s="45"/>
      <c r="EF9" s="45"/>
      <c r="EG9" s="45"/>
      <c r="EH9" s="45"/>
      <c r="EI9" s="45"/>
      <c r="EJ9" s="45"/>
      <c r="EK9" s="45"/>
      <c r="EL9" s="45"/>
      <c r="EM9" s="45"/>
      <c r="EN9" s="45"/>
      <c r="EO9" s="45"/>
      <c r="EP9" s="45"/>
      <c r="EQ9" s="45"/>
      <c r="ER9" s="45"/>
      <c r="ES9" s="45"/>
      <c r="ET9" s="45"/>
      <c r="EU9" s="45"/>
      <c r="EV9" s="45"/>
      <c r="EW9" s="45"/>
      <c r="EX9" s="45"/>
      <c r="EY9" s="45"/>
      <c r="EZ9" s="45"/>
      <c r="FA9" s="45"/>
      <c r="FB9" s="45"/>
      <c r="FC9" s="45"/>
      <c r="FD9" s="45"/>
      <c r="FE9" s="45"/>
      <c r="FF9" s="45"/>
      <c r="FG9" s="45"/>
      <c r="FH9" s="45"/>
      <c r="FI9" s="45"/>
      <c r="FJ9" s="45"/>
      <c r="FK9" s="45"/>
      <c r="FL9" s="45"/>
      <c r="FM9" s="45"/>
      <c r="FN9" s="45"/>
      <c r="FO9" s="45"/>
      <c r="FP9" s="45"/>
      <c r="FQ9" s="45"/>
      <c r="FR9" s="45"/>
      <c r="FS9" s="45"/>
      <c r="FT9" s="45"/>
      <c r="FU9" s="45"/>
      <c r="FV9" s="45"/>
      <c r="FW9" s="45"/>
      <c r="FX9" s="45"/>
      <c r="FY9" s="45"/>
      <c r="FZ9" s="45"/>
      <c r="GA9" s="45"/>
      <c r="GB9" s="45"/>
      <c r="GC9" s="45"/>
      <c r="GD9" s="45"/>
      <c r="GE9" s="45"/>
      <c r="GF9" s="45"/>
      <c r="GG9" s="45"/>
      <c r="GH9" s="45"/>
      <c r="GI9" s="45"/>
      <c r="GJ9" s="45"/>
      <c r="GK9" s="45"/>
      <c r="GL9" s="45"/>
      <c r="GM9" s="45"/>
      <c r="GN9" s="45"/>
      <c r="GO9" s="45"/>
      <c r="GP9" s="45"/>
      <c r="GQ9" s="45"/>
      <c r="GR9" s="45"/>
      <c r="GS9" s="45"/>
      <c r="GT9" s="45"/>
      <c r="GU9" s="45"/>
      <c r="GV9" s="45"/>
      <c r="GW9" s="45"/>
      <c r="GX9" s="45"/>
      <c r="GY9" s="45"/>
      <c r="GZ9" s="45"/>
      <c r="HA9" s="45"/>
      <c r="HB9" s="45"/>
      <c r="HC9" s="45"/>
      <c r="HD9" s="45"/>
      <c r="HE9" s="45"/>
      <c r="HF9" s="45"/>
      <c r="HG9" s="45"/>
      <c r="HH9" s="45"/>
      <c r="HI9" s="45"/>
      <c r="HJ9" s="45"/>
      <c r="HK9" s="45"/>
      <c r="HL9" s="45"/>
      <c r="HM9" s="45"/>
      <c r="HN9" s="45"/>
      <c r="HO9" s="45"/>
      <c r="HP9" s="45"/>
      <c r="HQ9" s="45"/>
      <c r="HR9" s="45"/>
      <c r="HS9" s="45"/>
      <c r="HT9" s="45"/>
      <c r="HU9" s="45"/>
      <c r="HV9" s="45"/>
      <c r="HW9" s="45"/>
      <c r="HX9" s="45"/>
      <c r="HY9" s="45"/>
      <c r="HZ9" s="45"/>
    </row>
    <row r="10" spans="1:234" ht="13.5" customHeight="1">
      <c r="A10" s="42"/>
      <c r="B10" s="42"/>
      <c r="C10" s="45"/>
      <c r="D10" s="388" t="s">
        <v>53</v>
      </c>
      <c r="E10" s="389"/>
      <c r="F10" s="48">
        <v>47</v>
      </c>
      <c r="G10" s="48">
        <v>7044</v>
      </c>
      <c r="H10" s="48">
        <v>2</v>
      </c>
      <c r="I10" s="48">
        <v>804</v>
      </c>
      <c r="J10" s="48">
        <v>45</v>
      </c>
      <c r="K10" s="48">
        <v>6240</v>
      </c>
      <c r="L10" s="48">
        <v>279</v>
      </c>
      <c r="M10" s="48">
        <v>14</v>
      </c>
      <c r="N10" s="49">
        <v>28</v>
      </c>
      <c r="O10" s="49">
        <v>1087</v>
      </c>
      <c r="P10" s="49">
        <v>4832</v>
      </c>
      <c r="Q10" s="49">
        <v>0</v>
      </c>
      <c r="R10" s="49">
        <v>0</v>
      </c>
      <c r="S10" s="49">
        <v>21</v>
      </c>
      <c r="T10" s="49">
        <v>339</v>
      </c>
      <c r="U10" s="49">
        <v>59</v>
      </c>
      <c r="V10" s="49">
        <v>768</v>
      </c>
      <c r="W10" s="49">
        <v>250</v>
      </c>
      <c r="X10" s="45"/>
      <c r="Y10" s="45"/>
      <c r="Z10" s="45"/>
      <c r="AA10" s="45"/>
      <c r="AB10" s="45"/>
      <c r="AC10" s="45"/>
      <c r="AD10" s="45"/>
      <c r="AE10" s="45"/>
      <c r="AF10" s="45"/>
      <c r="AG10" s="45"/>
      <c r="AH10" s="45"/>
      <c r="AI10" s="45"/>
      <c r="AJ10" s="45"/>
      <c r="AK10" s="45"/>
      <c r="AL10" s="45"/>
      <c r="AM10" s="45"/>
      <c r="AN10" s="45"/>
      <c r="AO10" s="45"/>
      <c r="AP10" s="45"/>
      <c r="AQ10" s="45"/>
      <c r="AR10" s="45"/>
      <c r="AS10" s="45"/>
      <c r="AT10" s="45"/>
      <c r="AU10" s="45"/>
      <c r="AV10" s="45"/>
      <c r="AW10" s="45"/>
      <c r="AX10" s="45"/>
      <c r="AY10" s="45"/>
      <c r="AZ10" s="45"/>
      <c r="BA10" s="45"/>
      <c r="BB10" s="45"/>
      <c r="BC10" s="45"/>
      <c r="BD10" s="45"/>
      <c r="BE10" s="45"/>
      <c r="BF10" s="45"/>
      <c r="BG10" s="45"/>
      <c r="BH10" s="45"/>
      <c r="BI10" s="45"/>
      <c r="BJ10" s="45"/>
      <c r="BK10" s="45"/>
      <c r="BL10" s="45"/>
      <c r="BM10" s="45"/>
      <c r="BN10" s="45"/>
      <c r="BO10" s="45"/>
      <c r="BP10" s="45"/>
      <c r="BQ10" s="45"/>
      <c r="BR10" s="45"/>
      <c r="BS10" s="45"/>
      <c r="BT10" s="45"/>
      <c r="BU10" s="45"/>
      <c r="BV10" s="45"/>
      <c r="BW10" s="45"/>
      <c r="BX10" s="45"/>
      <c r="BY10" s="45"/>
      <c r="BZ10" s="45"/>
      <c r="CA10" s="45"/>
      <c r="CB10" s="45"/>
      <c r="CC10" s="45"/>
      <c r="CD10" s="45"/>
      <c r="CE10" s="45"/>
      <c r="CF10" s="45"/>
      <c r="CG10" s="45"/>
      <c r="CH10" s="45"/>
      <c r="CI10" s="45"/>
      <c r="CJ10" s="45"/>
      <c r="CK10" s="45"/>
      <c r="CL10" s="45"/>
      <c r="CM10" s="45"/>
      <c r="CN10" s="45"/>
      <c r="CO10" s="45"/>
      <c r="CP10" s="45"/>
      <c r="CQ10" s="45"/>
      <c r="CR10" s="45"/>
      <c r="CS10" s="45"/>
      <c r="CT10" s="45"/>
      <c r="CU10" s="45"/>
      <c r="CV10" s="45"/>
      <c r="CW10" s="45"/>
      <c r="CX10" s="45"/>
      <c r="CY10" s="45"/>
      <c r="CZ10" s="45"/>
      <c r="DA10" s="45"/>
      <c r="DB10" s="45"/>
      <c r="DC10" s="45"/>
      <c r="DD10" s="45"/>
      <c r="DE10" s="45"/>
      <c r="DF10" s="45"/>
      <c r="DG10" s="45"/>
      <c r="DH10" s="45"/>
      <c r="DI10" s="45"/>
      <c r="DJ10" s="45"/>
      <c r="DK10" s="45"/>
      <c r="DL10" s="45"/>
      <c r="DM10" s="45"/>
      <c r="DN10" s="45"/>
      <c r="DO10" s="45"/>
      <c r="DP10" s="45"/>
      <c r="DQ10" s="45"/>
      <c r="DR10" s="45"/>
      <c r="DS10" s="45"/>
      <c r="DT10" s="45"/>
      <c r="DU10" s="45"/>
      <c r="DV10" s="45"/>
      <c r="DW10" s="45"/>
      <c r="DX10" s="45"/>
      <c r="DY10" s="45"/>
      <c r="DZ10" s="45"/>
      <c r="EA10" s="45"/>
      <c r="EB10" s="45"/>
      <c r="EC10" s="45"/>
      <c r="ED10" s="45"/>
      <c r="EE10" s="45"/>
      <c r="EF10" s="45"/>
      <c r="EG10" s="45"/>
      <c r="EH10" s="45"/>
      <c r="EI10" s="45"/>
      <c r="EJ10" s="45"/>
      <c r="EK10" s="45"/>
      <c r="EL10" s="45"/>
      <c r="EM10" s="45"/>
      <c r="EN10" s="45"/>
      <c r="EO10" s="45"/>
      <c r="EP10" s="45"/>
      <c r="EQ10" s="45"/>
      <c r="ER10" s="45"/>
      <c r="ES10" s="45"/>
      <c r="ET10" s="45"/>
      <c r="EU10" s="45"/>
      <c r="EV10" s="45"/>
      <c r="EW10" s="45"/>
      <c r="EX10" s="45"/>
      <c r="EY10" s="45"/>
      <c r="EZ10" s="45"/>
      <c r="FA10" s="45"/>
      <c r="FB10" s="45"/>
      <c r="FC10" s="45"/>
      <c r="FD10" s="45"/>
      <c r="FE10" s="45"/>
      <c r="FF10" s="45"/>
      <c r="FG10" s="45"/>
      <c r="FH10" s="45"/>
      <c r="FI10" s="45"/>
      <c r="FJ10" s="45"/>
      <c r="FK10" s="45"/>
      <c r="FL10" s="45"/>
      <c r="FM10" s="45"/>
      <c r="FN10" s="45"/>
      <c r="FO10" s="45"/>
      <c r="FP10" s="45"/>
      <c r="FQ10" s="45"/>
      <c r="FR10" s="45"/>
      <c r="FS10" s="45"/>
      <c r="FT10" s="45"/>
      <c r="FU10" s="45"/>
      <c r="FV10" s="45"/>
      <c r="FW10" s="45"/>
      <c r="FX10" s="45"/>
      <c r="FY10" s="45"/>
      <c r="FZ10" s="45"/>
      <c r="GA10" s="45"/>
      <c r="GB10" s="45"/>
      <c r="GC10" s="45"/>
      <c r="GD10" s="45"/>
      <c r="GE10" s="45"/>
      <c r="GF10" s="45"/>
      <c r="GG10" s="45"/>
      <c r="GH10" s="45"/>
      <c r="GI10" s="45"/>
      <c r="GJ10" s="45"/>
      <c r="GK10" s="45"/>
      <c r="GL10" s="45"/>
      <c r="GM10" s="45"/>
      <c r="GN10" s="45"/>
      <c r="GO10" s="45"/>
      <c r="GP10" s="45"/>
      <c r="GQ10" s="45"/>
      <c r="GR10" s="45"/>
      <c r="GS10" s="45"/>
      <c r="GT10" s="45"/>
      <c r="GU10" s="45"/>
      <c r="GV10" s="45"/>
      <c r="GW10" s="45"/>
      <c r="GX10" s="45"/>
      <c r="GY10" s="45"/>
      <c r="GZ10" s="45"/>
      <c r="HA10" s="45"/>
      <c r="HB10" s="45"/>
      <c r="HC10" s="45"/>
      <c r="HD10" s="45"/>
      <c r="HE10" s="45"/>
      <c r="HF10" s="45"/>
      <c r="HG10" s="45"/>
      <c r="HH10" s="45"/>
      <c r="HI10" s="45"/>
      <c r="HJ10" s="45"/>
      <c r="HK10" s="45"/>
      <c r="HL10" s="45"/>
      <c r="HM10" s="45"/>
      <c r="HN10" s="45"/>
      <c r="HO10" s="45"/>
      <c r="HP10" s="45"/>
      <c r="HQ10" s="45"/>
      <c r="HR10" s="45"/>
      <c r="HS10" s="45"/>
      <c r="HT10" s="45"/>
      <c r="HU10" s="45"/>
      <c r="HV10" s="45"/>
      <c r="HW10" s="45"/>
      <c r="HX10" s="45"/>
      <c r="HY10" s="45"/>
      <c r="HZ10" s="45"/>
    </row>
    <row r="11" spans="1:234" ht="13.5" customHeight="1">
      <c r="A11" s="42">
        <v>1</v>
      </c>
      <c r="B11" s="224">
        <v>201</v>
      </c>
      <c r="C11" s="45">
        <v>51</v>
      </c>
      <c r="D11" s="50"/>
      <c r="E11" s="47" t="s">
        <v>54</v>
      </c>
      <c r="F11" s="48">
        <v>26</v>
      </c>
      <c r="G11" s="48">
        <v>4006</v>
      </c>
      <c r="H11" s="51">
        <v>1</v>
      </c>
      <c r="I11" s="51">
        <v>215</v>
      </c>
      <c r="J11" s="51">
        <v>25</v>
      </c>
      <c r="K11" s="48">
        <v>3791</v>
      </c>
      <c r="L11" s="51">
        <v>0</v>
      </c>
      <c r="M11" s="51">
        <v>10</v>
      </c>
      <c r="N11" s="51">
        <v>0</v>
      </c>
      <c r="O11" s="51">
        <v>449</v>
      </c>
      <c r="P11" s="51">
        <v>3332</v>
      </c>
      <c r="Q11" s="51">
        <v>0</v>
      </c>
      <c r="R11" s="52">
        <v>0</v>
      </c>
      <c r="S11" s="52">
        <v>9</v>
      </c>
      <c r="T11" s="52">
        <v>240</v>
      </c>
      <c r="U11" s="52">
        <v>45</v>
      </c>
      <c r="V11" s="51">
        <v>577</v>
      </c>
      <c r="W11" s="52">
        <v>163</v>
      </c>
      <c r="X11" s="45"/>
      <c r="Y11" s="45"/>
      <c r="Z11" s="45"/>
      <c r="AA11" s="45"/>
      <c r="AB11" s="45"/>
      <c r="AC11" s="45"/>
      <c r="AD11" s="45"/>
      <c r="AE11" s="45"/>
      <c r="AF11" s="45"/>
      <c r="AG11" s="45"/>
      <c r="AH11" s="45"/>
      <c r="AI11" s="45"/>
      <c r="AJ11" s="45"/>
      <c r="AK11" s="45"/>
      <c r="AL11" s="45"/>
      <c r="AM11" s="45"/>
      <c r="AN11" s="45"/>
      <c r="AO11" s="45"/>
      <c r="AP11" s="45"/>
      <c r="AQ11" s="45"/>
      <c r="AR11" s="45"/>
      <c r="AS11" s="45"/>
      <c r="AT11" s="45"/>
      <c r="AU11" s="45"/>
      <c r="AV11" s="45"/>
      <c r="AW11" s="45"/>
      <c r="AX11" s="45"/>
      <c r="AY11" s="45"/>
      <c r="AZ11" s="45"/>
      <c r="BA11" s="45"/>
      <c r="BB11" s="45"/>
      <c r="BC11" s="45"/>
      <c r="BD11" s="45"/>
      <c r="BE11" s="45"/>
      <c r="BF11" s="45"/>
      <c r="BG11" s="45"/>
      <c r="BH11" s="45"/>
      <c r="BI11" s="45"/>
      <c r="BJ11" s="45"/>
      <c r="BK11" s="45"/>
      <c r="BL11" s="45"/>
      <c r="BM11" s="45"/>
      <c r="BN11" s="45"/>
      <c r="BO11" s="45"/>
      <c r="BP11" s="45"/>
      <c r="BQ11" s="45"/>
      <c r="BR11" s="45"/>
      <c r="BS11" s="45"/>
      <c r="BT11" s="45"/>
      <c r="BU11" s="45"/>
      <c r="BV11" s="45"/>
      <c r="BW11" s="45"/>
      <c r="BX11" s="45"/>
      <c r="BY11" s="45"/>
      <c r="BZ11" s="45"/>
      <c r="CA11" s="45"/>
      <c r="CB11" s="45"/>
      <c r="CC11" s="45"/>
      <c r="CD11" s="45"/>
      <c r="CE11" s="45"/>
      <c r="CF11" s="45"/>
      <c r="CG11" s="45"/>
      <c r="CH11" s="45"/>
      <c r="CI11" s="45"/>
      <c r="CJ11" s="45"/>
      <c r="CK11" s="45"/>
      <c r="CL11" s="45"/>
      <c r="CM11" s="45"/>
      <c r="CN11" s="45"/>
      <c r="CO11" s="45"/>
      <c r="CP11" s="45"/>
      <c r="CQ11" s="45"/>
      <c r="CR11" s="45"/>
      <c r="CS11" s="45"/>
      <c r="CT11" s="45"/>
      <c r="CU11" s="45"/>
      <c r="CV11" s="45"/>
      <c r="CW11" s="45"/>
      <c r="CX11" s="45"/>
      <c r="CY11" s="45"/>
      <c r="CZ11" s="45"/>
      <c r="DA11" s="45"/>
      <c r="DB11" s="45"/>
      <c r="DC11" s="45"/>
      <c r="DD11" s="45"/>
      <c r="DE11" s="45"/>
      <c r="DF11" s="45"/>
      <c r="DG11" s="45"/>
      <c r="DH11" s="45"/>
      <c r="DI11" s="45"/>
      <c r="DJ11" s="45"/>
      <c r="DK11" s="45"/>
      <c r="DL11" s="45"/>
      <c r="DM11" s="45"/>
      <c r="DN11" s="45"/>
      <c r="DO11" s="45"/>
      <c r="DP11" s="45"/>
      <c r="DQ11" s="45"/>
      <c r="DR11" s="45"/>
      <c r="DS11" s="45"/>
      <c r="DT11" s="45"/>
      <c r="DU11" s="45"/>
      <c r="DV11" s="45"/>
      <c r="DW11" s="45"/>
      <c r="DX11" s="45"/>
      <c r="DY11" s="45"/>
      <c r="DZ11" s="45"/>
      <c r="EA11" s="45"/>
      <c r="EB11" s="45"/>
      <c r="EC11" s="45"/>
      <c r="ED11" s="45"/>
      <c r="EE11" s="45"/>
      <c r="EF11" s="45"/>
      <c r="EG11" s="45"/>
      <c r="EH11" s="45"/>
      <c r="EI11" s="45"/>
      <c r="EJ11" s="45"/>
      <c r="EK11" s="45"/>
      <c r="EL11" s="45"/>
      <c r="EM11" s="45"/>
      <c r="EN11" s="45"/>
      <c r="EO11" s="45"/>
      <c r="EP11" s="45"/>
      <c r="EQ11" s="45"/>
      <c r="ER11" s="45"/>
      <c r="ES11" s="45"/>
      <c r="ET11" s="45"/>
      <c r="EU11" s="45"/>
      <c r="EV11" s="45"/>
      <c r="EW11" s="45"/>
      <c r="EX11" s="45"/>
      <c r="EY11" s="45"/>
      <c r="EZ11" s="45"/>
      <c r="FA11" s="45"/>
      <c r="FB11" s="45"/>
      <c r="FC11" s="45"/>
      <c r="FD11" s="45"/>
      <c r="FE11" s="45"/>
      <c r="FF11" s="45"/>
      <c r="FG11" s="45"/>
      <c r="FH11" s="45"/>
      <c r="FI11" s="45"/>
      <c r="FJ11" s="45"/>
      <c r="FK11" s="45"/>
      <c r="FL11" s="45"/>
      <c r="FM11" s="45"/>
      <c r="FN11" s="45"/>
      <c r="FO11" s="45"/>
      <c r="FP11" s="45"/>
      <c r="FQ11" s="45"/>
      <c r="FR11" s="45"/>
      <c r="FS11" s="45"/>
      <c r="FT11" s="45"/>
      <c r="FU11" s="45"/>
      <c r="FV11" s="45"/>
      <c r="FW11" s="45"/>
      <c r="FX11" s="45"/>
      <c r="FY11" s="45"/>
      <c r="FZ11" s="45"/>
      <c r="GA11" s="45"/>
      <c r="GB11" s="45"/>
      <c r="GC11" s="45"/>
      <c r="GD11" s="45"/>
      <c r="GE11" s="45"/>
      <c r="GF11" s="45"/>
      <c r="GG11" s="45"/>
      <c r="GH11" s="45"/>
      <c r="GI11" s="45"/>
      <c r="GJ11" s="45"/>
      <c r="GK11" s="45"/>
      <c r="GL11" s="45"/>
      <c r="GM11" s="45"/>
      <c r="GN11" s="45"/>
      <c r="GO11" s="45"/>
      <c r="GP11" s="45"/>
      <c r="GQ11" s="45"/>
      <c r="GR11" s="45"/>
      <c r="GS11" s="45"/>
      <c r="GT11" s="45"/>
      <c r="GU11" s="45"/>
      <c r="GV11" s="45"/>
      <c r="GW11" s="45"/>
      <c r="GX11" s="45"/>
      <c r="GY11" s="45"/>
      <c r="GZ11" s="45"/>
      <c r="HA11" s="45"/>
      <c r="HB11" s="45"/>
      <c r="HC11" s="45"/>
      <c r="HD11" s="45"/>
      <c r="HE11" s="45"/>
      <c r="HF11" s="45"/>
      <c r="HG11" s="45"/>
      <c r="HH11" s="45"/>
      <c r="HI11" s="45"/>
      <c r="HJ11" s="45"/>
      <c r="HK11" s="45"/>
      <c r="HL11" s="45"/>
      <c r="HM11" s="45"/>
      <c r="HN11" s="45"/>
      <c r="HO11" s="45"/>
      <c r="HP11" s="45"/>
      <c r="HQ11" s="45"/>
      <c r="HR11" s="45"/>
      <c r="HS11" s="45"/>
      <c r="HT11" s="45"/>
      <c r="HU11" s="45"/>
      <c r="HV11" s="45"/>
      <c r="HW11" s="45"/>
      <c r="HX11" s="45"/>
      <c r="HY11" s="45"/>
      <c r="HZ11" s="45"/>
    </row>
    <row r="12" spans="1:23" ht="13.5" customHeight="1">
      <c r="A12" s="42">
        <v>1</v>
      </c>
      <c r="B12" s="224">
        <v>216</v>
      </c>
      <c r="C12" s="45">
        <v>51</v>
      </c>
      <c r="D12" s="50"/>
      <c r="E12" s="47" t="s">
        <v>55</v>
      </c>
      <c r="F12" s="48">
        <v>1</v>
      </c>
      <c r="G12" s="48">
        <v>45</v>
      </c>
      <c r="H12" s="51">
        <v>0</v>
      </c>
      <c r="I12" s="51">
        <v>0</v>
      </c>
      <c r="J12" s="51">
        <v>1</v>
      </c>
      <c r="K12" s="48">
        <v>45</v>
      </c>
      <c r="L12" s="51">
        <v>0</v>
      </c>
      <c r="M12" s="51">
        <v>0</v>
      </c>
      <c r="N12" s="51">
        <v>0</v>
      </c>
      <c r="O12" s="51">
        <v>0</v>
      </c>
      <c r="P12" s="51">
        <v>45</v>
      </c>
      <c r="Q12" s="51">
        <v>0</v>
      </c>
      <c r="R12" s="52">
        <v>0</v>
      </c>
      <c r="S12" s="52">
        <v>0</v>
      </c>
      <c r="T12" s="52">
        <v>19</v>
      </c>
      <c r="U12" s="52">
        <v>5</v>
      </c>
      <c r="V12" s="51">
        <v>64</v>
      </c>
      <c r="W12" s="52">
        <v>13</v>
      </c>
    </row>
    <row r="13" spans="1:234" ht="13.5" customHeight="1">
      <c r="A13" s="42">
        <v>1</v>
      </c>
      <c r="B13" s="224">
        <v>302</v>
      </c>
      <c r="C13" s="45">
        <v>51</v>
      </c>
      <c r="D13" s="50"/>
      <c r="E13" s="47" t="s">
        <v>56</v>
      </c>
      <c r="F13" s="48">
        <v>3</v>
      </c>
      <c r="G13" s="48">
        <v>379</v>
      </c>
      <c r="H13" s="51">
        <v>0</v>
      </c>
      <c r="I13" s="51">
        <v>0</v>
      </c>
      <c r="J13" s="51">
        <v>3</v>
      </c>
      <c r="K13" s="48">
        <v>379</v>
      </c>
      <c r="L13" s="51">
        <v>244</v>
      </c>
      <c r="M13" s="51">
        <v>0</v>
      </c>
      <c r="N13" s="51">
        <v>0</v>
      </c>
      <c r="O13" s="51">
        <v>47</v>
      </c>
      <c r="P13" s="51">
        <v>88</v>
      </c>
      <c r="Q13" s="51">
        <v>0</v>
      </c>
      <c r="R13" s="52">
        <v>0</v>
      </c>
      <c r="S13" s="52">
        <v>1</v>
      </c>
      <c r="T13" s="52">
        <v>6</v>
      </c>
      <c r="U13" s="52">
        <v>2</v>
      </c>
      <c r="V13" s="51">
        <v>38</v>
      </c>
      <c r="W13" s="52">
        <v>11</v>
      </c>
      <c r="X13" s="45"/>
      <c r="Y13" s="45"/>
      <c r="Z13" s="45"/>
      <c r="AA13" s="45"/>
      <c r="AB13" s="45"/>
      <c r="AC13" s="45"/>
      <c r="AD13" s="45"/>
      <c r="AE13" s="45"/>
      <c r="AF13" s="45"/>
      <c r="AG13" s="45"/>
      <c r="AH13" s="45"/>
      <c r="AI13" s="45"/>
      <c r="AJ13" s="45"/>
      <c r="AK13" s="45"/>
      <c r="AL13" s="45"/>
      <c r="AM13" s="45"/>
      <c r="AN13" s="45"/>
      <c r="AO13" s="45"/>
      <c r="AP13" s="45"/>
      <c r="AQ13" s="45"/>
      <c r="AR13" s="45"/>
      <c r="AS13" s="45"/>
      <c r="AT13" s="45"/>
      <c r="AU13" s="45"/>
      <c r="AV13" s="45"/>
      <c r="AW13" s="45"/>
      <c r="AX13" s="45"/>
      <c r="AY13" s="45"/>
      <c r="AZ13" s="45"/>
      <c r="BA13" s="45"/>
      <c r="BB13" s="45"/>
      <c r="BC13" s="45"/>
      <c r="BD13" s="45"/>
      <c r="BE13" s="45"/>
      <c r="BF13" s="45"/>
      <c r="BG13" s="45"/>
      <c r="BH13" s="45"/>
      <c r="BI13" s="45"/>
      <c r="BJ13" s="45"/>
      <c r="BK13" s="45"/>
      <c r="BL13" s="45"/>
      <c r="BM13" s="45"/>
      <c r="BN13" s="45"/>
      <c r="BO13" s="45"/>
      <c r="BP13" s="45"/>
      <c r="BQ13" s="45"/>
      <c r="BR13" s="45"/>
      <c r="BS13" s="45"/>
      <c r="BT13" s="45"/>
      <c r="BU13" s="45"/>
      <c r="BV13" s="45"/>
      <c r="BW13" s="45"/>
      <c r="BX13" s="45"/>
      <c r="BY13" s="45"/>
      <c r="BZ13" s="45"/>
      <c r="CA13" s="45"/>
      <c r="CB13" s="45"/>
      <c r="CC13" s="45"/>
      <c r="CD13" s="45"/>
      <c r="CE13" s="45"/>
      <c r="CF13" s="45"/>
      <c r="CG13" s="45"/>
      <c r="CH13" s="45"/>
      <c r="CI13" s="45"/>
      <c r="CJ13" s="45"/>
      <c r="CK13" s="45"/>
      <c r="CL13" s="45"/>
      <c r="CM13" s="45"/>
      <c r="CN13" s="45"/>
      <c r="CO13" s="45"/>
      <c r="CP13" s="45"/>
      <c r="CQ13" s="45"/>
      <c r="CR13" s="45"/>
      <c r="CS13" s="45"/>
      <c r="CT13" s="45"/>
      <c r="CU13" s="45"/>
      <c r="CV13" s="45"/>
      <c r="CW13" s="45"/>
      <c r="CX13" s="45"/>
      <c r="CY13" s="45"/>
      <c r="CZ13" s="45"/>
      <c r="DA13" s="45"/>
      <c r="DB13" s="45"/>
      <c r="DC13" s="45"/>
      <c r="DD13" s="45"/>
      <c r="DE13" s="45"/>
      <c r="DF13" s="45"/>
      <c r="DG13" s="45"/>
      <c r="DH13" s="45"/>
      <c r="DI13" s="45"/>
      <c r="DJ13" s="45"/>
      <c r="DK13" s="45"/>
      <c r="DL13" s="45"/>
      <c r="DM13" s="45"/>
      <c r="DN13" s="45"/>
      <c r="DO13" s="45"/>
      <c r="DP13" s="45"/>
      <c r="DQ13" s="45"/>
      <c r="DR13" s="45"/>
      <c r="DS13" s="45"/>
      <c r="DT13" s="45"/>
      <c r="DU13" s="45"/>
      <c r="DV13" s="45"/>
      <c r="DW13" s="45"/>
      <c r="DX13" s="45"/>
      <c r="DY13" s="45"/>
      <c r="DZ13" s="45"/>
      <c r="EA13" s="45"/>
      <c r="EB13" s="45"/>
      <c r="EC13" s="45"/>
      <c r="ED13" s="45"/>
      <c r="EE13" s="45"/>
      <c r="EF13" s="45"/>
      <c r="EG13" s="45"/>
      <c r="EH13" s="45"/>
      <c r="EI13" s="45"/>
      <c r="EJ13" s="45"/>
      <c r="EK13" s="45"/>
      <c r="EL13" s="45"/>
      <c r="EM13" s="45"/>
      <c r="EN13" s="45"/>
      <c r="EO13" s="45"/>
      <c r="EP13" s="45"/>
      <c r="EQ13" s="45"/>
      <c r="ER13" s="45"/>
      <c r="ES13" s="45"/>
      <c r="ET13" s="45"/>
      <c r="EU13" s="45"/>
      <c r="EV13" s="45"/>
      <c r="EW13" s="45"/>
      <c r="EX13" s="45"/>
      <c r="EY13" s="45"/>
      <c r="EZ13" s="45"/>
      <c r="FA13" s="45"/>
      <c r="FB13" s="45"/>
      <c r="FC13" s="45"/>
      <c r="FD13" s="45"/>
      <c r="FE13" s="45"/>
      <c r="FF13" s="45"/>
      <c r="FG13" s="45"/>
      <c r="FH13" s="45"/>
      <c r="FI13" s="45"/>
      <c r="FJ13" s="45"/>
      <c r="FK13" s="45"/>
      <c r="FL13" s="45"/>
      <c r="FM13" s="45"/>
      <c r="FN13" s="45"/>
      <c r="FO13" s="45"/>
      <c r="FP13" s="45"/>
      <c r="FQ13" s="45"/>
      <c r="FR13" s="45"/>
      <c r="FS13" s="45"/>
      <c r="FT13" s="45"/>
      <c r="FU13" s="45"/>
      <c r="FV13" s="45"/>
      <c r="FW13" s="45"/>
      <c r="FX13" s="45"/>
      <c r="FY13" s="45"/>
      <c r="FZ13" s="45"/>
      <c r="GA13" s="45"/>
      <c r="GB13" s="45"/>
      <c r="GC13" s="45"/>
      <c r="GD13" s="45"/>
      <c r="GE13" s="45"/>
      <c r="GF13" s="45"/>
      <c r="GG13" s="45"/>
      <c r="GH13" s="45"/>
      <c r="GI13" s="45"/>
      <c r="GJ13" s="45"/>
      <c r="GK13" s="45"/>
      <c r="GL13" s="45"/>
      <c r="GM13" s="45"/>
      <c r="GN13" s="45"/>
      <c r="GO13" s="45"/>
      <c r="GP13" s="45"/>
      <c r="GQ13" s="45"/>
      <c r="GR13" s="45"/>
      <c r="GS13" s="45"/>
      <c r="GT13" s="45"/>
      <c r="GU13" s="45"/>
      <c r="GV13" s="45"/>
      <c r="GW13" s="45"/>
      <c r="GX13" s="45"/>
      <c r="GY13" s="45"/>
      <c r="GZ13" s="45"/>
      <c r="HA13" s="45"/>
      <c r="HB13" s="45"/>
      <c r="HC13" s="45"/>
      <c r="HD13" s="45"/>
      <c r="HE13" s="45"/>
      <c r="HF13" s="45"/>
      <c r="HG13" s="45"/>
      <c r="HH13" s="45"/>
      <c r="HI13" s="45"/>
      <c r="HJ13" s="45"/>
      <c r="HK13" s="45"/>
      <c r="HL13" s="45"/>
      <c r="HM13" s="45"/>
      <c r="HN13" s="45"/>
      <c r="HO13" s="45"/>
      <c r="HP13" s="45"/>
      <c r="HQ13" s="45"/>
      <c r="HR13" s="45"/>
      <c r="HS13" s="45"/>
      <c r="HT13" s="45"/>
      <c r="HU13" s="45"/>
      <c r="HV13" s="45"/>
      <c r="HW13" s="45"/>
      <c r="HX13" s="45"/>
      <c r="HY13" s="45"/>
      <c r="HZ13" s="45"/>
    </row>
    <row r="14" spans="1:234" ht="13.5" customHeight="1">
      <c r="A14" s="42">
        <v>1</v>
      </c>
      <c r="B14" s="224">
        <v>303</v>
      </c>
      <c r="C14" s="45">
        <v>51</v>
      </c>
      <c r="D14" s="50"/>
      <c r="E14" s="47" t="s">
        <v>57</v>
      </c>
      <c r="F14" s="48">
        <v>2</v>
      </c>
      <c r="G14" s="48">
        <v>170</v>
      </c>
      <c r="H14" s="51">
        <v>0</v>
      </c>
      <c r="I14" s="51">
        <v>0</v>
      </c>
      <c r="J14" s="51">
        <v>2</v>
      </c>
      <c r="K14" s="48">
        <v>170</v>
      </c>
      <c r="L14" s="51">
        <v>0</v>
      </c>
      <c r="M14" s="51">
        <v>0</v>
      </c>
      <c r="N14" s="51">
        <v>0</v>
      </c>
      <c r="O14" s="51">
        <v>90</v>
      </c>
      <c r="P14" s="51">
        <v>80</v>
      </c>
      <c r="Q14" s="51">
        <v>0</v>
      </c>
      <c r="R14" s="52">
        <v>0</v>
      </c>
      <c r="S14" s="52">
        <v>1</v>
      </c>
      <c r="T14" s="52">
        <v>5</v>
      </c>
      <c r="U14" s="52">
        <v>1</v>
      </c>
      <c r="V14" s="51">
        <v>10</v>
      </c>
      <c r="W14" s="52">
        <v>5</v>
      </c>
      <c r="X14" s="45"/>
      <c r="Y14" s="45"/>
      <c r="Z14" s="45"/>
      <c r="AA14" s="45"/>
      <c r="AB14" s="45"/>
      <c r="AC14" s="45"/>
      <c r="AD14" s="45"/>
      <c r="AE14" s="45"/>
      <c r="AF14" s="45"/>
      <c r="AG14" s="45"/>
      <c r="AH14" s="45"/>
      <c r="AI14" s="45"/>
      <c r="AJ14" s="45"/>
      <c r="AK14" s="45"/>
      <c r="AL14" s="45"/>
      <c r="AM14" s="45"/>
      <c r="AN14" s="45"/>
      <c r="AO14" s="45"/>
      <c r="AP14" s="45"/>
      <c r="AQ14" s="45"/>
      <c r="AR14" s="45"/>
      <c r="AS14" s="45"/>
      <c r="AT14" s="45"/>
      <c r="AU14" s="45"/>
      <c r="AV14" s="45"/>
      <c r="AW14" s="45"/>
      <c r="AX14" s="45"/>
      <c r="AY14" s="45"/>
      <c r="AZ14" s="45"/>
      <c r="BA14" s="45"/>
      <c r="BB14" s="45"/>
      <c r="BC14" s="45"/>
      <c r="BD14" s="45"/>
      <c r="BE14" s="45"/>
      <c r="BF14" s="45"/>
      <c r="BG14" s="45"/>
      <c r="BH14" s="45"/>
      <c r="BI14" s="45"/>
      <c r="BJ14" s="45"/>
      <c r="BK14" s="45"/>
      <c r="BL14" s="45"/>
      <c r="BM14" s="45"/>
      <c r="BN14" s="45"/>
      <c r="BO14" s="45"/>
      <c r="BP14" s="45"/>
      <c r="BQ14" s="45"/>
      <c r="BR14" s="45"/>
      <c r="BS14" s="45"/>
      <c r="BT14" s="45"/>
      <c r="BU14" s="45"/>
      <c r="BV14" s="45"/>
      <c r="BW14" s="45"/>
      <c r="BX14" s="45"/>
      <c r="BY14" s="45"/>
      <c r="BZ14" s="45"/>
      <c r="CA14" s="45"/>
      <c r="CB14" s="45"/>
      <c r="CC14" s="45"/>
      <c r="CD14" s="45"/>
      <c r="CE14" s="45"/>
      <c r="CF14" s="45"/>
      <c r="CG14" s="45"/>
      <c r="CH14" s="45"/>
      <c r="CI14" s="45"/>
      <c r="CJ14" s="45"/>
      <c r="CK14" s="45"/>
      <c r="CL14" s="45"/>
      <c r="CM14" s="45"/>
      <c r="CN14" s="45"/>
      <c r="CO14" s="45"/>
      <c r="CP14" s="45"/>
      <c r="CQ14" s="45"/>
      <c r="CR14" s="45"/>
      <c r="CS14" s="45"/>
      <c r="CT14" s="45"/>
      <c r="CU14" s="45"/>
      <c r="CV14" s="45"/>
      <c r="CW14" s="45"/>
      <c r="CX14" s="45"/>
      <c r="CY14" s="45"/>
      <c r="CZ14" s="45"/>
      <c r="DA14" s="45"/>
      <c r="DB14" s="45"/>
      <c r="DC14" s="45"/>
      <c r="DD14" s="45"/>
      <c r="DE14" s="45"/>
      <c r="DF14" s="45"/>
      <c r="DG14" s="45"/>
      <c r="DH14" s="45"/>
      <c r="DI14" s="45"/>
      <c r="DJ14" s="45"/>
      <c r="DK14" s="45"/>
      <c r="DL14" s="45"/>
      <c r="DM14" s="45"/>
      <c r="DN14" s="45"/>
      <c r="DO14" s="45"/>
      <c r="DP14" s="45"/>
      <c r="DQ14" s="45"/>
      <c r="DR14" s="45"/>
      <c r="DS14" s="45"/>
      <c r="DT14" s="45"/>
      <c r="DU14" s="45"/>
      <c r="DV14" s="45"/>
      <c r="DW14" s="45"/>
      <c r="DX14" s="45"/>
      <c r="DY14" s="45"/>
      <c r="DZ14" s="45"/>
      <c r="EA14" s="45"/>
      <c r="EB14" s="45"/>
      <c r="EC14" s="45"/>
      <c r="ED14" s="45"/>
      <c r="EE14" s="45"/>
      <c r="EF14" s="45"/>
      <c r="EG14" s="45"/>
      <c r="EH14" s="45"/>
      <c r="EI14" s="45"/>
      <c r="EJ14" s="45"/>
      <c r="EK14" s="45"/>
      <c r="EL14" s="45"/>
      <c r="EM14" s="45"/>
      <c r="EN14" s="45"/>
      <c r="EO14" s="45"/>
      <c r="EP14" s="45"/>
      <c r="EQ14" s="45"/>
      <c r="ER14" s="45"/>
      <c r="ES14" s="45"/>
      <c r="ET14" s="45"/>
      <c r="EU14" s="45"/>
      <c r="EV14" s="45"/>
      <c r="EW14" s="45"/>
      <c r="EX14" s="45"/>
      <c r="EY14" s="45"/>
      <c r="EZ14" s="45"/>
      <c r="FA14" s="45"/>
      <c r="FB14" s="45"/>
      <c r="FC14" s="45"/>
      <c r="FD14" s="45"/>
      <c r="FE14" s="45"/>
      <c r="FF14" s="45"/>
      <c r="FG14" s="45"/>
      <c r="FH14" s="45"/>
      <c r="FI14" s="45"/>
      <c r="FJ14" s="45"/>
      <c r="FK14" s="45"/>
      <c r="FL14" s="45"/>
      <c r="FM14" s="45"/>
      <c r="FN14" s="45"/>
      <c r="FO14" s="45"/>
      <c r="FP14" s="45"/>
      <c r="FQ14" s="45"/>
      <c r="FR14" s="45"/>
      <c r="FS14" s="45"/>
      <c r="FT14" s="45"/>
      <c r="FU14" s="45"/>
      <c r="FV14" s="45"/>
      <c r="FW14" s="45"/>
      <c r="FX14" s="45"/>
      <c r="FY14" s="45"/>
      <c r="FZ14" s="45"/>
      <c r="GA14" s="45"/>
      <c r="GB14" s="45"/>
      <c r="GC14" s="45"/>
      <c r="GD14" s="45"/>
      <c r="GE14" s="45"/>
      <c r="GF14" s="45"/>
      <c r="GG14" s="45"/>
      <c r="GH14" s="45"/>
      <c r="GI14" s="45"/>
      <c r="GJ14" s="45"/>
      <c r="GK14" s="45"/>
      <c r="GL14" s="45"/>
      <c r="GM14" s="45"/>
      <c r="GN14" s="45"/>
      <c r="GO14" s="45"/>
      <c r="GP14" s="45"/>
      <c r="GQ14" s="45"/>
      <c r="GR14" s="45"/>
      <c r="GS14" s="45"/>
      <c r="GT14" s="45"/>
      <c r="GU14" s="45"/>
      <c r="GV14" s="45"/>
      <c r="GW14" s="45"/>
      <c r="GX14" s="45"/>
      <c r="GY14" s="45"/>
      <c r="GZ14" s="45"/>
      <c r="HA14" s="45"/>
      <c r="HB14" s="45"/>
      <c r="HC14" s="45"/>
      <c r="HD14" s="45"/>
      <c r="HE14" s="45"/>
      <c r="HF14" s="45"/>
      <c r="HG14" s="45"/>
      <c r="HH14" s="45"/>
      <c r="HI14" s="45"/>
      <c r="HJ14" s="45"/>
      <c r="HK14" s="45"/>
      <c r="HL14" s="45"/>
      <c r="HM14" s="45"/>
      <c r="HN14" s="45"/>
      <c r="HO14" s="45"/>
      <c r="HP14" s="45"/>
      <c r="HQ14" s="45"/>
      <c r="HR14" s="45"/>
      <c r="HS14" s="45"/>
      <c r="HT14" s="45"/>
      <c r="HU14" s="45"/>
      <c r="HV14" s="45"/>
      <c r="HW14" s="45"/>
      <c r="HX14" s="45"/>
      <c r="HY14" s="45"/>
      <c r="HZ14" s="45"/>
    </row>
    <row r="15" spans="1:234" ht="13.5" customHeight="1">
      <c r="A15" s="42">
        <v>5</v>
      </c>
      <c r="B15" s="224">
        <v>304</v>
      </c>
      <c r="C15" s="45">
        <v>51</v>
      </c>
      <c r="D15" s="50"/>
      <c r="E15" s="47" t="s">
        <v>58</v>
      </c>
      <c r="F15" s="48">
        <v>1</v>
      </c>
      <c r="G15" s="48">
        <v>111</v>
      </c>
      <c r="H15" s="51">
        <v>0</v>
      </c>
      <c r="I15" s="51">
        <v>0</v>
      </c>
      <c r="J15" s="51">
        <v>1</v>
      </c>
      <c r="K15" s="48">
        <v>111</v>
      </c>
      <c r="L15" s="51">
        <v>0</v>
      </c>
      <c r="M15" s="51">
        <v>0</v>
      </c>
      <c r="N15" s="51">
        <v>0</v>
      </c>
      <c r="O15" s="51">
        <v>84</v>
      </c>
      <c r="P15" s="51">
        <v>27</v>
      </c>
      <c r="Q15" s="51">
        <v>0</v>
      </c>
      <c r="R15" s="52">
        <v>0</v>
      </c>
      <c r="S15" s="52">
        <v>1</v>
      </c>
      <c r="T15" s="52">
        <v>10</v>
      </c>
      <c r="U15" s="52">
        <v>2</v>
      </c>
      <c r="V15" s="51">
        <v>7</v>
      </c>
      <c r="W15" s="52">
        <v>8</v>
      </c>
      <c r="X15" s="45"/>
      <c r="Y15" s="45"/>
      <c r="Z15" s="45"/>
      <c r="AA15" s="45"/>
      <c r="AB15" s="45"/>
      <c r="AC15" s="45"/>
      <c r="AD15" s="45"/>
      <c r="AE15" s="45"/>
      <c r="AF15" s="45"/>
      <c r="AG15" s="45"/>
      <c r="AH15" s="45"/>
      <c r="AI15" s="45"/>
      <c r="AJ15" s="45"/>
      <c r="AK15" s="45"/>
      <c r="AL15" s="45"/>
      <c r="AM15" s="45"/>
      <c r="AN15" s="45"/>
      <c r="AO15" s="45"/>
      <c r="AP15" s="45"/>
      <c r="AQ15" s="45"/>
      <c r="AR15" s="45"/>
      <c r="AS15" s="45"/>
      <c r="AT15" s="45"/>
      <c r="AU15" s="45"/>
      <c r="AV15" s="45"/>
      <c r="AW15" s="45"/>
      <c r="AX15" s="45"/>
      <c r="AY15" s="45"/>
      <c r="AZ15" s="45"/>
      <c r="BA15" s="45"/>
      <c r="BB15" s="45"/>
      <c r="BC15" s="45"/>
      <c r="BD15" s="45"/>
      <c r="BE15" s="45"/>
      <c r="BF15" s="45"/>
      <c r="BG15" s="45"/>
      <c r="BH15" s="45"/>
      <c r="BI15" s="45"/>
      <c r="BJ15" s="45"/>
      <c r="BK15" s="45"/>
      <c r="BL15" s="45"/>
      <c r="BM15" s="45"/>
      <c r="BN15" s="45"/>
      <c r="BO15" s="45"/>
      <c r="BP15" s="45"/>
      <c r="BQ15" s="45"/>
      <c r="BR15" s="45"/>
      <c r="BS15" s="45"/>
      <c r="BT15" s="45"/>
      <c r="BU15" s="45"/>
      <c r="BV15" s="45"/>
      <c r="BW15" s="45"/>
      <c r="BX15" s="45"/>
      <c r="BY15" s="45"/>
      <c r="BZ15" s="45"/>
      <c r="CA15" s="45"/>
      <c r="CB15" s="45"/>
      <c r="CC15" s="45"/>
      <c r="CD15" s="45"/>
      <c r="CE15" s="45"/>
      <c r="CF15" s="45"/>
      <c r="CG15" s="45"/>
      <c r="CH15" s="45"/>
      <c r="CI15" s="45"/>
      <c r="CJ15" s="45"/>
      <c r="CK15" s="45"/>
      <c r="CL15" s="45"/>
      <c r="CM15" s="45"/>
      <c r="CN15" s="45"/>
      <c r="CO15" s="45"/>
      <c r="CP15" s="45"/>
      <c r="CQ15" s="45"/>
      <c r="CR15" s="45"/>
      <c r="CS15" s="45"/>
      <c r="CT15" s="45"/>
      <c r="CU15" s="45"/>
      <c r="CV15" s="45"/>
      <c r="CW15" s="45"/>
      <c r="CX15" s="45"/>
      <c r="CY15" s="45"/>
      <c r="CZ15" s="45"/>
      <c r="DA15" s="45"/>
      <c r="DB15" s="45"/>
      <c r="DC15" s="45"/>
      <c r="DD15" s="45"/>
      <c r="DE15" s="45"/>
      <c r="DF15" s="45"/>
      <c r="DG15" s="45"/>
      <c r="DH15" s="45"/>
      <c r="DI15" s="45"/>
      <c r="DJ15" s="45"/>
      <c r="DK15" s="45"/>
      <c r="DL15" s="45"/>
      <c r="DM15" s="45"/>
      <c r="DN15" s="45"/>
      <c r="DO15" s="45"/>
      <c r="DP15" s="45"/>
      <c r="DQ15" s="45"/>
      <c r="DR15" s="45"/>
      <c r="DS15" s="45"/>
      <c r="DT15" s="45"/>
      <c r="DU15" s="45"/>
      <c r="DV15" s="45"/>
      <c r="DW15" s="45"/>
      <c r="DX15" s="45"/>
      <c r="DY15" s="45"/>
      <c r="DZ15" s="45"/>
      <c r="EA15" s="45"/>
      <c r="EB15" s="45"/>
      <c r="EC15" s="45"/>
      <c r="ED15" s="45"/>
      <c r="EE15" s="45"/>
      <c r="EF15" s="45"/>
      <c r="EG15" s="45"/>
      <c r="EH15" s="45"/>
      <c r="EI15" s="45"/>
      <c r="EJ15" s="45"/>
      <c r="EK15" s="45"/>
      <c r="EL15" s="45"/>
      <c r="EM15" s="45"/>
      <c r="EN15" s="45"/>
      <c r="EO15" s="45"/>
      <c r="EP15" s="45"/>
      <c r="EQ15" s="45"/>
      <c r="ER15" s="45"/>
      <c r="ES15" s="45"/>
      <c r="ET15" s="45"/>
      <c r="EU15" s="45"/>
      <c r="EV15" s="45"/>
      <c r="EW15" s="45"/>
      <c r="EX15" s="45"/>
      <c r="EY15" s="45"/>
      <c r="EZ15" s="45"/>
      <c r="FA15" s="45"/>
      <c r="FB15" s="45"/>
      <c r="FC15" s="45"/>
      <c r="FD15" s="45"/>
      <c r="FE15" s="45"/>
      <c r="FF15" s="45"/>
      <c r="FG15" s="45"/>
      <c r="FH15" s="45"/>
      <c r="FI15" s="45"/>
      <c r="FJ15" s="45"/>
      <c r="FK15" s="45"/>
      <c r="FL15" s="45"/>
      <c r="FM15" s="45"/>
      <c r="FN15" s="45"/>
      <c r="FO15" s="45"/>
      <c r="FP15" s="45"/>
      <c r="FQ15" s="45"/>
      <c r="FR15" s="45"/>
      <c r="FS15" s="45"/>
      <c r="FT15" s="45"/>
      <c r="FU15" s="45"/>
      <c r="FV15" s="45"/>
      <c r="FW15" s="45"/>
      <c r="FX15" s="45"/>
      <c r="FY15" s="45"/>
      <c r="FZ15" s="45"/>
      <c r="GA15" s="45"/>
      <c r="GB15" s="45"/>
      <c r="GC15" s="45"/>
      <c r="GD15" s="45"/>
      <c r="GE15" s="45"/>
      <c r="GF15" s="45"/>
      <c r="GG15" s="45"/>
      <c r="GH15" s="45"/>
      <c r="GI15" s="45"/>
      <c r="GJ15" s="45"/>
      <c r="GK15" s="45"/>
      <c r="GL15" s="45"/>
      <c r="GM15" s="45"/>
      <c r="GN15" s="45"/>
      <c r="GO15" s="45"/>
      <c r="GP15" s="45"/>
      <c r="GQ15" s="45"/>
      <c r="GR15" s="45"/>
      <c r="GS15" s="45"/>
      <c r="GT15" s="45"/>
      <c r="GU15" s="45"/>
      <c r="GV15" s="45"/>
      <c r="GW15" s="45"/>
      <c r="GX15" s="45"/>
      <c r="GY15" s="45"/>
      <c r="GZ15" s="45"/>
      <c r="HA15" s="45"/>
      <c r="HB15" s="45"/>
      <c r="HC15" s="45"/>
      <c r="HD15" s="45"/>
      <c r="HE15" s="45"/>
      <c r="HF15" s="45"/>
      <c r="HG15" s="45"/>
      <c r="HH15" s="45"/>
      <c r="HI15" s="45"/>
      <c r="HJ15" s="45"/>
      <c r="HK15" s="45"/>
      <c r="HL15" s="45"/>
      <c r="HM15" s="45"/>
      <c r="HN15" s="45"/>
      <c r="HO15" s="45"/>
      <c r="HP15" s="45"/>
      <c r="HQ15" s="45"/>
      <c r="HR15" s="45"/>
      <c r="HS15" s="45"/>
      <c r="HT15" s="45"/>
      <c r="HU15" s="45"/>
      <c r="HV15" s="45"/>
      <c r="HW15" s="45"/>
      <c r="HX15" s="45"/>
      <c r="HY15" s="45"/>
      <c r="HZ15" s="45"/>
    </row>
    <row r="16" spans="1:234" ht="13.5" customHeight="1">
      <c r="A16" s="42">
        <v>1</v>
      </c>
      <c r="B16" s="224">
        <v>305</v>
      </c>
      <c r="C16" s="45">
        <v>51</v>
      </c>
      <c r="D16" s="50"/>
      <c r="E16" s="47" t="s">
        <v>59</v>
      </c>
      <c r="F16" s="48">
        <v>2</v>
      </c>
      <c r="G16" s="48">
        <v>90</v>
      </c>
      <c r="H16" s="51">
        <v>0</v>
      </c>
      <c r="I16" s="51">
        <v>0</v>
      </c>
      <c r="J16" s="51">
        <v>2</v>
      </c>
      <c r="K16" s="48">
        <v>90</v>
      </c>
      <c r="L16" s="51">
        <v>0</v>
      </c>
      <c r="M16" s="51">
        <v>0</v>
      </c>
      <c r="N16" s="51">
        <v>0</v>
      </c>
      <c r="O16" s="51">
        <v>0</v>
      </c>
      <c r="P16" s="51">
        <v>90</v>
      </c>
      <c r="Q16" s="51">
        <v>0</v>
      </c>
      <c r="R16" s="52">
        <v>0</v>
      </c>
      <c r="S16" s="52">
        <v>0</v>
      </c>
      <c r="T16" s="52">
        <v>4</v>
      </c>
      <c r="U16" s="52">
        <v>0</v>
      </c>
      <c r="V16" s="51">
        <v>0</v>
      </c>
      <c r="W16" s="52">
        <v>6</v>
      </c>
      <c r="X16" s="45"/>
      <c r="Y16" s="45"/>
      <c r="Z16" s="45"/>
      <c r="AA16" s="45"/>
      <c r="AB16" s="45"/>
      <c r="AC16" s="45"/>
      <c r="AD16" s="45"/>
      <c r="AE16" s="45"/>
      <c r="AF16" s="45"/>
      <c r="AG16" s="45"/>
      <c r="AH16" s="45"/>
      <c r="AI16" s="45"/>
      <c r="AJ16" s="45"/>
      <c r="AK16" s="45"/>
      <c r="AL16" s="45"/>
      <c r="AM16" s="45"/>
      <c r="AN16" s="45"/>
      <c r="AO16" s="45"/>
      <c r="AP16" s="45"/>
      <c r="AQ16" s="45"/>
      <c r="AR16" s="45"/>
      <c r="AS16" s="45"/>
      <c r="AT16" s="45"/>
      <c r="AU16" s="45"/>
      <c r="AV16" s="45"/>
      <c r="AW16" s="45"/>
      <c r="AX16" s="45"/>
      <c r="AY16" s="45"/>
      <c r="AZ16" s="45"/>
      <c r="BA16" s="45"/>
      <c r="BB16" s="45"/>
      <c r="BC16" s="45"/>
      <c r="BD16" s="45"/>
      <c r="BE16" s="45"/>
      <c r="BF16" s="45"/>
      <c r="BG16" s="45"/>
      <c r="BH16" s="45"/>
      <c r="BI16" s="45"/>
      <c r="BJ16" s="45"/>
      <c r="BK16" s="45"/>
      <c r="BL16" s="45"/>
      <c r="BM16" s="45"/>
      <c r="BN16" s="45"/>
      <c r="BO16" s="45"/>
      <c r="BP16" s="45"/>
      <c r="BQ16" s="45"/>
      <c r="BR16" s="45"/>
      <c r="BS16" s="45"/>
      <c r="BT16" s="45"/>
      <c r="BU16" s="45"/>
      <c r="BV16" s="45"/>
      <c r="BW16" s="45"/>
      <c r="BX16" s="45"/>
      <c r="BY16" s="45"/>
      <c r="BZ16" s="45"/>
      <c r="CA16" s="45"/>
      <c r="CB16" s="45"/>
      <c r="CC16" s="45"/>
      <c r="CD16" s="45"/>
      <c r="CE16" s="45"/>
      <c r="CF16" s="45"/>
      <c r="CG16" s="45"/>
      <c r="CH16" s="45"/>
      <c r="CI16" s="45"/>
      <c r="CJ16" s="45"/>
      <c r="CK16" s="45"/>
      <c r="CL16" s="45"/>
      <c r="CM16" s="45"/>
      <c r="CN16" s="45"/>
      <c r="CO16" s="45"/>
      <c r="CP16" s="45"/>
      <c r="CQ16" s="45"/>
      <c r="CR16" s="45"/>
      <c r="CS16" s="45"/>
      <c r="CT16" s="45"/>
      <c r="CU16" s="45"/>
      <c r="CV16" s="45"/>
      <c r="CW16" s="45"/>
      <c r="CX16" s="45"/>
      <c r="CY16" s="45"/>
      <c r="CZ16" s="45"/>
      <c r="DA16" s="45"/>
      <c r="DB16" s="45"/>
      <c r="DC16" s="45"/>
      <c r="DD16" s="45"/>
      <c r="DE16" s="45"/>
      <c r="DF16" s="45"/>
      <c r="DG16" s="45"/>
      <c r="DH16" s="45"/>
      <c r="DI16" s="45"/>
      <c r="DJ16" s="45"/>
      <c r="DK16" s="45"/>
      <c r="DL16" s="45"/>
      <c r="DM16" s="45"/>
      <c r="DN16" s="45"/>
      <c r="DO16" s="45"/>
      <c r="DP16" s="45"/>
      <c r="DQ16" s="45"/>
      <c r="DR16" s="45"/>
      <c r="DS16" s="45"/>
      <c r="DT16" s="45"/>
      <c r="DU16" s="45"/>
      <c r="DV16" s="45"/>
      <c r="DW16" s="45"/>
      <c r="DX16" s="45"/>
      <c r="DY16" s="45"/>
      <c r="DZ16" s="45"/>
      <c r="EA16" s="45"/>
      <c r="EB16" s="45"/>
      <c r="EC16" s="45"/>
      <c r="ED16" s="45"/>
      <c r="EE16" s="45"/>
      <c r="EF16" s="45"/>
      <c r="EG16" s="45"/>
      <c r="EH16" s="45"/>
      <c r="EI16" s="45"/>
      <c r="EJ16" s="45"/>
      <c r="EK16" s="45"/>
      <c r="EL16" s="45"/>
      <c r="EM16" s="45"/>
      <c r="EN16" s="45"/>
      <c r="EO16" s="45"/>
      <c r="EP16" s="45"/>
      <c r="EQ16" s="45"/>
      <c r="ER16" s="45"/>
      <c r="ES16" s="45"/>
      <c r="ET16" s="45"/>
      <c r="EU16" s="45"/>
      <c r="EV16" s="45"/>
      <c r="EW16" s="45"/>
      <c r="EX16" s="45"/>
      <c r="EY16" s="45"/>
      <c r="EZ16" s="45"/>
      <c r="FA16" s="45"/>
      <c r="FB16" s="45"/>
      <c r="FC16" s="45"/>
      <c r="FD16" s="45"/>
      <c r="FE16" s="45"/>
      <c r="FF16" s="45"/>
      <c r="FG16" s="45"/>
      <c r="FH16" s="45"/>
      <c r="FI16" s="45"/>
      <c r="FJ16" s="45"/>
      <c r="FK16" s="45"/>
      <c r="FL16" s="45"/>
      <c r="FM16" s="45"/>
      <c r="FN16" s="45"/>
      <c r="FO16" s="45"/>
      <c r="FP16" s="45"/>
      <c r="FQ16" s="45"/>
      <c r="FR16" s="45"/>
      <c r="FS16" s="45"/>
      <c r="FT16" s="45"/>
      <c r="FU16" s="45"/>
      <c r="FV16" s="45"/>
      <c r="FW16" s="45"/>
      <c r="FX16" s="45"/>
      <c r="FY16" s="45"/>
      <c r="FZ16" s="45"/>
      <c r="GA16" s="45"/>
      <c r="GB16" s="45"/>
      <c r="GC16" s="45"/>
      <c r="GD16" s="45"/>
      <c r="GE16" s="45"/>
      <c r="GF16" s="45"/>
      <c r="GG16" s="45"/>
      <c r="GH16" s="45"/>
      <c r="GI16" s="45"/>
      <c r="GJ16" s="45"/>
      <c r="GK16" s="45"/>
      <c r="GL16" s="45"/>
      <c r="GM16" s="45"/>
      <c r="GN16" s="45"/>
      <c r="GO16" s="45"/>
      <c r="GP16" s="45"/>
      <c r="GQ16" s="45"/>
      <c r="GR16" s="45"/>
      <c r="GS16" s="45"/>
      <c r="GT16" s="45"/>
      <c r="GU16" s="45"/>
      <c r="GV16" s="45"/>
      <c r="GW16" s="45"/>
      <c r="GX16" s="45"/>
      <c r="GY16" s="45"/>
      <c r="GZ16" s="45"/>
      <c r="HA16" s="45"/>
      <c r="HB16" s="45"/>
      <c r="HC16" s="45"/>
      <c r="HD16" s="45"/>
      <c r="HE16" s="45"/>
      <c r="HF16" s="45"/>
      <c r="HG16" s="45"/>
      <c r="HH16" s="45"/>
      <c r="HI16" s="45"/>
      <c r="HJ16" s="45"/>
      <c r="HK16" s="45"/>
      <c r="HL16" s="45"/>
      <c r="HM16" s="45"/>
      <c r="HN16" s="45"/>
      <c r="HO16" s="45"/>
      <c r="HP16" s="45"/>
      <c r="HQ16" s="45"/>
      <c r="HR16" s="45"/>
      <c r="HS16" s="45"/>
      <c r="HT16" s="45"/>
      <c r="HU16" s="45"/>
      <c r="HV16" s="45"/>
      <c r="HW16" s="45"/>
      <c r="HX16" s="45"/>
      <c r="HY16" s="45"/>
      <c r="HZ16" s="45"/>
    </row>
    <row r="17" spans="1:234" ht="13.5" customHeight="1">
      <c r="A17" s="42">
        <v>1</v>
      </c>
      <c r="B17" s="224">
        <v>306</v>
      </c>
      <c r="C17" s="45">
        <v>51</v>
      </c>
      <c r="D17" s="50"/>
      <c r="E17" s="47" t="s">
        <v>60</v>
      </c>
      <c r="F17" s="48">
        <v>3</v>
      </c>
      <c r="G17" s="48">
        <v>209</v>
      </c>
      <c r="H17" s="51">
        <v>0</v>
      </c>
      <c r="I17" s="51">
        <v>0</v>
      </c>
      <c r="J17" s="51">
        <v>3</v>
      </c>
      <c r="K17" s="48">
        <v>209</v>
      </c>
      <c r="L17" s="51">
        <v>0</v>
      </c>
      <c r="M17" s="51">
        <v>0</v>
      </c>
      <c r="N17" s="51">
        <v>3</v>
      </c>
      <c r="O17" s="51">
        <v>94</v>
      </c>
      <c r="P17" s="51">
        <v>112</v>
      </c>
      <c r="Q17" s="51">
        <v>0</v>
      </c>
      <c r="R17" s="52">
        <v>0</v>
      </c>
      <c r="S17" s="52">
        <v>3</v>
      </c>
      <c r="T17" s="52">
        <v>6</v>
      </c>
      <c r="U17" s="52">
        <v>1</v>
      </c>
      <c r="V17" s="51">
        <v>15</v>
      </c>
      <c r="W17" s="52">
        <v>4</v>
      </c>
      <c r="X17" s="45"/>
      <c r="Y17" s="45"/>
      <c r="Z17" s="45"/>
      <c r="AA17" s="45"/>
      <c r="AB17" s="45"/>
      <c r="AC17" s="45"/>
      <c r="AD17" s="45"/>
      <c r="AE17" s="45"/>
      <c r="AF17" s="45"/>
      <c r="AG17" s="45"/>
      <c r="AH17" s="45"/>
      <c r="AI17" s="45"/>
      <c r="AJ17" s="45"/>
      <c r="AK17" s="45"/>
      <c r="AL17" s="45"/>
      <c r="AM17" s="45"/>
      <c r="AN17" s="45"/>
      <c r="AO17" s="45"/>
      <c r="AP17" s="45"/>
      <c r="AQ17" s="45"/>
      <c r="AR17" s="45"/>
      <c r="AS17" s="45"/>
      <c r="AT17" s="45"/>
      <c r="AU17" s="45"/>
      <c r="AV17" s="45"/>
      <c r="AW17" s="45"/>
      <c r="AX17" s="45"/>
      <c r="AY17" s="45"/>
      <c r="AZ17" s="45"/>
      <c r="BA17" s="45"/>
      <c r="BB17" s="45"/>
      <c r="BC17" s="45"/>
      <c r="BD17" s="45"/>
      <c r="BE17" s="45"/>
      <c r="BF17" s="45"/>
      <c r="BG17" s="45"/>
      <c r="BH17" s="45"/>
      <c r="BI17" s="45"/>
      <c r="BJ17" s="45"/>
      <c r="BK17" s="45"/>
      <c r="BL17" s="45"/>
      <c r="BM17" s="45"/>
      <c r="BN17" s="45"/>
      <c r="BO17" s="45"/>
      <c r="BP17" s="45"/>
      <c r="BQ17" s="45"/>
      <c r="BR17" s="45"/>
      <c r="BS17" s="45"/>
      <c r="BT17" s="45"/>
      <c r="BU17" s="45"/>
      <c r="BV17" s="45"/>
      <c r="BW17" s="45"/>
      <c r="BX17" s="45"/>
      <c r="BY17" s="45"/>
      <c r="BZ17" s="45"/>
      <c r="CA17" s="45"/>
      <c r="CB17" s="45"/>
      <c r="CC17" s="45"/>
      <c r="CD17" s="45"/>
      <c r="CE17" s="45"/>
      <c r="CF17" s="45"/>
      <c r="CG17" s="45"/>
      <c r="CH17" s="45"/>
      <c r="CI17" s="45"/>
      <c r="CJ17" s="45"/>
      <c r="CK17" s="45"/>
      <c r="CL17" s="45"/>
      <c r="CM17" s="45"/>
      <c r="CN17" s="45"/>
      <c r="CO17" s="45"/>
      <c r="CP17" s="45"/>
      <c r="CQ17" s="45"/>
      <c r="CR17" s="45"/>
      <c r="CS17" s="45"/>
      <c r="CT17" s="45"/>
      <c r="CU17" s="45"/>
      <c r="CV17" s="45"/>
      <c r="CW17" s="45"/>
      <c r="CX17" s="45"/>
      <c r="CY17" s="45"/>
      <c r="CZ17" s="45"/>
      <c r="DA17" s="45"/>
      <c r="DB17" s="45"/>
      <c r="DC17" s="45"/>
      <c r="DD17" s="45"/>
      <c r="DE17" s="45"/>
      <c r="DF17" s="45"/>
      <c r="DG17" s="45"/>
      <c r="DH17" s="45"/>
      <c r="DI17" s="45"/>
      <c r="DJ17" s="45"/>
      <c r="DK17" s="45"/>
      <c r="DL17" s="45"/>
      <c r="DM17" s="45"/>
      <c r="DN17" s="45"/>
      <c r="DO17" s="45"/>
      <c r="DP17" s="45"/>
      <c r="DQ17" s="45"/>
      <c r="DR17" s="45"/>
      <c r="DS17" s="45"/>
      <c r="DT17" s="45"/>
      <c r="DU17" s="45"/>
      <c r="DV17" s="45"/>
      <c r="DW17" s="45"/>
      <c r="DX17" s="45"/>
      <c r="DY17" s="45"/>
      <c r="DZ17" s="45"/>
      <c r="EA17" s="45"/>
      <c r="EB17" s="45"/>
      <c r="EC17" s="45"/>
      <c r="ED17" s="45"/>
      <c r="EE17" s="45"/>
      <c r="EF17" s="45"/>
      <c r="EG17" s="45"/>
      <c r="EH17" s="45"/>
      <c r="EI17" s="45"/>
      <c r="EJ17" s="45"/>
      <c r="EK17" s="45"/>
      <c r="EL17" s="45"/>
      <c r="EM17" s="45"/>
      <c r="EN17" s="45"/>
      <c r="EO17" s="45"/>
      <c r="EP17" s="45"/>
      <c r="EQ17" s="45"/>
      <c r="ER17" s="45"/>
      <c r="ES17" s="45"/>
      <c r="ET17" s="45"/>
      <c r="EU17" s="45"/>
      <c r="EV17" s="45"/>
      <c r="EW17" s="45"/>
      <c r="EX17" s="45"/>
      <c r="EY17" s="45"/>
      <c r="EZ17" s="45"/>
      <c r="FA17" s="45"/>
      <c r="FB17" s="45"/>
      <c r="FC17" s="45"/>
      <c r="FD17" s="45"/>
      <c r="FE17" s="45"/>
      <c r="FF17" s="45"/>
      <c r="FG17" s="45"/>
      <c r="FH17" s="45"/>
      <c r="FI17" s="45"/>
      <c r="FJ17" s="45"/>
      <c r="FK17" s="45"/>
      <c r="FL17" s="45"/>
      <c r="FM17" s="45"/>
      <c r="FN17" s="45"/>
      <c r="FO17" s="45"/>
      <c r="FP17" s="45"/>
      <c r="FQ17" s="45"/>
      <c r="FR17" s="45"/>
      <c r="FS17" s="45"/>
      <c r="FT17" s="45"/>
      <c r="FU17" s="45"/>
      <c r="FV17" s="45"/>
      <c r="FW17" s="45"/>
      <c r="FX17" s="45"/>
      <c r="FY17" s="45"/>
      <c r="FZ17" s="45"/>
      <c r="GA17" s="45"/>
      <c r="GB17" s="45"/>
      <c r="GC17" s="45"/>
      <c r="GD17" s="45"/>
      <c r="GE17" s="45"/>
      <c r="GF17" s="45"/>
      <c r="GG17" s="45"/>
      <c r="GH17" s="45"/>
      <c r="GI17" s="45"/>
      <c r="GJ17" s="45"/>
      <c r="GK17" s="45"/>
      <c r="GL17" s="45"/>
      <c r="GM17" s="45"/>
      <c r="GN17" s="45"/>
      <c r="GO17" s="45"/>
      <c r="GP17" s="45"/>
      <c r="GQ17" s="45"/>
      <c r="GR17" s="45"/>
      <c r="GS17" s="45"/>
      <c r="GT17" s="45"/>
      <c r="GU17" s="45"/>
      <c r="GV17" s="45"/>
      <c r="GW17" s="45"/>
      <c r="GX17" s="45"/>
      <c r="GY17" s="45"/>
      <c r="GZ17" s="45"/>
      <c r="HA17" s="45"/>
      <c r="HB17" s="45"/>
      <c r="HC17" s="45"/>
      <c r="HD17" s="45"/>
      <c r="HE17" s="45"/>
      <c r="HF17" s="45"/>
      <c r="HG17" s="45"/>
      <c r="HH17" s="45"/>
      <c r="HI17" s="45"/>
      <c r="HJ17" s="45"/>
      <c r="HK17" s="45"/>
      <c r="HL17" s="45"/>
      <c r="HM17" s="45"/>
      <c r="HN17" s="45"/>
      <c r="HO17" s="45"/>
      <c r="HP17" s="45"/>
      <c r="HQ17" s="45"/>
      <c r="HR17" s="45"/>
      <c r="HS17" s="45"/>
      <c r="HT17" s="45"/>
      <c r="HU17" s="45"/>
      <c r="HV17" s="45"/>
      <c r="HW17" s="45"/>
      <c r="HX17" s="45"/>
      <c r="HY17" s="45"/>
      <c r="HZ17" s="45"/>
    </row>
    <row r="18" spans="1:234" ht="13.5" customHeight="1">
      <c r="A18" s="42">
        <v>1</v>
      </c>
      <c r="B18" s="224">
        <v>307</v>
      </c>
      <c r="C18" s="45">
        <v>51</v>
      </c>
      <c r="D18" s="50"/>
      <c r="E18" s="47" t="s">
        <v>61</v>
      </c>
      <c r="F18" s="48">
        <v>0</v>
      </c>
      <c r="G18" s="48">
        <v>0</v>
      </c>
      <c r="H18" s="51">
        <v>0</v>
      </c>
      <c r="I18" s="51">
        <v>0</v>
      </c>
      <c r="J18" s="51">
        <v>0</v>
      </c>
      <c r="K18" s="48">
        <v>0</v>
      </c>
      <c r="L18" s="51">
        <v>0</v>
      </c>
      <c r="M18" s="51">
        <v>0</v>
      </c>
      <c r="N18" s="51">
        <v>0</v>
      </c>
      <c r="O18" s="51">
        <v>0</v>
      </c>
      <c r="P18" s="51">
        <v>0</v>
      </c>
      <c r="Q18" s="51">
        <v>0</v>
      </c>
      <c r="R18" s="52">
        <v>0</v>
      </c>
      <c r="S18" s="52">
        <v>0</v>
      </c>
      <c r="T18" s="52">
        <v>1</v>
      </c>
      <c r="U18" s="52">
        <v>0</v>
      </c>
      <c r="V18" s="51">
        <v>0</v>
      </c>
      <c r="W18" s="52">
        <v>2</v>
      </c>
      <c r="X18" s="45"/>
      <c r="Y18" s="45"/>
      <c r="Z18" s="45"/>
      <c r="AA18" s="45"/>
      <c r="AB18" s="45"/>
      <c r="AC18" s="45"/>
      <c r="AD18" s="45"/>
      <c r="AE18" s="45"/>
      <c r="AF18" s="45"/>
      <c r="AG18" s="45"/>
      <c r="AH18" s="45"/>
      <c r="AI18" s="45"/>
      <c r="AJ18" s="45"/>
      <c r="AK18" s="45"/>
      <c r="AL18" s="45"/>
      <c r="AM18" s="45"/>
      <c r="AN18" s="45"/>
      <c r="AO18" s="45"/>
      <c r="AP18" s="45"/>
      <c r="AQ18" s="45"/>
      <c r="AR18" s="45"/>
      <c r="AS18" s="45"/>
      <c r="AT18" s="45"/>
      <c r="AU18" s="45"/>
      <c r="AV18" s="45"/>
      <c r="AW18" s="45"/>
      <c r="AX18" s="45"/>
      <c r="AY18" s="45"/>
      <c r="AZ18" s="45"/>
      <c r="BA18" s="45"/>
      <c r="BB18" s="45"/>
      <c r="BC18" s="45"/>
      <c r="BD18" s="45"/>
      <c r="BE18" s="45"/>
      <c r="BF18" s="45"/>
      <c r="BG18" s="45"/>
      <c r="BH18" s="45"/>
      <c r="BI18" s="45"/>
      <c r="BJ18" s="45"/>
      <c r="BK18" s="45"/>
      <c r="BL18" s="45"/>
      <c r="BM18" s="45"/>
      <c r="BN18" s="45"/>
      <c r="BO18" s="45"/>
      <c r="BP18" s="45"/>
      <c r="BQ18" s="45"/>
      <c r="BR18" s="45"/>
      <c r="BS18" s="45"/>
      <c r="BT18" s="45"/>
      <c r="BU18" s="45"/>
      <c r="BV18" s="45"/>
      <c r="BW18" s="45"/>
      <c r="BX18" s="45"/>
      <c r="BY18" s="45"/>
      <c r="BZ18" s="45"/>
      <c r="CA18" s="45"/>
      <c r="CB18" s="45"/>
      <c r="CC18" s="45"/>
      <c r="CD18" s="45"/>
      <c r="CE18" s="45"/>
      <c r="CF18" s="45"/>
      <c r="CG18" s="45"/>
      <c r="CH18" s="45"/>
      <c r="CI18" s="45"/>
      <c r="CJ18" s="45"/>
      <c r="CK18" s="45"/>
      <c r="CL18" s="45"/>
      <c r="CM18" s="45"/>
      <c r="CN18" s="45"/>
      <c r="CO18" s="45"/>
      <c r="CP18" s="45"/>
      <c r="CQ18" s="45"/>
      <c r="CR18" s="45"/>
      <c r="CS18" s="45"/>
      <c r="CT18" s="45"/>
      <c r="CU18" s="45"/>
      <c r="CV18" s="45"/>
      <c r="CW18" s="45"/>
      <c r="CX18" s="45"/>
      <c r="CY18" s="45"/>
      <c r="CZ18" s="45"/>
      <c r="DA18" s="45"/>
      <c r="DB18" s="45"/>
      <c r="DC18" s="45"/>
      <c r="DD18" s="45"/>
      <c r="DE18" s="45"/>
      <c r="DF18" s="45"/>
      <c r="DG18" s="45"/>
      <c r="DH18" s="45"/>
      <c r="DI18" s="45"/>
      <c r="DJ18" s="45"/>
      <c r="DK18" s="45"/>
      <c r="DL18" s="45"/>
      <c r="DM18" s="45"/>
      <c r="DN18" s="45"/>
      <c r="DO18" s="45"/>
      <c r="DP18" s="45"/>
      <c r="DQ18" s="45"/>
      <c r="DR18" s="45"/>
      <c r="DS18" s="45"/>
      <c r="DT18" s="45"/>
      <c r="DU18" s="45"/>
      <c r="DV18" s="45"/>
      <c r="DW18" s="45"/>
      <c r="DX18" s="45"/>
      <c r="DY18" s="45"/>
      <c r="DZ18" s="45"/>
      <c r="EA18" s="45"/>
      <c r="EB18" s="45"/>
      <c r="EC18" s="45"/>
      <c r="ED18" s="45"/>
      <c r="EE18" s="45"/>
      <c r="EF18" s="45"/>
      <c r="EG18" s="45"/>
      <c r="EH18" s="45"/>
      <c r="EI18" s="45"/>
      <c r="EJ18" s="45"/>
      <c r="EK18" s="45"/>
      <c r="EL18" s="45"/>
      <c r="EM18" s="45"/>
      <c r="EN18" s="45"/>
      <c r="EO18" s="45"/>
      <c r="EP18" s="45"/>
      <c r="EQ18" s="45"/>
      <c r="ER18" s="45"/>
      <c r="ES18" s="45"/>
      <c r="ET18" s="45"/>
      <c r="EU18" s="45"/>
      <c r="EV18" s="45"/>
      <c r="EW18" s="45"/>
      <c r="EX18" s="45"/>
      <c r="EY18" s="45"/>
      <c r="EZ18" s="45"/>
      <c r="FA18" s="45"/>
      <c r="FB18" s="45"/>
      <c r="FC18" s="45"/>
      <c r="FD18" s="45"/>
      <c r="FE18" s="45"/>
      <c r="FF18" s="45"/>
      <c r="FG18" s="45"/>
      <c r="FH18" s="45"/>
      <c r="FI18" s="45"/>
      <c r="FJ18" s="45"/>
      <c r="FK18" s="45"/>
      <c r="FL18" s="45"/>
      <c r="FM18" s="45"/>
      <c r="FN18" s="45"/>
      <c r="FO18" s="45"/>
      <c r="FP18" s="45"/>
      <c r="FQ18" s="45"/>
      <c r="FR18" s="45"/>
      <c r="FS18" s="45"/>
      <c r="FT18" s="45"/>
      <c r="FU18" s="45"/>
      <c r="FV18" s="45"/>
      <c r="FW18" s="45"/>
      <c r="FX18" s="45"/>
      <c r="FY18" s="45"/>
      <c r="FZ18" s="45"/>
      <c r="GA18" s="45"/>
      <c r="GB18" s="45"/>
      <c r="GC18" s="45"/>
      <c r="GD18" s="45"/>
      <c r="GE18" s="45"/>
      <c r="GF18" s="45"/>
      <c r="GG18" s="45"/>
      <c r="GH18" s="45"/>
      <c r="GI18" s="45"/>
      <c r="GJ18" s="45"/>
      <c r="GK18" s="45"/>
      <c r="GL18" s="45"/>
      <c r="GM18" s="45"/>
      <c r="GN18" s="45"/>
      <c r="GO18" s="45"/>
      <c r="GP18" s="45"/>
      <c r="GQ18" s="45"/>
      <c r="GR18" s="45"/>
      <c r="GS18" s="45"/>
      <c r="GT18" s="45"/>
      <c r="GU18" s="45"/>
      <c r="GV18" s="45"/>
      <c r="GW18" s="45"/>
      <c r="GX18" s="45"/>
      <c r="GY18" s="45"/>
      <c r="GZ18" s="45"/>
      <c r="HA18" s="45"/>
      <c r="HB18" s="45"/>
      <c r="HC18" s="45"/>
      <c r="HD18" s="45"/>
      <c r="HE18" s="45"/>
      <c r="HF18" s="45"/>
      <c r="HG18" s="45"/>
      <c r="HH18" s="45"/>
      <c r="HI18" s="45"/>
      <c r="HJ18" s="45"/>
      <c r="HK18" s="45"/>
      <c r="HL18" s="45"/>
      <c r="HM18" s="45"/>
      <c r="HN18" s="45"/>
      <c r="HO18" s="45"/>
      <c r="HP18" s="45"/>
      <c r="HQ18" s="45"/>
      <c r="HR18" s="45"/>
      <c r="HS18" s="45"/>
      <c r="HT18" s="45"/>
      <c r="HU18" s="45"/>
      <c r="HV18" s="45"/>
      <c r="HW18" s="45"/>
      <c r="HX18" s="45"/>
      <c r="HY18" s="45"/>
      <c r="HZ18" s="45"/>
    </row>
    <row r="19" spans="1:234" ht="13.5" customHeight="1">
      <c r="A19" s="42">
        <v>3</v>
      </c>
      <c r="B19" s="224">
        <v>308</v>
      </c>
      <c r="C19" s="45">
        <v>51</v>
      </c>
      <c r="D19" s="50"/>
      <c r="E19" s="47" t="s">
        <v>62</v>
      </c>
      <c r="F19" s="48">
        <v>0</v>
      </c>
      <c r="G19" s="48">
        <v>0</v>
      </c>
      <c r="H19" s="51">
        <v>0</v>
      </c>
      <c r="I19" s="51">
        <v>0</v>
      </c>
      <c r="J19" s="51">
        <v>0</v>
      </c>
      <c r="K19" s="48">
        <v>0</v>
      </c>
      <c r="L19" s="51">
        <v>0</v>
      </c>
      <c r="M19" s="51">
        <v>0</v>
      </c>
      <c r="N19" s="51">
        <v>0</v>
      </c>
      <c r="O19" s="51">
        <v>0</v>
      </c>
      <c r="P19" s="51">
        <v>0</v>
      </c>
      <c r="Q19" s="51">
        <v>0</v>
      </c>
      <c r="R19" s="52">
        <v>0</v>
      </c>
      <c r="S19" s="52">
        <v>0</v>
      </c>
      <c r="T19" s="52">
        <v>4</v>
      </c>
      <c r="U19" s="52">
        <v>0</v>
      </c>
      <c r="V19" s="51">
        <v>0</v>
      </c>
      <c r="W19" s="52">
        <v>1</v>
      </c>
      <c r="X19" s="45"/>
      <c r="Y19" s="45"/>
      <c r="Z19" s="45"/>
      <c r="AA19" s="45"/>
      <c r="AB19" s="45"/>
      <c r="AC19" s="45"/>
      <c r="AD19" s="45"/>
      <c r="AE19" s="45"/>
      <c r="AF19" s="45"/>
      <c r="AG19" s="45"/>
      <c r="AH19" s="45"/>
      <c r="AI19" s="45"/>
      <c r="AJ19" s="45"/>
      <c r="AK19" s="45"/>
      <c r="AL19" s="45"/>
      <c r="AM19" s="45"/>
      <c r="AN19" s="45"/>
      <c r="AO19" s="45"/>
      <c r="AP19" s="45"/>
      <c r="AQ19" s="45"/>
      <c r="AR19" s="45"/>
      <c r="AS19" s="45"/>
      <c r="AT19" s="45"/>
      <c r="AU19" s="45"/>
      <c r="AV19" s="45"/>
      <c r="AW19" s="45"/>
      <c r="AX19" s="45"/>
      <c r="AY19" s="45"/>
      <c r="AZ19" s="45"/>
      <c r="BA19" s="45"/>
      <c r="BB19" s="45"/>
      <c r="BC19" s="45"/>
      <c r="BD19" s="45"/>
      <c r="BE19" s="45"/>
      <c r="BF19" s="45"/>
      <c r="BG19" s="45"/>
      <c r="BH19" s="45"/>
      <c r="BI19" s="45"/>
      <c r="BJ19" s="45"/>
      <c r="BK19" s="45"/>
      <c r="BL19" s="45"/>
      <c r="BM19" s="45"/>
      <c r="BN19" s="45"/>
      <c r="BO19" s="45"/>
      <c r="BP19" s="45"/>
      <c r="BQ19" s="45"/>
      <c r="BR19" s="45"/>
      <c r="BS19" s="45"/>
      <c r="BT19" s="45"/>
      <c r="BU19" s="45"/>
      <c r="BV19" s="45"/>
      <c r="BW19" s="45"/>
      <c r="BX19" s="45"/>
      <c r="BY19" s="45"/>
      <c r="BZ19" s="45"/>
      <c r="CA19" s="45"/>
      <c r="CB19" s="45"/>
      <c r="CC19" s="45"/>
      <c r="CD19" s="45"/>
      <c r="CE19" s="45"/>
      <c r="CF19" s="45"/>
      <c r="CG19" s="45"/>
      <c r="CH19" s="45"/>
      <c r="CI19" s="45"/>
      <c r="CJ19" s="45"/>
      <c r="CK19" s="45"/>
      <c r="CL19" s="45"/>
      <c r="CM19" s="45"/>
      <c r="CN19" s="45"/>
      <c r="CO19" s="45"/>
      <c r="CP19" s="45"/>
      <c r="CQ19" s="45"/>
      <c r="CR19" s="45"/>
      <c r="CS19" s="45"/>
      <c r="CT19" s="45"/>
      <c r="CU19" s="45"/>
      <c r="CV19" s="45"/>
      <c r="CW19" s="45"/>
      <c r="CX19" s="45"/>
      <c r="CY19" s="45"/>
      <c r="CZ19" s="45"/>
      <c r="DA19" s="45"/>
      <c r="DB19" s="45"/>
      <c r="DC19" s="45"/>
      <c r="DD19" s="45"/>
      <c r="DE19" s="45"/>
      <c r="DF19" s="45"/>
      <c r="DG19" s="45"/>
      <c r="DH19" s="45"/>
      <c r="DI19" s="45"/>
      <c r="DJ19" s="45"/>
      <c r="DK19" s="45"/>
      <c r="DL19" s="45"/>
      <c r="DM19" s="45"/>
      <c r="DN19" s="45"/>
      <c r="DO19" s="45"/>
      <c r="DP19" s="45"/>
      <c r="DQ19" s="45"/>
      <c r="DR19" s="45"/>
      <c r="DS19" s="45"/>
      <c r="DT19" s="45"/>
      <c r="DU19" s="45"/>
      <c r="DV19" s="45"/>
      <c r="DW19" s="45"/>
      <c r="DX19" s="45"/>
      <c r="DY19" s="45"/>
      <c r="DZ19" s="45"/>
      <c r="EA19" s="45"/>
      <c r="EB19" s="45"/>
      <c r="EC19" s="45"/>
      <c r="ED19" s="45"/>
      <c r="EE19" s="45"/>
      <c r="EF19" s="45"/>
      <c r="EG19" s="45"/>
      <c r="EH19" s="45"/>
      <c r="EI19" s="45"/>
      <c r="EJ19" s="45"/>
      <c r="EK19" s="45"/>
      <c r="EL19" s="45"/>
      <c r="EM19" s="45"/>
      <c r="EN19" s="45"/>
      <c r="EO19" s="45"/>
      <c r="EP19" s="45"/>
      <c r="EQ19" s="45"/>
      <c r="ER19" s="45"/>
      <c r="ES19" s="45"/>
      <c r="ET19" s="45"/>
      <c r="EU19" s="45"/>
      <c r="EV19" s="45"/>
      <c r="EW19" s="45"/>
      <c r="EX19" s="45"/>
      <c r="EY19" s="45"/>
      <c r="EZ19" s="45"/>
      <c r="FA19" s="45"/>
      <c r="FB19" s="45"/>
      <c r="FC19" s="45"/>
      <c r="FD19" s="45"/>
      <c r="FE19" s="45"/>
      <c r="FF19" s="45"/>
      <c r="FG19" s="45"/>
      <c r="FH19" s="45"/>
      <c r="FI19" s="45"/>
      <c r="FJ19" s="45"/>
      <c r="FK19" s="45"/>
      <c r="FL19" s="45"/>
      <c r="FM19" s="45"/>
      <c r="FN19" s="45"/>
      <c r="FO19" s="45"/>
      <c r="FP19" s="45"/>
      <c r="FQ19" s="45"/>
      <c r="FR19" s="45"/>
      <c r="FS19" s="45"/>
      <c r="FT19" s="45"/>
      <c r="FU19" s="45"/>
      <c r="FV19" s="45"/>
      <c r="FW19" s="45"/>
      <c r="FX19" s="45"/>
      <c r="FY19" s="45"/>
      <c r="FZ19" s="45"/>
      <c r="GA19" s="45"/>
      <c r="GB19" s="45"/>
      <c r="GC19" s="45"/>
      <c r="GD19" s="45"/>
      <c r="GE19" s="45"/>
      <c r="GF19" s="45"/>
      <c r="GG19" s="45"/>
      <c r="GH19" s="45"/>
      <c r="GI19" s="45"/>
      <c r="GJ19" s="45"/>
      <c r="GK19" s="45"/>
      <c r="GL19" s="45"/>
      <c r="GM19" s="45"/>
      <c r="GN19" s="45"/>
      <c r="GO19" s="45"/>
      <c r="GP19" s="45"/>
      <c r="GQ19" s="45"/>
      <c r="GR19" s="45"/>
      <c r="GS19" s="45"/>
      <c r="GT19" s="45"/>
      <c r="GU19" s="45"/>
      <c r="GV19" s="45"/>
      <c r="GW19" s="45"/>
      <c r="GX19" s="45"/>
      <c r="GY19" s="45"/>
      <c r="GZ19" s="45"/>
      <c r="HA19" s="45"/>
      <c r="HB19" s="45"/>
      <c r="HC19" s="45"/>
      <c r="HD19" s="45"/>
      <c r="HE19" s="45"/>
      <c r="HF19" s="45"/>
      <c r="HG19" s="45"/>
      <c r="HH19" s="45"/>
      <c r="HI19" s="45"/>
      <c r="HJ19" s="45"/>
      <c r="HK19" s="45"/>
      <c r="HL19" s="45"/>
      <c r="HM19" s="45"/>
      <c r="HN19" s="45"/>
      <c r="HO19" s="45"/>
      <c r="HP19" s="45"/>
      <c r="HQ19" s="45"/>
      <c r="HR19" s="45"/>
      <c r="HS19" s="45"/>
      <c r="HT19" s="45"/>
      <c r="HU19" s="45"/>
      <c r="HV19" s="45"/>
      <c r="HW19" s="45"/>
      <c r="HX19" s="45"/>
      <c r="HY19" s="45"/>
      <c r="HZ19" s="45"/>
    </row>
    <row r="20" spans="1:23" ht="13.5" customHeight="1">
      <c r="A20" s="42">
        <v>1</v>
      </c>
      <c r="B20" s="224">
        <v>309</v>
      </c>
      <c r="C20" s="45">
        <v>51</v>
      </c>
      <c r="D20" s="50"/>
      <c r="E20" s="47" t="s">
        <v>63</v>
      </c>
      <c r="F20" s="48">
        <v>1</v>
      </c>
      <c r="G20" s="48">
        <v>186</v>
      </c>
      <c r="H20" s="51">
        <v>0</v>
      </c>
      <c r="I20" s="51">
        <v>0</v>
      </c>
      <c r="J20" s="51">
        <v>1</v>
      </c>
      <c r="K20" s="48">
        <v>186</v>
      </c>
      <c r="L20" s="51">
        <v>0</v>
      </c>
      <c r="M20" s="51">
        <v>0</v>
      </c>
      <c r="N20" s="51">
        <v>0</v>
      </c>
      <c r="O20" s="51">
        <v>44</v>
      </c>
      <c r="P20" s="51">
        <v>142</v>
      </c>
      <c r="Q20" s="51">
        <v>0</v>
      </c>
      <c r="R20" s="52">
        <v>0</v>
      </c>
      <c r="S20" s="52">
        <v>1</v>
      </c>
      <c r="T20" s="52">
        <v>9</v>
      </c>
      <c r="U20" s="52">
        <v>0</v>
      </c>
      <c r="V20" s="51">
        <v>0</v>
      </c>
      <c r="W20" s="52">
        <v>7</v>
      </c>
    </row>
    <row r="21" spans="1:23" ht="13.5" customHeight="1">
      <c r="A21" s="42">
        <v>1</v>
      </c>
      <c r="B21" s="224">
        <v>321</v>
      </c>
      <c r="C21" s="45">
        <v>51</v>
      </c>
      <c r="D21" s="50"/>
      <c r="E21" s="47" t="s">
        <v>64</v>
      </c>
      <c r="F21" s="48">
        <v>4</v>
      </c>
      <c r="G21" s="48">
        <v>1178</v>
      </c>
      <c r="H21" s="51">
        <v>1</v>
      </c>
      <c r="I21" s="51">
        <v>589</v>
      </c>
      <c r="J21" s="51">
        <v>3</v>
      </c>
      <c r="K21" s="48">
        <v>589</v>
      </c>
      <c r="L21" s="51">
        <v>0</v>
      </c>
      <c r="M21" s="51">
        <v>0</v>
      </c>
      <c r="N21" s="51">
        <v>25</v>
      </c>
      <c r="O21" s="51">
        <v>20</v>
      </c>
      <c r="P21" s="51">
        <v>544</v>
      </c>
      <c r="Q21" s="51">
        <v>0</v>
      </c>
      <c r="R21" s="52">
        <v>0</v>
      </c>
      <c r="S21" s="52">
        <v>1</v>
      </c>
      <c r="T21" s="52">
        <v>18</v>
      </c>
      <c r="U21" s="52">
        <v>2</v>
      </c>
      <c r="V21" s="51">
        <v>38</v>
      </c>
      <c r="W21" s="52">
        <v>12</v>
      </c>
    </row>
    <row r="22" spans="1:23" ht="13.5" customHeight="1">
      <c r="A22" s="42">
        <v>1</v>
      </c>
      <c r="B22" s="224">
        <v>322</v>
      </c>
      <c r="C22" s="45">
        <v>51</v>
      </c>
      <c r="D22" s="50"/>
      <c r="E22" s="47" t="s">
        <v>65</v>
      </c>
      <c r="F22" s="48">
        <v>1</v>
      </c>
      <c r="G22" s="48">
        <v>52</v>
      </c>
      <c r="H22" s="51">
        <v>0</v>
      </c>
      <c r="I22" s="51">
        <v>0</v>
      </c>
      <c r="J22" s="51">
        <v>1</v>
      </c>
      <c r="K22" s="48">
        <v>52</v>
      </c>
      <c r="L22" s="51">
        <v>0</v>
      </c>
      <c r="M22" s="51">
        <v>0</v>
      </c>
      <c r="N22" s="51">
        <v>0</v>
      </c>
      <c r="O22" s="51">
        <v>12</v>
      </c>
      <c r="P22" s="51">
        <v>40</v>
      </c>
      <c r="Q22" s="51">
        <v>0</v>
      </c>
      <c r="R22" s="52">
        <v>0</v>
      </c>
      <c r="S22" s="52">
        <v>1</v>
      </c>
      <c r="T22" s="52">
        <v>6</v>
      </c>
      <c r="U22" s="52">
        <v>0</v>
      </c>
      <c r="V22" s="51">
        <v>0</v>
      </c>
      <c r="W22" s="52">
        <v>8</v>
      </c>
    </row>
    <row r="23" spans="1:23" ht="13.5" customHeight="1">
      <c r="A23" s="42">
        <v>1</v>
      </c>
      <c r="B23" s="224">
        <v>323</v>
      </c>
      <c r="C23" s="45">
        <v>51</v>
      </c>
      <c r="D23" s="50"/>
      <c r="E23" s="47" t="s">
        <v>66</v>
      </c>
      <c r="F23" s="48">
        <v>0</v>
      </c>
      <c r="G23" s="48">
        <v>0</v>
      </c>
      <c r="H23" s="51">
        <v>0</v>
      </c>
      <c r="I23" s="51">
        <v>0</v>
      </c>
      <c r="J23" s="51">
        <v>0</v>
      </c>
      <c r="K23" s="48">
        <v>0</v>
      </c>
      <c r="L23" s="51">
        <v>0</v>
      </c>
      <c r="M23" s="51">
        <v>0</v>
      </c>
      <c r="N23" s="51">
        <v>0</v>
      </c>
      <c r="O23" s="51">
        <v>0</v>
      </c>
      <c r="P23" s="51">
        <v>0</v>
      </c>
      <c r="Q23" s="51">
        <v>0</v>
      </c>
      <c r="R23" s="52">
        <v>0</v>
      </c>
      <c r="S23" s="52">
        <v>0</v>
      </c>
      <c r="T23" s="52">
        <v>1</v>
      </c>
      <c r="U23" s="52">
        <v>1</v>
      </c>
      <c r="V23" s="51">
        <v>19</v>
      </c>
      <c r="W23" s="52">
        <v>0</v>
      </c>
    </row>
    <row r="24" spans="1:23" ht="13.5" customHeight="1">
      <c r="A24" s="42">
        <v>8</v>
      </c>
      <c r="B24" s="224">
        <v>324</v>
      </c>
      <c r="C24" s="45">
        <v>51</v>
      </c>
      <c r="D24" s="50"/>
      <c r="E24" s="47" t="s">
        <v>67</v>
      </c>
      <c r="F24" s="48">
        <v>3</v>
      </c>
      <c r="G24" s="48">
        <v>618</v>
      </c>
      <c r="H24" s="51">
        <v>0</v>
      </c>
      <c r="I24" s="51">
        <v>0</v>
      </c>
      <c r="J24" s="51">
        <v>3</v>
      </c>
      <c r="K24" s="48">
        <v>618</v>
      </c>
      <c r="L24" s="51">
        <v>35</v>
      </c>
      <c r="M24" s="51">
        <v>4</v>
      </c>
      <c r="N24" s="51">
        <v>0</v>
      </c>
      <c r="O24" s="51">
        <v>247</v>
      </c>
      <c r="P24" s="51">
        <v>332</v>
      </c>
      <c r="Q24" s="51">
        <v>0</v>
      </c>
      <c r="R24" s="52">
        <v>0</v>
      </c>
      <c r="S24" s="52">
        <v>3</v>
      </c>
      <c r="T24" s="52">
        <v>10</v>
      </c>
      <c r="U24" s="52">
        <v>0</v>
      </c>
      <c r="V24" s="51">
        <v>0</v>
      </c>
      <c r="W24" s="52">
        <v>10</v>
      </c>
    </row>
    <row r="25" spans="1:23" ht="13.5" customHeight="1">
      <c r="A25" s="42"/>
      <c r="B25" s="224"/>
      <c r="C25" s="45"/>
      <c r="D25" s="50"/>
      <c r="E25" s="47"/>
      <c r="F25" s="48"/>
      <c r="G25" s="48"/>
      <c r="H25" s="51"/>
      <c r="I25" s="51"/>
      <c r="J25" s="51"/>
      <c r="K25" s="48"/>
      <c r="L25" s="51"/>
      <c r="M25" s="51"/>
      <c r="N25" s="52"/>
      <c r="O25" s="52"/>
      <c r="P25" s="52"/>
      <c r="Q25" s="52"/>
      <c r="R25" s="52"/>
      <c r="S25" s="52"/>
      <c r="T25" s="52"/>
      <c r="U25" s="52"/>
      <c r="V25" s="52"/>
      <c r="W25" s="52"/>
    </row>
    <row r="26" spans="1:23" ht="13.5" customHeight="1">
      <c r="A26" s="42"/>
      <c r="B26" s="224"/>
      <c r="C26" s="45"/>
      <c r="D26" s="388" t="s">
        <v>68</v>
      </c>
      <c r="E26" s="389"/>
      <c r="F26" s="48">
        <v>16</v>
      </c>
      <c r="G26" s="48">
        <v>1356</v>
      </c>
      <c r="H26" s="48">
        <v>2</v>
      </c>
      <c r="I26" s="48">
        <v>379</v>
      </c>
      <c r="J26" s="48">
        <v>14</v>
      </c>
      <c r="K26" s="48">
        <v>977</v>
      </c>
      <c r="L26" s="48">
        <v>0</v>
      </c>
      <c r="M26" s="48">
        <v>0</v>
      </c>
      <c r="N26" s="48">
        <v>0</v>
      </c>
      <c r="O26" s="48">
        <v>408</v>
      </c>
      <c r="P26" s="48">
        <v>569</v>
      </c>
      <c r="Q26" s="48">
        <v>0</v>
      </c>
      <c r="R26" s="48">
        <v>0</v>
      </c>
      <c r="S26" s="48">
        <v>9</v>
      </c>
      <c r="T26" s="48">
        <v>75</v>
      </c>
      <c r="U26" s="48">
        <v>19</v>
      </c>
      <c r="V26" s="48">
        <v>262</v>
      </c>
      <c r="W26" s="48">
        <v>70</v>
      </c>
    </row>
    <row r="27" spans="1:23" ht="13.5" customHeight="1">
      <c r="A27" s="42">
        <v>3</v>
      </c>
      <c r="B27" s="224">
        <v>212</v>
      </c>
      <c r="C27" s="45">
        <v>53</v>
      </c>
      <c r="D27" s="50"/>
      <c r="E27" s="47" t="s">
        <v>69</v>
      </c>
      <c r="F27" s="48">
        <v>6</v>
      </c>
      <c r="G27" s="48">
        <v>362</v>
      </c>
      <c r="H27" s="51">
        <v>0</v>
      </c>
      <c r="I27" s="51">
        <v>0</v>
      </c>
      <c r="J27" s="51">
        <v>6</v>
      </c>
      <c r="K27" s="48">
        <v>362</v>
      </c>
      <c r="L27" s="51">
        <v>0</v>
      </c>
      <c r="M27" s="51">
        <v>0</v>
      </c>
      <c r="N27" s="51">
        <v>0</v>
      </c>
      <c r="O27" s="51">
        <v>149</v>
      </c>
      <c r="P27" s="51">
        <v>213</v>
      </c>
      <c r="Q27" s="52">
        <v>0</v>
      </c>
      <c r="R27" s="52">
        <v>0</v>
      </c>
      <c r="S27" s="52">
        <v>3</v>
      </c>
      <c r="T27" s="52">
        <v>9</v>
      </c>
      <c r="U27" s="52">
        <v>5</v>
      </c>
      <c r="V27" s="51">
        <v>72</v>
      </c>
      <c r="W27" s="52">
        <v>16</v>
      </c>
    </row>
    <row r="28" spans="1:23" ht="13.5" customHeight="1">
      <c r="A28" s="42">
        <v>3</v>
      </c>
      <c r="B28" s="224">
        <v>342</v>
      </c>
      <c r="C28" s="45">
        <v>53</v>
      </c>
      <c r="D28" s="50"/>
      <c r="E28" s="47" t="s">
        <v>70</v>
      </c>
      <c r="F28" s="48">
        <v>4</v>
      </c>
      <c r="G28" s="48">
        <v>577</v>
      </c>
      <c r="H28" s="51">
        <v>1</v>
      </c>
      <c r="I28" s="51">
        <v>259</v>
      </c>
      <c r="J28" s="51">
        <v>3</v>
      </c>
      <c r="K28" s="48">
        <v>318</v>
      </c>
      <c r="L28" s="51">
        <v>0</v>
      </c>
      <c r="M28" s="51">
        <v>0</v>
      </c>
      <c r="N28" s="51">
        <v>0</v>
      </c>
      <c r="O28" s="51">
        <v>146</v>
      </c>
      <c r="P28" s="51">
        <v>172</v>
      </c>
      <c r="Q28" s="52">
        <v>0</v>
      </c>
      <c r="R28" s="52">
        <v>0</v>
      </c>
      <c r="S28" s="52">
        <v>3</v>
      </c>
      <c r="T28" s="52">
        <v>23</v>
      </c>
      <c r="U28" s="52">
        <v>3</v>
      </c>
      <c r="V28" s="51">
        <v>55</v>
      </c>
      <c r="W28" s="52">
        <v>20</v>
      </c>
    </row>
    <row r="29" spans="1:23" ht="13.5" customHeight="1">
      <c r="A29" s="42">
        <v>3</v>
      </c>
      <c r="B29" s="224">
        <v>343</v>
      </c>
      <c r="C29" s="45">
        <v>53</v>
      </c>
      <c r="D29" s="50"/>
      <c r="E29" s="47" t="s">
        <v>71</v>
      </c>
      <c r="F29" s="48">
        <v>1</v>
      </c>
      <c r="G29" s="48">
        <v>50</v>
      </c>
      <c r="H29" s="51">
        <v>0</v>
      </c>
      <c r="I29" s="51">
        <v>0</v>
      </c>
      <c r="J29" s="51">
        <v>1</v>
      </c>
      <c r="K29" s="48">
        <v>50</v>
      </c>
      <c r="L29" s="51">
        <v>0</v>
      </c>
      <c r="M29" s="51">
        <v>0</v>
      </c>
      <c r="N29" s="51">
        <v>0</v>
      </c>
      <c r="O29" s="51">
        <v>50</v>
      </c>
      <c r="P29" s="51">
        <v>0</v>
      </c>
      <c r="Q29" s="52">
        <v>0</v>
      </c>
      <c r="R29" s="52">
        <v>0</v>
      </c>
      <c r="S29" s="52">
        <v>1</v>
      </c>
      <c r="T29" s="52">
        <v>6</v>
      </c>
      <c r="U29" s="52">
        <v>0</v>
      </c>
      <c r="V29" s="51">
        <v>0</v>
      </c>
      <c r="W29" s="52">
        <v>6</v>
      </c>
    </row>
    <row r="30" spans="1:23" ht="13.5" customHeight="1">
      <c r="A30" s="42">
        <v>3</v>
      </c>
      <c r="B30" s="224">
        <v>344</v>
      </c>
      <c r="C30" s="45">
        <v>53</v>
      </c>
      <c r="D30" s="50"/>
      <c r="E30" s="47" t="s">
        <v>72</v>
      </c>
      <c r="F30" s="48">
        <v>1</v>
      </c>
      <c r="G30" s="48">
        <v>119</v>
      </c>
      <c r="H30" s="51">
        <v>0</v>
      </c>
      <c r="I30" s="51">
        <v>0</v>
      </c>
      <c r="J30" s="51">
        <v>1</v>
      </c>
      <c r="K30" s="48">
        <v>119</v>
      </c>
      <c r="L30" s="51">
        <v>0</v>
      </c>
      <c r="M30" s="51">
        <v>0</v>
      </c>
      <c r="N30" s="51">
        <v>0</v>
      </c>
      <c r="O30" s="51">
        <v>48</v>
      </c>
      <c r="P30" s="51">
        <v>71</v>
      </c>
      <c r="Q30" s="52">
        <v>0</v>
      </c>
      <c r="R30" s="52">
        <v>0</v>
      </c>
      <c r="S30" s="52">
        <v>1</v>
      </c>
      <c r="T30" s="52">
        <v>13</v>
      </c>
      <c r="U30" s="52">
        <v>4</v>
      </c>
      <c r="V30" s="51">
        <v>50</v>
      </c>
      <c r="W30" s="52">
        <v>11</v>
      </c>
    </row>
    <row r="31" spans="1:23" ht="13.5" customHeight="1">
      <c r="A31" s="42">
        <v>3</v>
      </c>
      <c r="B31" s="224">
        <v>345</v>
      </c>
      <c r="C31" s="45">
        <v>53</v>
      </c>
      <c r="D31" s="50"/>
      <c r="E31" s="47" t="s">
        <v>73</v>
      </c>
      <c r="F31" s="48">
        <v>0</v>
      </c>
      <c r="G31" s="48">
        <v>0</v>
      </c>
      <c r="H31" s="51">
        <v>0</v>
      </c>
      <c r="I31" s="51">
        <v>0</v>
      </c>
      <c r="J31" s="51">
        <v>0</v>
      </c>
      <c r="K31" s="48">
        <v>0</v>
      </c>
      <c r="L31" s="51">
        <v>0</v>
      </c>
      <c r="M31" s="51">
        <v>0</v>
      </c>
      <c r="N31" s="51">
        <v>0</v>
      </c>
      <c r="O31" s="51">
        <v>0</v>
      </c>
      <c r="P31" s="51">
        <v>0</v>
      </c>
      <c r="Q31" s="52">
        <v>0</v>
      </c>
      <c r="R31" s="52">
        <v>0</v>
      </c>
      <c r="S31" s="52">
        <v>0</v>
      </c>
      <c r="T31" s="52">
        <v>4</v>
      </c>
      <c r="U31" s="52">
        <v>2</v>
      </c>
      <c r="V31" s="51">
        <v>29</v>
      </c>
      <c r="W31" s="52">
        <v>3</v>
      </c>
    </row>
    <row r="32" spans="1:23" ht="13.5" customHeight="1">
      <c r="A32" s="42">
        <v>3</v>
      </c>
      <c r="B32" s="224">
        <v>346</v>
      </c>
      <c r="C32" s="45">
        <v>53</v>
      </c>
      <c r="D32" s="50"/>
      <c r="E32" s="47" t="s">
        <v>74</v>
      </c>
      <c r="F32" s="48">
        <v>0</v>
      </c>
      <c r="G32" s="48">
        <v>0</v>
      </c>
      <c r="H32" s="51">
        <v>0</v>
      </c>
      <c r="I32" s="51">
        <v>0</v>
      </c>
      <c r="J32" s="51">
        <v>0</v>
      </c>
      <c r="K32" s="48">
        <v>0</v>
      </c>
      <c r="L32" s="51">
        <v>0</v>
      </c>
      <c r="M32" s="51">
        <v>0</v>
      </c>
      <c r="N32" s="51">
        <v>0</v>
      </c>
      <c r="O32" s="51">
        <v>0</v>
      </c>
      <c r="P32" s="51">
        <v>0</v>
      </c>
      <c r="Q32" s="52">
        <v>0</v>
      </c>
      <c r="R32" s="52">
        <v>0</v>
      </c>
      <c r="S32" s="52">
        <v>0</v>
      </c>
      <c r="T32" s="52">
        <v>2</v>
      </c>
      <c r="U32" s="52">
        <v>0</v>
      </c>
      <c r="V32" s="51">
        <v>0</v>
      </c>
      <c r="W32" s="52">
        <v>0</v>
      </c>
    </row>
    <row r="33" spans="1:23" ht="13.5" customHeight="1">
      <c r="A33" s="42">
        <v>3</v>
      </c>
      <c r="B33" s="224">
        <v>347</v>
      </c>
      <c r="C33" s="45">
        <v>53</v>
      </c>
      <c r="D33" s="50"/>
      <c r="E33" s="47" t="s">
        <v>75</v>
      </c>
      <c r="F33" s="48">
        <v>0</v>
      </c>
      <c r="G33" s="48">
        <v>0</v>
      </c>
      <c r="H33" s="51">
        <v>0</v>
      </c>
      <c r="I33" s="51">
        <v>0</v>
      </c>
      <c r="J33" s="51">
        <v>0</v>
      </c>
      <c r="K33" s="48">
        <v>0</v>
      </c>
      <c r="L33" s="51">
        <v>0</v>
      </c>
      <c r="M33" s="51">
        <v>0</v>
      </c>
      <c r="N33" s="51">
        <v>0</v>
      </c>
      <c r="O33" s="51">
        <v>0</v>
      </c>
      <c r="P33" s="51">
        <v>0</v>
      </c>
      <c r="Q33" s="52">
        <v>0</v>
      </c>
      <c r="R33" s="52">
        <v>0</v>
      </c>
      <c r="S33" s="52">
        <v>0</v>
      </c>
      <c r="T33" s="52">
        <v>2</v>
      </c>
      <c r="U33" s="52">
        <v>0</v>
      </c>
      <c r="V33" s="51">
        <v>0</v>
      </c>
      <c r="W33" s="52">
        <v>1</v>
      </c>
    </row>
    <row r="34" spans="1:23" ht="13.5" customHeight="1">
      <c r="A34" s="42">
        <v>3</v>
      </c>
      <c r="B34" s="224">
        <v>361</v>
      </c>
      <c r="C34" s="45">
        <v>53</v>
      </c>
      <c r="D34" s="50"/>
      <c r="E34" s="47" t="s">
        <v>76</v>
      </c>
      <c r="F34" s="48">
        <v>0</v>
      </c>
      <c r="G34" s="48">
        <v>0</v>
      </c>
      <c r="H34" s="51">
        <v>0</v>
      </c>
      <c r="I34" s="51">
        <v>0</v>
      </c>
      <c r="J34" s="51">
        <v>0</v>
      </c>
      <c r="K34" s="48">
        <v>0</v>
      </c>
      <c r="L34" s="51">
        <v>0</v>
      </c>
      <c r="M34" s="51">
        <v>0</v>
      </c>
      <c r="N34" s="51">
        <v>0</v>
      </c>
      <c r="O34" s="51">
        <v>0</v>
      </c>
      <c r="P34" s="51">
        <v>0</v>
      </c>
      <c r="Q34" s="52">
        <v>0</v>
      </c>
      <c r="R34" s="52">
        <v>0</v>
      </c>
      <c r="S34" s="52">
        <v>0</v>
      </c>
      <c r="T34" s="52">
        <v>3</v>
      </c>
      <c r="U34" s="52">
        <v>1</v>
      </c>
      <c r="V34" s="51">
        <v>19</v>
      </c>
      <c r="W34" s="52">
        <v>2</v>
      </c>
    </row>
    <row r="35" spans="1:23" ht="13.5" customHeight="1">
      <c r="A35" s="42">
        <v>3</v>
      </c>
      <c r="B35" s="224">
        <v>362</v>
      </c>
      <c r="C35" s="45">
        <v>53</v>
      </c>
      <c r="D35" s="50"/>
      <c r="E35" s="47" t="s">
        <v>77</v>
      </c>
      <c r="F35" s="48">
        <v>0</v>
      </c>
      <c r="G35" s="48">
        <v>0</v>
      </c>
      <c r="H35" s="51">
        <v>0</v>
      </c>
      <c r="I35" s="51">
        <v>0</v>
      </c>
      <c r="J35" s="51">
        <v>0</v>
      </c>
      <c r="K35" s="48">
        <v>0</v>
      </c>
      <c r="L35" s="51">
        <v>0</v>
      </c>
      <c r="M35" s="51">
        <v>0</v>
      </c>
      <c r="N35" s="51">
        <v>0</v>
      </c>
      <c r="O35" s="51">
        <v>0</v>
      </c>
      <c r="P35" s="51">
        <v>0</v>
      </c>
      <c r="Q35" s="52">
        <v>0</v>
      </c>
      <c r="R35" s="52">
        <v>0</v>
      </c>
      <c r="S35" s="52">
        <v>0</v>
      </c>
      <c r="T35" s="52">
        <v>3</v>
      </c>
      <c r="U35" s="52">
        <v>1</v>
      </c>
      <c r="V35" s="51">
        <v>3</v>
      </c>
      <c r="W35" s="52">
        <v>2</v>
      </c>
    </row>
    <row r="36" spans="1:23" ht="13.5" customHeight="1">
      <c r="A36" s="42">
        <v>3</v>
      </c>
      <c r="B36" s="224">
        <v>363</v>
      </c>
      <c r="C36" s="45">
        <v>53</v>
      </c>
      <c r="D36" s="50"/>
      <c r="E36" s="47" t="s">
        <v>78</v>
      </c>
      <c r="F36" s="48">
        <v>0</v>
      </c>
      <c r="G36" s="48">
        <v>0</v>
      </c>
      <c r="H36" s="51">
        <v>0</v>
      </c>
      <c r="I36" s="51">
        <v>0</v>
      </c>
      <c r="J36" s="51">
        <v>0</v>
      </c>
      <c r="K36" s="48">
        <v>0</v>
      </c>
      <c r="L36" s="51">
        <v>0</v>
      </c>
      <c r="M36" s="51">
        <v>0</v>
      </c>
      <c r="N36" s="51">
        <v>0</v>
      </c>
      <c r="O36" s="51">
        <v>0</v>
      </c>
      <c r="P36" s="51">
        <v>0</v>
      </c>
      <c r="Q36" s="52">
        <v>0</v>
      </c>
      <c r="R36" s="52">
        <v>0</v>
      </c>
      <c r="S36" s="52">
        <v>0</v>
      </c>
      <c r="T36" s="52">
        <v>2</v>
      </c>
      <c r="U36" s="52">
        <v>1</v>
      </c>
      <c r="V36" s="51">
        <v>19</v>
      </c>
      <c r="W36" s="52">
        <v>1</v>
      </c>
    </row>
    <row r="37" spans="1:23" ht="13.5" customHeight="1">
      <c r="A37" s="42">
        <v>3</v>
      </c>
      <c r="B37" s="224">
        <v>364</v>
      </c>
      <c r="C37" s="45">
        <v>53</v>
      </c>
      <c r="D37" s="50"/>
      <c r="E37" s="47" t="s">
        <v>79</v>
      </c>
      <c r="F37" s="48">
        <v>4</v>
      </c>
      <c r="G37" s="48">
        <v>248</v>
      </c>
      <c r="H37" s="51">
        <v>1</v>
      </c>
      <c r="I37" s="51">
        <v>120</v>
      </c>
      <c r="J37" s="51">
        <v>3</v>
      </c>
      <c r="K37" s="48">
        <v>128</v>
      </c>
      <c r="L37" s="51">
        <v>0</v>
      </c>
      <c r="M37" s="51">
        <v>0</v>
      </c>
      <c r="N37" s="51">
        <v>0</v>
      </c>
      <c r="O37" s="51">
        <v>15</v>
      </c>
      <c r="P37" s="51">
        <v>113</v>
      </c>
      <c r="Q37" s="52">
        <v>0</v>
      </c>
      <c r="R37" s="52">
        <v>0</v>
      </c>
      <c r="S37" s="52">
        <v>1</v>
      </c>
      <c r="T37" s="52">
        <v>8</v>
      </c>
      <c r="U37" s="52">
        <v>2</v>
      </c>
      <c r="V37" s="51">
        <v>15</v>
      </c>
      <c r="W37" s="52">
        <v>8</v>
      </c>
    </row>
    <row r="38" spans="1:23" ht="13.5" customHeight="1">
      <c r="A38" s="42"/>
      <c r="B38" s="224"/>
      <c r="C38" s="45"/>
      <c r="D38" s="50"/>
      <c r="E38" s="47"/>
      <c r="F38" s="48"/>
      <c r="G38" s="48"/>
      <c r="H38" s="51"/>
      <c r="I38" s="51"/>
      <c r="J38" s="51"/>
      <c r="K38" s="48"/>
      <c r="L38" s="51"/>
      <c r="M38" s="51"/>
      <c r="N38" s="52"/>
      <c r="O38" s="52"/>
      <c r="P38" s="52"/>
      <c r="Q38" s="52"/>
      <c r="R38" s="52"/>
      <c r="S38" s="52"/>
      <c r="T38" s="52"/>
      <c r="U38" s="52"/>
      <c r="V38" s="52"/>
      <c r="W38" s="52"/>
    </row>
    <row r="39" spans="1:23" ht="13.5" customHeight="1">
      <c r="A39" s="42"/>
      <c r="B39" s="224"/>
      <c r="C39" s="45"/>
      <c r="D39" s="388" t="s">
        <v>80</v>
      </c>
      <c r="E39" s="389"/>
      <c r="F39" s="48">
        <v>24</v>
      </c>
      <c r="G39" s="48">
        <v>4174</v>
      </c>
      <c r="H39" s="48">
        <v>5</v>
      </c>
      <c r="I39" s="48">
        <v>1121</v>
      </c>
      <c r="J39" s="48">
        <v>19</v>
      </c>
      <c r="K39" s="48">
        <v>3053</v>
      </c>
      <c r="L39" s="48">
        <v>300</v>
      </c>
      <c r="M39" s="48">
        <v>4</v>
      </c>
      <c r="N39" s="48">
        <v>0</v>
      </c>
      <c r="O39" s="48">
        <v>772</v>
      </c>
      <c r="P39" s="48">
        <v>1977</v>
      </c>
      <c r="Q39" s="48">
        <v>0</v>
      </c>
      <c r="R39" s="48">
        <v>0</v>
      </c>
      <c r="S39" s="48">
        <v>11</v>
      </c>
      <c r="T39" s="48">
        <v>133</v>
      </c>
      <c r="U39" s="48">
        <v>26</v>
      </c>
      <c r="V39" s="48">
        <v>344</v>
      </c>
      <c r="W39" s="48">
        <v>114</v>
      </c>
    </row>
    <row r="40" spans="1:23" ht="13.5" customHeight="1">
      <c r="A40" s="42">
        <v>2</v>
      </c>
      <c r="B40" s="224">
        <v>202</v>
      </c>
      <c r="C40" s="45">
        <v>55</v>
      </c>
      <c r="D40" s="50"/>
      <c r="E40" s="47" t="s">
        <v>81</v>
      </c>
      <c r="F40" s="48">
        <v>16</v>
      </c>
      <c r="G40" s="48">
        <v>3013</v>
      </c>
      <c r="H40" s="51">
        <v>3</v>
      </c>
      <c r="I40" s="51">
        <v>767</v>
      </c>
      <c r="J40" s="51">
        <v>13</v>
      </c>
      <c r="K40" s="48">
        <v>2246</v>
      </c>
      <c r="L40" s="51">
        <v>300</v>
      </c>
      <c r="M40" s="51">
        <v>4</v>
      </c>
      <c r="N40" s="51">
        <v>0</v>
      </c>
      <c r="O40" s="51">
        <v>518</v>
      </c>
      <c r="P40" s="51">
        <v>1424</v>
      </c>
      <c r="Q40" s="52">
        <v>0</v>
      </c>
      <c r="R40" s="52">
        <v>0</v>
      </c>
      <c r="S40" s="52">
        <v>8</v>
      </c>
      <c r="T40" s="52">
        <v>99</v>
      </c>
      <c r="U40" s="52">
        <v>13</v>
      </c>
      <c r="V40" s="51">
        <v>172</v>
      </c>
      <c r="W40" s="52">
        <v>84</v>
      </c>
    </row>
    <row r="41" spans="1:23" ht="13.5" customHeight="1">
      <c r="A41" s="42">
        <v>2</v>
      </c>
      <c r="B41" s="224">
        <v>214</v>
      </c>
      <c r="C41" s="45">
        <v>55</v>
      </c>
      <c r="D41" s="50"/>
      <c r="E41" s="47" t="s">
        <v>82</v>
      </c>
      <c r="F41" s="48">
        <v>4</v>
      </c>
      <c r="G41" s="48">
        <v>533</v>
      </c>
      <c r="H41" s="51">
        <v>1</v>
      </c>
      <c r="I41" s="51">
        <v>150</v>
      </c>
      <c r="J41" s="51">
        <v>3</v>
      </c>
      <c r="K41" s="48">
        <v>383</v>
      </c>
      <c r="L41" s="51">
        <v>0</v>
      </c>
      <c r="M41" s="51">
        <v>0</v>
      </c>
      <c r="N41" s="51">
        <v>0</v>
      </c>
      <c r="O41" s="51">
        <v>104</v>
      </c>
      <c r="P41" s="51">
        <v>279</v>
      </c>
      <c r="Q41" s="52">
        <v>0</v>
      </c>
      <c r="R41" s="52">
        <v>0</v>
      </c>
      <c r="S41" s="52">
        <v>1</v>
      </c>
      <c r="T41" s="52">
        <v>15</v>
      </c>
      <c r="U41" s="52">
        <v>7</v>
      </c>
      <c r="V41" s="51">
        <v>110</v>
      </c>
      <c r="W41" s="52">
        <v>14</v>
      </c>
    </row>
    <row r="42" spans="1:23" ht="13.5" customHeight="1">
      <c r="A42" s="42">
        <v>2</v>
      </c>
      <c r="B42" s="224">
        <v>215</v>
      </c>
      <c r="C42" s="45">
        <v>55</v>
      </c>
      <c r="D42" s="50"/>
      <c r="E42" s="47" t="s">
        <v>83</v>
      </c>
      <c r="F42" s="48">
        <v>4</v>
      </c>
      <c r="G42" s="48">
        <v>628</v>
      </c>
      <c r="H42" s="51">
        <v>1</v>
      </c>
      <c r="I42" s="51">
        <v>204</v>
      </c>
      <c r="J42" s="51">
        <v>3</v>
      </c>
      <c r="K42" s="48">
        <v>424</v>
      </c>
      <c r="L42" s="51">
        <v>0</v>
      </c>
      <c r="M42" s="51">
        <v>0</v>
      </c>
      <c r="N42" s="51">
        <v>0</v>
      </c>
      <c r="O42" s="51">
        <v>150</v>
      </c>
      <c r="P42" s="51">
        <v>274</v>
      </c>
      <c r="Q42" s="52">
        <v>0</v>
      </c>
      <c r="R42" s="52">
        <v>0</v>
      </c>
      <c r="S42" s="52">
        <v>2</v>
      </c>
      <c r="T42" s="52">
        <v>13</v>
      </c>
      <c r="U42" s="52">
        <v>3</v>
      </c>
      <c r="V42" s="51">
        <v>25</v>
      </c>
      <c r="W42" s="52">
        <v>14</v>
      </c>
    </row>
    <row r="43" spans="1:23" ht="13.5" customHeight="1">
      <c r="A43" s="42">
        <v>2</v>
      </c>
      <c r="B43" s="224">
        <v>381</v>
      </c>
      <c r="C43" s="45">
        <v>55</v>
      </c>
      <c r="D43" s="50"/>
      <c r="E43" s="47" t="s">
        <v>84</v>
      </c>
      <c r="F43" s="48">
        <v>0</v>
      </c>
      <c r="G43" s="48">
        <v>0</v>
      </c>
      <c r="H43" s="51">
        <v>0</v>
      </c>
      <c r="I43" s="51">
        <v>0</v>
      </c>
      <c r="J43" s="51">
        <v>0</v>
      </c>
      <c r="K43" s="48">
        <v>0</v>
      </c>
      <c r="L43" s="51">
        <v>0</v>
      </c>
      <c r="M43" s="51">
        <v>0</v>
      </c>
      <c r="N43" s="51">
        <v>0</v>
      </c>
      <c r="O43" s="51">
        <v>0</v>
      </c>
      <c r="P43" s="51">
        <v>0</v>
      </c>
      <c r="Q43" s="52">
        <v>0</v>
      </c>
      <c r="R43" s="52">
        <v>0</v>
      </c>
      <c r="S43" s="52">
        <v>0</v>
      </c>
      <c r="T43" s="52">
        <v>6</v>
      </c>
      <c r="U43" s="52">
        <v>3</v>
      </c>
      <c r="V43" s="51">
        <v>37</v>
      </c>
      <c r="W43" s="52">
        <v>2</v>
      </c>
    </row>
    <row r="44" spans="1:23" ht="13.5" customHeight="1">
      <c r="A44" s="42"/>
      <c r="B44" s="224"/>
      <c r="C44" s="45"/>
      <c r="D44" s="304"/>
      <c r="E44" s="47"/>
      <c r="F44" s="48"/>
      <c r="G44" s="48"/>
      <c r="H44" s="51"/>
      <c r="I44" s="51"/>
      <c r="J44" s="51"/>
      <c r="K44" s="48"/>
      <c r="L44" s="51"/>
      <c r="M44" s="51"/>
      <c r="N44" s="52"/>
      <c r="O44" s="52"/>
      <c r="P44" s="52"/>
      <c r="Q44" s="52"/>
      <c r="R44" s="52"/>
      <c r="S44" s="52"/>
      <c r="T44" s="52"/>
      <c r="U44" s="52"/>
      <c r="V44" s="52"/>
      <c r="W44" s="52"/>
    </row>
    <row r="45" spans="1:23" ht="13.5" customHeight="1">
      <c r="A45" s="42"/>
      <c r="B45" s="224"/>
      <c r="C45" s="45"/>
      <c r="D45" s="388" t="s">
        <v>85</v>
      </c>
      <c r="E45" s="389"/>
      <c r="F45" s="48">
        <v>4</v>
      </c>
      <c r="G45" s="48">
        <v>351</v>
      </c>
      <c r="H45" s="48">
        <v>0</v>
      </c>
      <c r="I45" s="48">
        <v>0</v>
      </c>
      <c r="J45" s="48">
        <v>4</v>
      </c>
      <c r="K45" s="48">
        <v>351</v>
      </c>
      <c r="L45" s="48">
        <v>0</v>
      </c>
      <c r="M45" s="48">
        <v>0</v>
      </c>
      <c r="N45" s="48">
        <v>0</v>
      </c>
      <c r="O45" s="48">
        <v>38</v>
      </c>
      <c r="P45" s="48">
        <v>313</v>
      </c>
      <c r="Q45" s="48">
        <v>0</v>
      </c>
      <c r="R45" s="48">
        <v>0</v>
      </c>
      <c r="S45" s="48">
        <v>2</v>
      </c>
      <c r="T45" s="48">
        <v>25</v>
      </c>
      <c r="U45" s="52">
        <v>3</v>
      </c>
      <c r="V45" s="48">
        <v>41</v>
      </c>
      <c r="W45" s="48">
        <v>29</v>
      </c>
    </row>
    <row r="46" spans="1:23" ht="13.5" customHeight="1">
      <c r="A46" s="42">
        <v>4</v>
      </c>
      <c r="B46" s="224">
        <v>401</v>
      </c>
      <c r="C46" s="45">
        <v>56</v>
      </c>
      <c r="D46" s="50"/>
      <c r="E46" s="47" t="s">
        <v>86</v>
      </c>
      <c r="F46" s="48">
        <v>0</v>
      </c>
      <c r="G46" s="48">
        <v>0</v>
      </c>
      <c r="H46" s="51">
        <v>0</v>
      </c>
      <c r="I46" s="51">
        <v>0</v>
      </c>
      <c r="J46" s="51">
        <v>0</v>
      </c>
      <c r="K46" s="48">
        <v>0</v>
      </c>
      <c r="L46" s="51">
        <v>0</v>
      </c>
      <c r="M46" s="51">
        <v>0</v>
      </c>
      <c r="N46" s="51">
        <v>0</v>
      </c>
      <c r="O46" s="51">
        <v>0</v>
      </c>
      <c r="P46" s="51">
        <v>0</v>
      </c>
      <c r="Q46" s="52">
        <v>0</v>
      </c>
      <c r="R46" s="52">
        <v>0</v>
      </c>
      <c r="S46" s="52">
        <v>0</v>
      </c>
      <c r="T46" s="52">
        <v>4</v>
      </c>
      <c r="U46" s="52">
        <v>0</v>
      </c>
      <c r="V46" s="51">
        <v>0</v>
      </c>
      <c r="W46" s="52">
        <v>4</v>
      </c>
    </row>
    <row r="47" spans="1:23" ht="13.5" customHeight="1">
      <c r="A47" s="42">
        <v>4</v>
      </c>
      <c r="B47" s="224">
        <v>402</v>
      </c>
      <c r="C47" s="45">
        <v>56</v>
      </c>
      <c r="D47" s="50"/>
      <c r="E47" s="47" t="s">
        <v>87</v>
      </c>
      <c r="F47" s="48">
        <v>3</v>
      </c>
      <c r="G47" s="48">
        <v>151</v>
      </c>
      <c r="H47" s="51">
        <v>0</v>
      </c>
      <c r="I47" s="51">
        <v>0</v>
      </c>
      <c r="J47" s="51">
        <v>3</v>
      </c>
      <c r="K47" s="48">
        <v>151</v>
      </c>
      <c r="L47" s="51">
        <v>0</v>
      </c>
      <c r="M47" s="51">
        <v>0</v>
      </c>
      <c r="N47" s="51">
        <v>0</v>
      </c>
      <c r="O47" s="51">
        <v>38</v>
      </c>
      <c r="P47" s="51">
        <v>113</v>
      </c>
      <c r="Q47" s="52">
        <v>0</v>
      </c>
      <c r="R47" s="52">
        <v>0</v>
      </c>
      <c r="S47" s="52">
        <v>2</v>
      </c>
      <c r="T47" s="52">
        <v>10</v>
      </c>
      <c r="U47" s="52">
        <v>2</v>
      </c>
      <c r="V47" s="51">
        <v>38</v>
      </c>
      <c r="W47" s="52">
        <v>14</v>
      </c>
    </row>
    <row r="48" spans="1:23" ht="13.5" customHeight="1">
      <c r="A48" s="42">
        <v>4</v>
      </c>
      <c r="B48" s="224">
        <v>403</v>
      </c>
      <c r="C48" s="45">
        <v>56</v>
      </c>
      <c r="D48" s="50"/>
      <c r="E48" s="47" t="s">
        <v>88</v>
      </c>
      <c r="F48" s="48">
        <v>0</v>
      </c>
      <c r="G48" s="48">
        <v>0</v>
      </c>
      <c r="H48" s="51">
        <v>0</v>
      </c>
      <c r="I48" s="51">
        <v>0</v>
      </c>
      <c r="J48" s="51">
        <v>0</v>
      </c>
      <c r="K48" s="48">
        <v>0</v>
      </c>
      <c r="L48" s="51">
        <v>0</v>
      </c>
      <c r="M48" s="51">
        <v>0</v>
      </c>
      <c r="N48" s="51">
        <v>0</v>
      </c>
      <c r="O48" s="51">
        <v>0</v>
      </c>
      <c r="P48" s="51">
        <v>0</v>
      </c>
      <c r="Q48" s="52">
        <v>0</v>
      </c>
      <c r="R48" s="52">
        <v>0</v>
      </c>
      <c r="S48" s="52">
        <v>0</v>
      </c>
      <c r="T48" s="52">
        <v>4</v>
      </c>
      <c r="U48" s="52">
        <v>1</v>
      </c>
      <c r="V48" s="51">
        <v>3</v>
      </c>
      <c r="W48" s="52">
        <v>4</v>
      </c>
    </row>
    <row r="49" spans="1:23" ht="13.5" customHeight="1">
      <c r="A49" s="42">
        <v>4</v>
      </c>
      <c r="B49" s="224">
        <v>424</v>
      </c>
      <c r="C49" s="45">
        <v>56</v>
      </c>
      <c r="D49" s="50"/>
      <c r="E49" s="47" t="s">
        <v>256</v>
      </c>
      <c r="F49" s="48">
        <v>0</v>
      </c>
      <c r="G49" s="48">
        <v>0</v>
      </c>
      <c r="H49" s="51">
        <v>0</v>
      </c>
      <c r="I49" s="51">
        <v>0</v>
      </c>
      <c r="J49" s="51">
        <v>0</v>
      </c>
      <c r="K49" s="48">
        <v>0</v>
      </c>
      <c r="L49" s="51">
        <v>0</v>
      </c>
      <c r="M49" s="51">
        <v>0</v>
      </c>
      <c r="N49" s="51">
        <v>0</v>
      </c>
      <c r="O49" s="51">
        <v>0</v>
      </c>
      <c r="P49" s="51">
        <v>0</v>
      </c>
      <c r="Q49" s="52">
        <v>0</v>
      </c>
      <c r="R49" s="52">
        <v>0</v>
      </c>
      <c r="S49" s="52">
        <v>0</v>
      </c>
      <c r="T49" s="52">
        <v>2</v>
      </c>
      <c r="U49" s="52">
        <v>0</v>
      </c>
      <c r="V49" s="51">
        <v>0</v>
      </c>
      <c r="W49" s="52">
        <v>2</v>
      </c>
    </row>
    <row r="50" spans="1:23" ht="13.5" customHeight="1">
      <c r="A50" s="42">
        <v>4</v>
      </c>
      <c r="B50" s="224">
        <v>425</v>
      </c>
      <c r="C50" s="45">
        <v>56</v>
      </c>
      <c r="D50" s="50"/>
      <c r="E50" s="47" t="s">
        <v>90</v>
      </c>
      <c r="F50" s="48">
        <v>1</v>
      </c>
      <c r="G50" s="48">
        <v>200</v>
      </c>
      <c r="H50" s="51">
        <v>0</v>
      </c>
      <c r="I50" s="51">
        <v>0</v>
      </c>
      <c r="J50" s="51">
        <v>1</v>
      </c>
      <c r="K50" s="48">
        <v>200</v>
      </c>
      <c r="L50" s="51">
        <v>0</v>
      </c>
      <c r="M50" s="51">
        <v>0</v>
      </c>
      <c r="N50" s="51">
        <v>0</v>
      </c>
      <c r="O50" s="51">
        <v>0</v>
      </c>
      <c r="P50" s="51">
        <v>200</v>
      </c>
      <c r="Q50" s="52">
        <v>0</v>
      </c>
      <c r="R50" s="52">
        <v>0</v>
      </c>
      <c r="S50" s="52">
        <v>0</v>
      </c>
      <c r="T50" s="52">
        <v>5</v>
      </c>
      <c r="U50" s="52">
        <v>0</v>
      </c>
      <c r="V50" s="51">
        <v>0</v>
      </c>
      <c r="W50" s="52">
        <v>5</v>
      </c>
    </row>
    <row r="51" spans="1:23" ht="13.5" customHeight="1">
      <c r="A51" s="42"/>
      <c r="B51" s="224"/>
      <c r="C51" s="45"/>
      <c r="D51" s="50"/>
      <c r="E51" s="47"/>
      <c r="F51" s="48"/>
      <c r="G51" s="48"/>
      <c r="H51" s="51"/>
      <c r="I51" s="51"/>
      <c r="J51" s="51"/>
      <c r="K51" s="48"/>
      <c r="L51" s="51"/>
      <c r="M51" s="51"/>
      <c r="N51" s="52"/>
      <c r="O51" s="52"/>
      <c r="P51" s="52"/>
      <c r="Q51" s="52"/>
      <c r="R51" s="52"/>
      <c r="S51" s="52"/>
      <c r="T51" s="52"/>
      <c r="U51" s="52"/>
      <c r="V51" s="52"/>
      <c r="W51" s="52"/>
    </row>
    <row r="52" spans="1:23" ht="13.5" customHeight="1">
      <c r="A52" s="42"/>
      <c r="B52" s="224"/>
      <c r="C52" s="45"/>
      <c r="D52" s="388" t="s">
        <v>91</v>
      </c>
      <c r="E52" s="389"/>
      <c r="F52" s="48">
        <v>13</v>
      </c>
      <c r="G52" s="48">
        <v>1897</v>
      </c>
      <c r="H52" s="48">
        <v>1</v>
      </c>
      <c r="I52" s="48">
        <v>86</v>
      </c>
      <c r="J52" s="48">
        <v>12</v>
      </c>
      <c r="K52" s="48">
        <v>1811</v>
      </c>
      <c r="L52" s="48">
        <v>178</v>
      </c>
      <c r="M52" s="48">
        <v>4</v>
      </c>
      <c r="N52" s="48">
        <v>55</v>
      </c>
      <c r="O52" s="48">
        <v>383</v>
      </c>
      <c r="P52" s="48">
        <v>1191</v>
      </c>
      <c r="Q52" s="48">
        <v>0</v>
      </c>
      <c r="R52" s="48">
        <v>0</v>
      </c>
      <c r="S52" s="48">
        <v>5</v>
      </c>
      <c r="T52" s="48">
        <v>83</v>
      </c>
      <c r="U52" s="48">
        <v>17</v>
      </c>
      <c r="V52" s="48">
        <v>263</v>
      </c>
      <c r="W52" s="48">
        <v>79</v>
      </c>
    </row>
    <row r="53" spans="1:23" ht="13.5" customHeight="1">
      <c r="A53" s="42">
        <v>4</v>
      </c>
      <c r="B53" s="224">
        <v>222</v>
      </c>
      <c r="C53" s="45">
        <v>57</v>
      </c>
      <c r="D53" s="50"/>
      <c r="E53" s="47" t="s">
        <v>92</v>
      </c>
      <c r="F53" s="48">
        <v>6</v>
      </c>
      <c r="G53" s="48">
        <v>695</v>
      </c>
      <c r="H53" s="51">
        <v>0</v>
      </c>
      <c r="I53" s="51">
        <v>0</v>
      </c>
      <c r="J53" s="51">
        <v>6</v>
      </c>
      <c r="K53" s="48">
        <v>695</v>
      </c>
      <c r="L53" s="51">
        <v>178</v>
      </c>
      <c r="M53" s="51">
        <v>4</v>
      </c>
      <c r="N53" s="51">
        <v>55</v>
      </c>
      <c r="O53" s="51">
        <v>24</v>
      </c>
      <c r="P53" s="51">
        <v>434</v>
      </c>
      <c r="Q53" s="52">
        <v>0</v>
      </c>
      <c r="R53" s="52">
        <v>0</v>
      </c>
      <c r="S53" s="52">
        <v>1</v>
      </c>
      <c r="T53" s="52">
        <v>30</v>
      </c>
      <c r="U53" s="52">
        <v>7</v>
      </c>
      <c r="V53" s="51">
        <v>105</v>
      </c>
      <c r="W53" s="52">
        <v>23</v>
      </c>
    </row>
    <row r="54" spans="1:23" ht="13.5" customHeight="1">
      <c r="A54" s="42">
        <v>4</v>
      </c>
      <c r="B54" s="224">
        <v>223</v>
      </c>
      <c r="C54" s="45">
        <v>57</v>
      </c>
      <c r="D54" s="50"/>
      <c r="E54" s="47" t="s">
        <v>257</v>
      </c>
      <c r="F54" s="48">
        <v>2</v>
      </c>
      <c r="G54" s="48">
        <v>153</v>
      </c>
      <c r="H54" s="51">
        <v>1</v>
      </c>
      <c r="I54" s="51">
        <v>86</v>
      </c>
      <c r="J54" s="51">
        <v>1</v>
      </c>
      <c r="K54" s="48">
        <v>67</v>
      </c>
      <c r="L54" s="51">
        <v>0</v>
      </c>
      <c r="M54" s="51">
        <v>0</v>
      </c>
      <c r="N54" s="51">
        <v>0</v>
      </c>
      <c r="O54" s="51">
        <v>0</v>
      </c>
      <c r="P54" s="51">
        <v>67</v>
      </c>
      <c r="Q54" s="52">
        <v>0</v>
      </c>
      <c r="R54" s="52">
        <v>0</v>
      </c>
      <c r="S54" s="52">
        <v>0</v>
      </c>
      <c r="T54" s="52">
        <v>13</v>
      </c>
      <c r="U54" s="52">
        <v>2</v>
      </c>
      <c r="V54" s="51">
        <v>24</v>
      </c>
      <c r="W54" s="52">
        <v>17</v>
      </c>
    </row>
    <row r="55" spans="1:23" ht="13.5" customHeight="1">
      <c r="A55" s="42">
        <v>4</v>
      </c>
      <c r="B55" s="224">
        <v>406</v>
      </c>
      <c r="C55" s="45">
        <v>57</v>
      </c>
      <c r="D55" s="50"/>
      <c r="E55" s="47" t="s">
        <v>93</v>
      </c>
      <c r="F55" s="48">
        <v>1</v>
      </c>
      <c r="G55" s="48">
        <v>320</v>
      </c>
      <c r="H55" s="51">
        <v>0</v>
      </c>
      <c r="I55" s="51">
        <v>0</v>
      </c>
      <c r="J55" s="51">
        <v>1</v>
      </c>
      <c r="K55" s="48">
        <v>320</v>
      </c>
      <c r="L55" s="51">
        <v>0</v>
      </c>
      <c r="M55" s="51">
        <v>0</v>
      </c>
      <c r="N55" s="51">
        <v>0</v>
      </c>
      <c r="O55" s="51">
        <v>90</v>
      </c>
      <c r="P55" s="51">
        <v>230</v>
      </c>
      <c r="Q55" s="52">
        <v>0</v>
      </c>
      <c r="R55" s="52">
        <v>0</v>
      </c>
      <c r="S55" s="52">
        <v>1</v>
      </c>
      <c r="T55" s="52">
        <v>24</v>
      </c>
      <c r="U55" s="52">
        <v>5</v>
      </c>
      <c r="V55" s="51">
        <v>84</v>
      </c>
      <c r="W55" s="52">
        <v>22</v>
      </c>
    </row>
    <row r="56" spans="1:23" ht="13.5" customHeight="1">
      <c r="A56" s="42">
        <v>4</v>
      </c>
      <c r="B56" s="224">
        <v>407</v>
      </c>
      <c r="C56" s="45">
        <v>57</v>
      </c>
      <c r="D56" s="50"/>
      <c r="E56" s="47" t="s">
        <v>94</v>
      </c>
      <c r="F56" s="48">
        <v>4</v>
      </c>
      <c r="G56" s="48">
        <v>729</v>
      </c>
      <c r="H56" s="51">
        <v>0</v>
      </c>
      <c r="I56" s="51">
        <v>0</v>
      </c>
      <c r="J56" s="51">
        <v>4</v>
      </c>
      <c r="K56" s="48">
        <v>729</v>
      </c>
      <c r="L56" s="51">
        <v>0</v>
      </c>
      <c r="M56" s="51">
        <v>0</v>
      </c>
      <c r="N56" s="51">
        <v>0</v>
      </c>
      <c r="O56" s="51">
        <v>269</v>
      </c>
      <c r="P56" s="51">
        <v>460</v>
      </c>
      <c r="Q56" s="52">
        <v>0</v>
      </c>
      <c r="R56" s="52">
        <v>0</v>
      </c>
      <c r="S56" s="52">
        <v>3</v>
      </c>
      <c r="T56" s="52">
        <v>9</v>
      </c>
      <c r="U56" s="52">
        <v>2</v>
      </c>
      <c r="V56" s="51">
        <v>33</v>
      </c>
      <c r="W56" s="52">
        <v>14</v>
      </c>
    </row>
    <row r="57" spans="1:23" ht="13.5" customHeight="1">
      <c r="A57" s="42">
        <v>4</v>
      </c>
      <c r="B57" s="224">
        <v>421</v>
      </c>
      <c r="C57" s="45">
        <v>57</v>
      </c>
      <c r="D57" s="50"/>
      <c r="E57" s="47" t="s">
        <v>95</v>
      </c>
      <c r="F57" s="48">
        <v>0</v>
      </c>
      <c r="G57" s="48">
        <v>0</v>
      </c>
      <c r="H57" s="51">
        <v>0</v>
      </c>
      <c r="I57" s="51">
        <v>0</v>
      </c>
      <c r="J57" s="51">
        <v>0</v>
      </c>
      <c r="K57" s="48">
        <v>0</v>
      </c>
      <c r="L57" s="51">
        <v>0</v>
      </c>
      <c r="M57" s="51">
        <v>0</v>
      </c>
      <c r="N57" s="51">
        <v>0</v>
      </c>
      <c r="O57" s="51">
        <v>0</v>
      </c>
      <c r="P57" s="51">
        <v>0</v>
      </c>
      <c r="Q57" s="52">
        <v>0</v>
      </c>
      <c r="R57" s="52">
        <v>0</v>
      </c>
      <c r="S57" s="52">
        <v>0</v>
      </c>
      <c r="T57" s="52">
        <v>7</v>
      </c>
      <c r="U57" s="52">
        <v>1</v>
      </c>
      <c r="V57" s="51">
        <v>17</v>
      </c>
      <c r="W57" s="52">
        <v>3</v>
      </c>
    </row>
    <row r="58" spans="1:23" ht="13.5" customHeight="1">
      <c r="A58" s="42"/>
      <c r="B58" s="224"/>
      <c r="C58" s="45"/>
      <c r="D58" s="50"/>
      <c r="E58" s="47"/>
      <c r="F58" s="48"/>
      <c r="G58" s="48"/>
      <c r="H58" s="51"/>
      <c r="I58" s="51"/>
      <c r="J58" s="51"/>
      <c r="K58" s="48"/>
      <c r="L58" s="51"/>
      <c r="M58" s="51"/>
      <c r="N58" s="52"/>
      <c r="O58" s="52"/>
      <c r="P58" s="52"/>
      <c r="Q58" s="52"/>
      <c r="R58" s="52"/>
      <c r="S58" s="52"/>
      <c r="T58" s="52"/>
      <c r="U58" s="52"/>
      <c r="V58" s="52"/>
      <c r="W58" s="52"/>
    </row>
    <row r="59" spans="1:23" ht="13.5" customHeight="1">
      <c r="A59" s="42"/>
      <c r="B59" s="224"/>
      <c r="C59" s="45"/>
      <c r="D59" s="388" t="s">
        <v>96</v>
      </c>
      <c r="E59" s="389"/>
      <c r="F59" s="48">
        <v>19</v>
      </c>
      <c r="G59" s="48">
        <v>3763</v>
      </c>
      <c r="H59" s="48">
        <v>4</v>
      </c>
      <c r="I59" s="48">
        <v>756</v>
      </c>
      <c r="J59" s="48">
        <v>15</v>
      </c>
      <c r="K59" s="48">
        <v>3007</v>
      </c>
      <c r="L59" s="48">
        <v>330</v>
      </c>
      <c r="M59" s="48">
        <v>4</v>
      </c>
      <c r="N59" s="48">
        <v>0</v>
      </c>
      <c r="O59" s="48">
        <v>701</v>
      </c>
      <c r="P59" s="48">
        <v>1972</v>
      </c>
      <c r="Q59" s="48">
        <v>0</v>
      </c>
      <c r="R59" s="48">
        <v>0</v>
      </c>
      <c r="S59" s="48">
        <v>8</v>
      </c>
      <c r="T59" s="48">
        <v>198</v>
      </c>
      <c r="U59" s="48">
        <v>25</v>
      </c>
      <c r="V59" s="48">
        <v>278</v>
      </c>
      <c r="W59" s="48">
        <v>179</v>
      </c>
    </row>
    <row r="60" spans="1:23" ht="13.5" customHeight="1">
      <c r="A60" s="42">
        <v>7</v>
      </c>
      <c r="B60" s="224">
        <v>208</v>
      </c>
      <c r="C60" s="45">
        <v>58</v>
      </c>
      <c r="D60" s="50"/>
      <c r="E60" s="47" t="s">
        <v>97</v>
      </c>
      <c r="F60" s="48">
        <v>3</v>
      </c>
      <c r="G60" s="48">
        <v>522</v>
      </c>
      <c r="H60" s="51">
        <v>1</v>
      </c>
      <c r="I60" s="51">
        <v>172</v>
      </c>
      <c r="J60" s="51">
        <v>2</v>
      </c>
      <c r="K60" s="48">
        <v>350</v>
      </c>
      <c r="L60" s="51">
        <v>0</v>
      </c>
      <c r="M60" s="51">
        <v>0</v>
      </c>
      <c r="N60" s="51">
        <v>0</v>
      </c>
      <c r="O60" s="51">
        <v>100</v>
      </c>
      <c r="P60" s="51">
        <v>250</v>
      </c>
      <c r="Q60" s="52">
        <v>0</v>
      </c>
      <c r="R60" s="52">
        <v>0</v>
      </c>
      <c r="S60" s="52">
        <v>1</v>
      </c>
      <c r="T60" s="52">
        <v>42</v>
      </c>
      <c r="U60" s="52">
        <v>11</v>
      </c>
      <c r="V60" s="51">
        <v>140</v>
      </c>
      <c r="W60" s="52">
        <v>43</v>
      </c>
    </row>
    <row r="61" spans="1:23" ht="13.5" customHeight="1">
      <c r="A61" s="42">
        <v>7</v>
      </c>
      <c r="B61" s="224">
        <v>217</v>
      </c>
      <c r="C61" s="45">
        <v>58</v>
      </c>
      <c r="D61" s="50"/>
      <c r="E61" s="47" t="s">
        <v>98</v>
      </c>
      <c r="F61" s="48">
        <v>6</v>
      </c>
      <c r="G61" s="48">
        <v>877</v>
      </c>
      <c r="H61" s="51">
        <v>1</v>
      </c>
      <c r="I61" s="51">
        <v>127</v>
      </c>
      <c r="J61" s="51">
        <v>5</v>
      </c>
      <c r="K61" s="48">
        <v>750</v>
      </c>
      <c r="L61" s="51">
        <v>0</v>
      </c>
      <c r="M61" s="51">
        <v>4</v>
      </c>
      <c r="N61" s="51">
        <v>0</v>
      </c>
      <c r="O61" s="51">
        <v>27</v>
      </c>
      <c r="P61" s="51">
        <v>719</v>
      </c>
      <c r="Q61" s="52">
        <v>0</v>
      </c>
      <c r="R61" s="52">
        <v>0</v>
      </c>
      <c r="S61" s="52">
        <v>1</v>
      </c>
      <c r="T61" s="52">
        <v>47</v>
      </c>
      <c r="U61" s="52">
        <v>6</v>
      </c>
      <c r="V61" s="51">
        <v>54</v>
      </c>
      <c r="W61" s="52">
        <v>37</v>
      </c>
    </row>
    <row r="62" spans="1:23" ht="13.5" customHeight="1">
      <c r="A62" s="42">
        <v>7</v>
      </c>
      <c r="B62" s="224">
        <v>219</v>
      </c>
      <c r="C62" s="45">
        <v>58</v>
      </c>
      <c r="D62" s="50"/>
      <c r="E62" s="47" t="s">
        <v>99</v>
      </c>
      <c r="F62" s="48">
        <v>2</v>
      </c>
      <c r="G62" s="48">
        <v>703</v>
      </c>
      <c r="H62" s="51">
        <v>0</v>
      </c>
      <c r="I62" s="51">
        <v>0</v>
      </c>
      <c r="J62" s="51">
        <v>2</v>
      </c>
      <c r="K62" s="48">
        <v>703</v>
      </c>
      <c r="L62" s="51">
        <v>0</v>
      </c>
      <c r="M62" s="51">
        <v>0</v>
      </c>
      <c r="N62" s="51">
        <v>0</v>
      </c>
      <c r="O62" s="51">
        <v>169</v>
      </c>
      <c r="P62" s="51">
        <v>534</v>
      </c>
      <c r="Q62" s="52">
        <v>0</v>
      </c>
      <c r="R62" s="52">
        <v>0</v>
      </c>
      <c r="S62" s="52">
        <v>2</v>
      </c>
      <c r="T62" s="52">
        <v>40</v>
      </c>
      <c r="U62" s="52">
        <v>2</v>
      </c>
      <c r="V62" s="51">
        <v>37</v>
      </c>
      <c r="W62" s="52">
        <v>36</v>
      </c>
    </row>
    <row r="63" spans="1:23" ht="13.5" customHeight="1">
      <c r="A63" s="42">
        <v>7</v>
      </c>
      <c r="B63" s="224">
        <v>224</v>
      </c>
      <c r="C63" s="45">
        <v>58</v>
      </c>
      <c r="D63" s="50"/>
      <c r="E63" s="47" t="s">
        <v>258</v>
      </c>
      <c r="F63" s="48">
        <v>4</v>
      </c>
      <c r="G63" s="48">
        <v>578</v>
      </c>
      <c r="H63" s="51">
        <v>0</v>
      </c>
      <c r="I63" s="51">
        <v>0</v>
      </c>
      <c r="J63" s="51">
        <v>4</v>
      </c>
      <c r="K63" s="48">
        <v>578</v>
      </c>
      <c r="L63" s="51">
        <v>0</v>
      </c>
      <c r="M63" s="51">
        <v>0</v>
      </c>
      <c r="N63" s="51">
        <v>0</v>
      </c>
      <c r="O63" s="51">
        <v>165</v>
      </c>
      <c r="P63" s="51">
        <v>413</v>
      </c>
      <c r="Q63" s="52">
        <v>0</v>
      </c>
      <c r="R63" s="52">
        <v>0</v>
      </c>
      <c r="S63" s="52">
        <v>2</v>
      </c>
      <c r="T63" s="52">
        <v>25</v>
      </c>
      <c r="U63" s="52">
        <v>2</v>
      </c>
      <c r="V63" s="51">
        <v>12</v>
      </c>
      <c r="W63" s="52">
        <v>27</v>
      </c>
    </row>
    <row r="64" spans="1:23" ht="13.5" customHeight="1">
      <c r="A64" s="42">
        <v>7</v>
      </c>
      <c r="B64" s="224">
        <v>441</v>
      </c>
      <c r="C64" s="45">
        <v>58</v>
      </c>
      <c r="D64" s="50"/>
      <c r="E64" s="47" t="s">
        <v>100</v>
      </c>
      <c r="F64" s="48">
        <v>0</v>
      </c>
      <c r="G64" s="48">
        <v>0</v>
      </c>
      <c r="H64" s="51">
        <v>0</v>
      </c>
      <c r="I64" s="51">
        <v>0</v>
      </c>
      <c r="J64" s="51">
        <v>0</v>
      </c>
      <c r="K64" s="48">
        <v>0</v>
      </c>
      <c r="L64" s="51">
        <v>0</v>
      </c>
      <c r="M64" s="51">
        <v>0</v>
      </c>
      <c r="N64" s="51">
        <v>0</v>
      </c>
      <c r="O64" s="51">
        <v>0</v>
      </c>
      <c r="P64" s="51">
        <v>0</v>
      </c>
      <c r="Q64" s="52">
        <v>0</v>
      </c>
      <c r="R64" s="52">
        <v>0</v>
      </c>
      <c r="S64" s="52">
        <v>0</v>
      </c>
      <c r="T64" s="52">
        <v>9</v>
      </c>
      <c r="U64" s="52">
        <v>0</v>
      </c>
      <c r="V64" s="51">
        <v>0</v>
      </c>
      <c r="W64" s="52">
        <v>9</v>
      </c>
    </row>
    <row r="65" spans="1:23" ht="13.5" customHeight="1">
      <c r="A65" s="42">
        <v>7</v>
      </c>
      <c r="B65" s="224">
        <v>446</v>
      </c>
      <c r="C65" s="45">
        <v>58</v>
      </c>
      <c r="D65" s="50"/>
      <c r="E65" s="47" t="s">
        <v>101</v>
      </c>
      <c r="F65" s="48">
        <v>1</v>
      </c>
      <c r="G65" s="48">
        <v>230</v>
      </c>
      <c r="H65" s="51">
        <v>1</v>
      </c>
      <c r="I65" s="51">
        <v>230</v>
      </c>
      <c r="J65" s="51">
        <v>0</v>
      </c>
      <c r="K65" s="48">
        <v>0</v>
      </c>
      <c r="L65" s="51">
        <v>0</v>
      </c>
      <c r="M65" s="51">
        <v>0</v>
      </c>
      <c r="N65" s="51">
        <v>0</v>
      </c>
      <c r="O65" s="51">
        <v>0</v>
      </c>
      <c r="P65" s="51">
        <v>0</v>
      </c>
      <c r="Q65" s="52">
        <v>0</v>
      </c>
      <c r="R65" s="52">
        <v>0</v>
      </c>
      <c r="S65" s="52">
        <v>0</v>
      </c>
      <c r="T65" s="52">
        <v>4</v>
      </c>
      <c r="U65" s="52">
        <v>0</v>
      </c>
      <c r="V65" s="51">
        <v>0</v>
      </c>
      <c r="W65" s="52">
        <v>3</v>
      </c>
    </row>
    <row r="66" spans="1:23" ht="13.5" customHeight="1">
      <c r="A66" s="42">
        <v>7</v>
      </c>
      <c r="B66" s="224">
        <v>447</v>
      </c>
      <c r="C66" s="45">
        <v>58</v>
      </c>
      <c r="D66" s="50"/>
      <c r="E66" s="47" t="s">
        <v>102</v>
      </c>
      <c r="F66" s="48">
        <v>0</v>
      </c>
      <c r="G66" s="48">
        <v>0</v>
      </c>
      <c r="H66" s="51">
        <v>0</v>
      </c>
      <c r="I66" s="51">
        <v>0</v>
      </c>
      <c r="J66" s="51">
        <v>0</v>
      </c>
      <c r="K66" s="48">
        <v>0</v>
      </c>
      <c r="L66" s="51">
        <v>0</v>
      </c>
      <c r="M66" s="51">
        <v>0</v>
      </c>
      <c r="N66" s="51">
        <v>0</v>
      </c>
      <c r="O66" s="51">
        <v>0</v>
      </c>
      <c r="P66" s="51">
        <v>0</v>
      </c>
      <c r="Q66" s="52">
        <v>0</v>
      </c>
      <c r="R66" s="52">
        <v>0</v>
      </c>
      <c r="S66" s="52">
        <v>0</v>
      </c>
      <c r="T66" s="52">
        <v>2</v>
      </c>
      <c r="U66" s="52">
        <v>0</v>
      </c>
      <c r="V66" s="51">
        <v>0</v>
      </c>
      <c r="W66" s="52">
        <v>3</v>
      </c>
    </row>
    <row r="67" spans="1:23" ht="13.5" customHeight="1">
      <c r="A67" s="42">
        <v>7</v>
      </c>
      <c r="B67" s="224">
        <v>448</v>
      </c>
      <c r="C67" s="45">
        <v>58</v>
      </c>
      <c r="D67" s="50"/>
      <c r="E67" s="47" t="s">
        <v>103</v>
      </c>
      <c r="F67" s="48">
        <v>1</v>
      </c>
      <c r="G67" s="48">
        <v>227</v>
      </c>
      <c r="H67" s="51">
        <v>1</v>
      </c>
      <c r="I67" s="51">
        <v>227</v>
      </c>
      <c r="J67" s="51">
        <v>0</v>
      </c>
      <c r="K67" s="48">
        <v>0</v>
      </c>
      <c r="L67" s="51">
        <v>0</v>
      </c>
      <c r="M67" s="51">
        <v>0</v>
      </c>
      <c r="N67" s="51">
        <v>0</v>
      </c>
      <c r="O67" s="51">
        <v>0</v>
      </c>
      <c r="P67" s="51">
        <v>0</v>
      </c>
      <c r="Q67" s="52">
        <v>0</v>
      </c>
      <c r="R67" s="52">
        <v>0</v>
      </c>
      <c r="S67" s="52">
        <v>0</v>
      </c>
      <c r="T67" s="52">
        <v>5</v>
      </c>
      <c r="U67" s="52">
        <v>1</v>
      </c>
      <c r="V67" s="51">
        <v>5</v>
      </c>
      <c r="W67" s="52">
        <v>2</v>
      </c>
    </row>
    <row r="68" spans="1:23" ht="13.5" customHeight="1">
      <c r="A68" s="42">
        <v>7</v>
      </c>
      <c r="B68" s="224">
        <v>449</v>
      </c>
      <c r="C68" s="45">
        <v>58</v>
      </c>
      <c r="D68" s="50"/>
      <c r="E68" s="47" t="s">
        <v>104</v>
      </c>
      <c r="F68" s="48">
        <v>1</v>
      </c>
      <c r="G68" s="48">
        <v>473</v>
      </c>
      <c r="H68" s="51">
        <v>0</v>
      </c>
      <c r="I68" s="51">
        <v>0</v>
      </c>
      <c r="J68" s="51">
        <v>1</v>
      </c>
      <c r="K68" s="48">
        <v>473</v>
      </c>
      <c r="L68" s="51">
        <v>330</v>
      </c>
      <c r="M68" s="51">
        <v>0</v>
      </c>
      <c r="N68" s="51">
        <v>0</v>
      </c>
      <c r="O68" s="51">
        <v>123</v>
      </c>
      <c r="P68" s="51">
        <v>20</v>
      </c>
      <c r="Q68" s="52">
        <v>0</v>
      </c>
      <c r="R68" s="52">
        <v>0</v>
      </c>
      <c r="S68" s="52">
        <v>1</v>
      </c>
      <c r="T68" s="52">
        <v>3</v>
      </c>
      <c r="U68" s="52">
        <v>0</v>
      </c>
      <c r="V68" s="51">
        <v>0</v>
      </c>
      <c r="W68" s="52">
        <v>3</v>
      </c>
    </row>
    <row r="69" spans="1:23" ht="13.5" customHeight="1">
      <c r="A69" s="42">
        <v>7</v>
      </c>
      <c r="B69" s="224">
        <v>563</v>
      </c>
      <c r="C69" s="45">
        <v>58</v>
      </c>
      <c r="D69" s="50"/>
      <c r="E69" s="47" t="s">
        <v>105</v>
      </c>
      <c r="F69" s="48">
        <v>1</v>
      </c>
      <c r="G69" s="48">
        <v>153</v>
      </c>
      <c r="H69" s="51">
        <v>0</v>
      </c>
      <c r="I69" s="51">
        <v>0</v>
      </c>
      <c r="J69" s="51">
        <v>1</v>
      </c>
      <c r="K69" s="48">
        <v>153</v>
      </c>
      <c r="L69" s="51">
        <v>0</v>
      </c>
      <c r="M69" s="51">
        <v>0</v>
      </c>
      <c r="N69" s="51">
        <v>0</v>
      </c>
      <c r="O69" s="51">
        <v>117</v>
      </c>
      <c r="P69" s="51">
        <v>36</v>
      </c>
      <c r="Q69" s="52">
        <v>0</v>
      </c>
      <c r="R69" s="52">
        <v>0</v>
      </c>
      <c r="S69" s="52">
        <v>1</v>
      </c>
      <c r="T69" s="52">
        <v>14</v>
      </c>
      <c r="U69" s="52">
        <v>3</v>
      </c>
      <c r="V69" s="51">
        <v>30</v>
      </c>
      <c r="W69" s="52">
        <v>10</v>
      </c>
    </row>
    <row r="70" spans="1:23" ht="13.5" customHeight="1">
      <c r="A70" s="42">
        <v>7</v>
      </c>
      <c r="B70" s="224">
        <v>564</v>
      </c>
      <c r="C70" s="45">
        <v>58</v>
      </c>
      <c r="D70" s="50"/>
      <c r="E70" s="47" t="s">
        <v>106</v>
      </c>
      <c r="F70" s="48">
        <v>0</v>
      </c>
      <c r="G70" s="48">
        <v>0</v>
      </c>
      <c r="H70" s="51">
        <v>0</v>
      </c>
      <c r="I70" s="51">
        <v>0</v>
      </c>
      <c r="J70" s="51">
        <v>0</v>
      </c>
      <c r="K70" s="48">
        <v>0</v>
      </c>
      <c r="L70" s="51">
        <v>0</v>
      </c>
      <c r="M70" s="51">
        <v>0</v>
      </c>
      <c r="N70" s="51">
        <v>0</v>
      </c>
      <c r="O70" s="51">
        <v>0</v>
      </c>
      <c r="P70" s="51">
        <v>0</v>
      </c>
      <c r="Q70" s="52">
        <v>0</v>
      </c>
      <c r="R70" s="52">
        <v>0</v>
      </c>
      <c r="S70" s="52">
        <v>0</v>
      </c>
      <c r="T70" s="52">
        <v>7</v>
      </c>
      <c r="U70" s="52">
        <v>0</v>
      </c>
      <c r="V70" s="51">
        <v>0</v>
      </c>
      <c r="W70" s="52">
        <v>6</v>
      </c>
    </row>
    <row r="71" spans="1:23" ht="13.5" customHeight="1">
      <c r="A71" s="42"/>
      <c r="B71" s="224"/>
      <c r="C71" s="45"/>
      <c r="D71" s="53"/>
      <c r="E71" s="54"/>
      <c r="F71" s="55"/>
      <c r="G71" s="55"/>
      <c r="H71" s="55"/>
      <c r="I71" s="55"/>
      <c r="J71" s="55"/>
      <c r="K71" s="55"/>
      <c r="L71" s="55"/>
      <c r="M71" s="55"/>
      <c r="N71" s="56"/>
      <c r="O71" s="56"/>
      <c r="P71" s="56"/>
      <c r="Q71" s="56"/>
      <c r="R71" s="56"/>
      <c r="S71" s="56"/>
      <c r="T71" s="57"/>
      <c r="U71" s="56"/>
      <c r="V71" s="56"/>
      <c r="W71" s="57"/>
    </row>
    <row r="72" spans="1:23" s="60" customFormat="1" ht="13.5" customHeight="1">
      <c r="A72" s="58"/>
      <c r="B72" s="225"/>
      <c r="C72" s="59"/>
      <c r="D72" s="390" t="s">
        <v>107</v>
      </c>
      <c r="E72" s="391"/>
      <c r="F72" s="236">
        <v>25</v>
      </c>
      <c r="G72" s="236">
        <v>5100</v>
      </c>
      <c r="H72" s="236">
        <v>6</v>
      </c>
      <c r="I72" s="236">
        <v>1221</v>
      </c>
      <c r="J72" s="236">
        <v>19</v>
      </c>
      <c r="K72" s="236">
        <v>3879</v>
      </c>
      <c r="L72" s="236">
        <v>465</v>
      </c>
      <c r="M72" s="236">
        <v>6</v>
      </c>
      <c r="N72" s="236">
        <v>0</v>
      </c>
      <c r="O72" s="236">
        <v>588</v>
      </c>
      <c r="P72" s="236">
        <v>2820</v>
      </c>
      <c r="Q72" s="236">
        <v>0</v>
      </c>
      <c r="R72" s="236">
        <v>0</v>
      </c>
      <c r="S72" s="236">
        <v>9</v>
      </c>
      <c r="T72" s="236">
        <v>214</v>
      </c>
      <c r="U72" s="236">
        <v>32</v>
      </c>
      <c r="V72" s="236">
        <v>306</v>
      </c>
      <c r="W72" s="236">
        <v>178</v>
      </c>
    </row>
    <row r="73" spans="1:23" ht="13.5" customHeight="1">
      <c r="A73" s="42">
        <v>5</v>
      </c>
      <c r="B73" s="224">
        <v>203</v>
      </c>
      <c r="C73" s="45">
        <v>59</v>
      </c>
      <c r="D73" s="50"/>
      <c r="E73" s="47" t="s">
        <v>108</v>
      </c>
      <c r="F73" s="48">
        <v>9</v>
      </c>
      <c r="G73" s="48">
        <v>2330</v>
      </c>
      <c r="H73" s="51">
        <v>2</v>
      </c>
      <c r="I73" s="51">
        <v>489</v>
      </c>
      <c r="J73" s="51">
        <v>7</v>
      </c>
      <c r="K73" s="48">
        <v>1841</v>
      </c>
      <c r="L73" s="51">
        <v>40</v>
      </c>
      <c r="M73" s="51">
        <v>6</v>
      </c>
      <c r="N73" s="51">
        <v>0</v>
      </c>
      <c r="O73" s="51">
        <v>142</v>
      </c>
      <c r="P73" s="51">
        <v>1653</v>
      </c>
      <c r="Q73" s="52">
        <v>0</v>
      </c>
      <c r="R73" s="52">
        <v>0</v>
      </c>
      <c r="S73" s="52">
        <v>2</v>
      </c>
      <c r="T73" s="52">
        <v>109</v>
      </c>
      <c r="U73" s="52">
        <v>18</v>
      </c>
      <c r="V73" s="51">
        <v>170</v>
      </c>
      <c r="W73" s="52">
        <v>89</v>
      </c>
    </row>
    <row r="74" spans="1:23" ht="13.5" customHeight="1">
      <c r="A74" s="42">
        <v>5</v>
      </c>
      <c r="B74" s="224">
        <v>205</v>
      </c>
      <c r="C74" s="45">
        <v>59</v>
      </c>
      <c r="D74" s="50"/>
      <c r="E74" s="47" t="s">
        <v>109</v>
      </c>
      <c r="F74" s="48">
        <v>6</v>
      </c>
      <c r="G74" s="48">
        <v>490</v>
      </c>
      <c r="H74" s="51">
        <v>0</v>
      </c>
      <c r="I74" s="51">
        <v>0</v>
      </c>
      <c r="J74" s="51">
        <v>6</v>
      </c>
      <c r="K74" s="48">
        <v>490</v>
      </c>
      <c r="L74" s="51">
        <v>0</v>
      </c>
      <c r="M74" s="51">
        <v>0</v>
      </c>
      <c r="N74" s="51">
        <v>0</v>
      </c>
      <c r="O74" s="51">
        <v>145</v>
      </c>
      <c r="P74" s="51">
        <v>345</v>
      </c>
      <c r="Q74" s="52">
        <v>0</v>
      </c>
      <c r="R74" s="52">
        <v>0</v>
      </c>
      <c r="S74" s="52">
        <v>3</v>
      </c>
      <c r="T74" s="52">
        <v>45</v>
      </c>
      <c r="U74" s="52">
        <v>9</v>
      </c>
      <c r="V74" s="51">
        <v>101</v>
      </c>
      <c r="W74" s="52">
        <v>33</v>
      </c>
    </row>
    <row r="75" spans="1:23" ht="13.5" customHeight="1">
      <c r="A75" s="42">
        <v>7</v>
      </c>
      <c r="B75" s="224">
        <v>442</v>
      </c>
      <c r="C75" s="45">
        <v>59</v>
      </c>
      <c r="D75" s="50"/>
      <c r="E75" s="47" t="s">
        <v>110</v>
      </c>
      <c r="F75" s="48">
        <v>1</v>
      </c>
      <c r="G75" s="48">
        <v>186</v>
      </c>
      <c r="H75" s="51">
        <v>0</v>
      </c>
      <c r="I75" s="51">
        <v>0</v>
      </c>
      <c r="J75" s="51">
        <v>1</v>
      </c>
      <c r="K75" s="48">
        <v>186</v>
      </c>
      <c r="L75" s="51">
        <v>0</v>
      </c>
      <c r="M75" s="51">
        <v>0</v>
      </c>
      <c r="N75" s="51">
        <v>0</v>
      </c>
      <c r="O75" s="51">
        <v>81</v>
      </c>
      <c r="P75" s="51">
        <v>105</v>
      </c>
      <c r="Q75" s="52">
        <v>0</v>
      </c>
      <c r="R75" s="52">
        <v>0</v>
      </c>
      <c r="S75" s="52">
        <v>1</v>
      </c>
      <c r="T75" s="52">
        <v>3</v>
      </c>
      <c r="U75" s="52">
        <v>0</v>
      </c>
      <c r="V75" s="51">
        <v>0</v>
      </c>
      <c r="W75" s="52">
        <v>4</v>
      </c>
    </row>
    <row r="76" spans="1:23" ht="13.5" customHeight="1">
      <c r="A76" s="42">
        <v>7</v>
      </c>
      <c r="B76" s="224">
        <v>443</v>
      </c>
      <c r="C76" s="45">
        <v>59</v>
      </c>
      <c r="D76" s="50"/>
      <c r="E76" s="47" t="s">
        <v>111</v>
      </c>
      <c r="F76" s="48">
        <v>3</v>
      </c>
      <c r="G76" s="48">
        <v>821</v>
      </c>
      <c r="H76" s="51">
        <v>1</v>
      </c>
      <c r="I76" s="51">
        <v>121</v>
      </c>
      <c r="J76" s="51">
        <v>2</v>
      </c>
      <c r="K76" s="48">
        <v>700</v>
      </c>
      <c r="L76" s="51">
        <v>32</v>
      </c>
      <c r="M76" s="51">
        <v>0</v>
      </c>
      <c r="N76" s="51">
        <v>0</v>
      </c>
      <c r="O76" s="51">
        <v>40</v>
      </c>
      <c r="P76" s="51">
        <v>628</v>
      </c>
      <c r="Q76" s="52">
        <v>0</v>
      </c>
      <c r="R76" s="52">
        <v>0</v>
      </c>
      <c r="S76" s="52">
        <v>1</v>
      </c>
      <c r="T76" s="52">
        <v>20</v>
      </c>
      <c r="U76" s="52">
        <v>1</v>
      </c>
      <c r="V76" s="51">
        <v>5</v>
      </c>
      <c r="W76" s="52">
        <v>23</v>
      </c>
    </row>
    <row r="77" spans="1:23" ht="13.5" customHeight="1">
      <c r="A77" s="42">
        <v>5</v>
      </c>
      <c r="B77" s="224">
        <v>461</v>
      </c>
      <c r="C77" s="45">
        <v>59</v>
      </c>
      <c r="D77" s="50"/>
      <c r="E77" s="47" t="s">
        <v>259</v>
      </c>
      <c r="F77" s="48">
        <v>0</v>
      </c>
      <c r="G77" s="48">
        <v>0</v>
      </c>
      <c r="H77" s="51">
        <v>0</v>
      </c>
      <c r="I77" s="51">
        <v>0</v>
      </c>
      <c r="J77" s="51">
        <v>0</v>
      </c>
      <c r="K77" s="48">
        <v>0</v>
      </c>
      <c r="L77" s="51">
        <v>0</v>
      </c>
      <c r="M77" s="51">
        <v>0</v>
      </c>
      <c r="N77" s="51">
        <v>0</v>
      </c>
      <c r="O77" s="51">
        <v>0</v>
      </c>
      <c r="P77" s="51">
        <v>0</v>
      </c>
      <c r="Q77" s="52">
        <v>0</v>
      </c>
      <c r="R77" s="52">
        <v>0</v>
      </c>
      <c r="S77" s="52">
        <v>0</v>
      </c>
      <c r="T77" s="52">
        <v>6</v>
      </c>
      <c r="U77" s="52">
        <v>0</v>
      </c>
      <c r="V77" s="51">
        <v>0</v>
      </c>
      <c r="W77" s="52">
        <v>4</v>
      </c>
    </row>
    <row r="78" spans="1:23" ht="13.5" customHeight="1">
      <c r="A78" s="42">
        <v>5</v>
      </c>
      <c r="B78" s="224">
        <v>462</v>
      </c>
      <c r="C78" s="45">
        <v>59</v>
      </c>
      <c r="D78" s="50"/>
      <c r="E78" s="47" t="s">
        <v>113</v>
      </c>
      <c r="F78" s="48">
        <v>2</v>
      </c>
      <c r="G78" s="48">
        <v>385</v>
      </c>
      <c r="H78" s="51">
        <v>1</v>
      </c>
      <c r="I78" s="51">
        <v>322</v>
      </c>
      <c r="J78" s="51">
        <v>1</v>
      </c>
      <c r="K78" s="48">
        <v>63</v>
      </c>
      <c r="L78" s="51">
        <v>0</v>
      </c>
      <c r="M78" s="51">
        <v>0</v>
      </c>
      <c r="N78" s="51">
        <v>0</v>
      </c>
      <c r="O78" s="51">
        <v>0</v>
      </c>
      <c r="P78" s="51">
        <v>63</v>
      </c>
      <c r="Q78" s="52">
        <v>0</v>
      </c>
      <c r="R78" s="52">
        <v>0</v>
      </c>
      <c r="S78" s="52">
        <v>0</v>
      </c>
      <c r="T78" s="52">
        <v>6</v>
      </c>
      <c r="U78" s="52">
        <v>1</v>
      </c>
      <c r="V78" s="51">
        <v>16</v>
      </c>
      <c r="W78" s="52">
        <v>1</v>
      </c>
    </row>
    <row r="79" spans="1:23" ht="13.5" customHeight="1">
      <c r="A79" s="42">
        <v>5</v>
      </c>
      <c r="B79" s="224">
        <v>463</v>
      </c>
      <c r="C79" s="45">
        <v>59</v>
      </c>
      <c r="D79" s="50"/>
      <c r="E79" s="47" t="s">
        <v>114</v>
      </c>
      <c r="F79" s="48">
        <v>4</v>
      </c>
      <c r="G79" s="48">
        <v>888</v>
      </c>
      <c r="H79" s="51">
        <v>2</v>
      </c>
      <c r="I79" s="51">
        <v>289</v>
      </c>
      <c r="J79" s="51">
        <v>2</v>
      </c>
      <c r="K79" s="48">
        <v>599</v>
      </c>
      <c r="L79" s="51">
        <v>393</v>
      </c>
      <c r="M79" s="51">
        <v>0</v>
      </c>
      <c r="N79" s="51">
        <v>0</v>
      </c>
      <c r="O79" s="51">
        <v>180</v>
      </c>
      <c r="P79" s="51">
        <v>26</v>
      </c>
      <c r="Q79" s="52">
        <v>0</v>
      </c>
      <c r="R79" s="52">
        <v>0</v>
      </c>
      <c r="S79" s="52">
        <v>2</v>
      </c>
      <c r="T79" s="52">
        <v>5</v>
      </c>
      <c r="U79" s="52">
        <v>1</v>
      </c>
      <c r="V79" s="51">
        <v>9</v>
      </c>
      <c r="W79" s="52">
        <v>7</v>
      </c>
    </row>
    <row r="80" spans="1:23" ht="13.5" customHeight="1">
      <c r="A80" s="42">
        <v>5</v>
      </c>
      <c r="B80" s="224">
        <v>464</v>
      </c>
      <c r="C80" s="45">
        <v>59</v>
      </c>
      <c r="D80" s="50"/>
      <c r="E80" s="47" t="s">
        <v>115</v>
      </c>
      <c r="F80" s="48">
        <v>0</v>
      </c>
      <c r="G80" s="48">
        <v>0</v>
      </c>
      <c r="H80" s="51">
        <v>0</v>
      </c>
      <c r="I80" s="51">
        <v>0</v>
      </c>
      <c r="J80" s="51">
        <v>0</v>
      </c>
      <c r="K80" s="48">
        <v>0</v>
      </c>
      <c r="L80" s="51">
        <v>0</v>
      </c>
      <c r="M80" s="51">
        <v>0</v>
      </c>
      <c r="N80" s="51">
        <v>0</v>
      </c>
      <c r="O80" s="51">
        <v>0</v>
      </c>
      <c r="P80" s="51">
        <v>0</v>
      </c>
      <c r="Q80" s="52">
        <v>0</v>
      </c>
      <c r="R80" s="52">
        <v>0</v>
      </c>
      <c r="S80" s="52">
        <v>0</v>
      </c>
      <c r="T80" s="52">
        <v>14</v>
      </c>
      <c r="U80" s="52">
        <v>2</v>
      </c>
      <c r="V80" s="51">
        <v>5</v>
      </c>
      <c r="W80" s="52">
        <v>12</v>
      </c>
    </row>
    <row r="81" spans="1:23" ht="13.5" customHeight="1">
      <c r="A81" s="42">
        <v>5</v>
      </c>
      <c r="B81" s="224">
        <v>465</v>
      </c>
      <c r="C81" s="45">
        <v>59</v>
      </c>
      <c r="D81" s="50"/>
      <c r="E81" s="47" t="s">
        <v>116</v>
      </c>
      <c r="F81" s="48">
        <v>0</v>
      </c>
      <c r="G81" s="48">
        <v>0</v>
      </c>
      <c r="H81" s="51">
        <v>0</v>
      </c>
      <c r="I81" s="51">
        <v>0</v>
      </c>
      <c r="J81" s="51">
        <v>0</v>
      </c>
      <c r="K81" s="48">
        <v>0</v>
      </c>
      <c r="L81" s="51">
        <v>0</v>
      </c>
      <c r="M81" s="51">
        <v>0</v>
      </c>
      <c r="N81" s="51">
        <v>0</v>
      </c>
      <c r="O81" s="51">
        <v>0</v>
      </c>
      <c r="P81" s="51">
        <v>0</v>
      </c>
      <c r="Q81" s="52">
        <v>0</v>
      </c>
      <c r="R81" s="52">
        <v>0</v>
      </c>
      <c r="S81" s="52">
        <v>0</v>
      </c>
      <c r="T81" s="52">
        <v>6</v>
      </c>
      <c r="U81" s="52">
        <v>0</v>
      </c>
      <c r="V81" s="51">
        <v>0</v>
      </c>
      <c r="W81" s="52">
        <v>5</v>
      </c>
    </row>
    <row r="82" spans="1:23" ht="13.5" customHeight="1">
      <c r="A82" s="42"/>
      <c r="B82" s="224"/>
      <c r="C82" s="45"/>
      <c r="D82" s="50"/>
      <c r="E82" s="47"/>
      <c r="F82" s="48"/>
      <c r="G82" s="48"/>
      <c r="H82" s="51"/>
      <c r="I82" s="51"/>
      <c r="J82" s="51"/>
      <c r="K82" s="48"/>
      <c r="L82" s="51"/>
      <c r="M82" s="51"/>
      <c r="N82" s="52"/>
      <c r="O82" s="52"/>
      <c r="P82" s="52"/>
      <c r="Q82" s="52"/>
      <c r="R82" s="52"/>
      <c r="S82" s="52"/>
      <c r="T82" s="52"/>
      <c r="U82" s="52"/>
      <c r="V82" s="52"/>
      <c r="W82" s="52"/>
    </row>
    <row r="83" spans="1:23" ht="13.5" customHeight="1">
      <c r="A83" s="42"/>
      <c r="B83" s="224"/>
      <c r="C83" s="45"/>
      <c r="D83" s="388" t="s">
        <v>117</v>
      </c>
      <c r="E83" s="389"/>
      <c r="F83" s="48">
        <v>11</v>
      </c>
      <c r="G83" s="48">
        <v>1697</v>
      </c>
      <c r="H83" s="48">
        <v>1</v>
      </c>
      <c r="I83" s="48">
        <v>198</v>
      </c>
      <c r="J83" s="48">
        <v>10</v>
      </c>
      <c r="K83" s="48">
        <v>1499</v>
      </c>
      <c r="L83" s="48">
        <v>188</v>
      </c>
      <c r="M83" s="48">
        <v>0</v>
      </c>
      <c r="N83" s="48">
        <v>0</v>
      </c>
      <c r="O83" s="48">
        <v>514</v>
      </c>
      <c r="P83" s="48">
        <v>797</v>
      </c>
      <c r="Q83" s="48">
        <v>0</v>
      </c>
      <c r="R83" s="48">
        <v>0</v>
      </c>
      <c r="S83" s="48">
        <v>5</v>
      </c>
      <c r="T83" s="48">
        <v>123</v>
      </c>
      <c r="U83" s="48">
        <v>26</v>
      </c>
      <c r="V83" s="48">
        <v>292</v>
      </c>
      <c r="W83" s="48">
        <v>100</v>
      </c>
    </row>
    <row r="84" spans="1:23" ht="13.5" customHeight="1">
      <c r="A84" s="42">
        <v>8</v>
      </c>
      <c r="B84" s="224">
        <v>206</v>
      </c>
      <c r="C84" s="45">
        <v>62</v>
      </c>
      <c r="D84" s="50"/>
      <c r="E84" s="47" t="s">
        <v>118</v>
      </c>
      <c r="F84" s="48">
        <v>4</v>
      </c>
      <c r="G84" s="48">
        <v>705</v>
      </c>
      <c r="H84" s="51">
        <v>1</v>
      </c>
      <c r="I84" s="51">
        <v>198</v>
      </c>
      <c r="J84" s="51">
        <v>3</v>
      </c>
      <c r="K84" s="48">
        <v>507</v>
      </c>
      <c r="L84" s="51">
        <v>188</v>
      </c>
      <c r="M84" s="51">
        <v>0</v>
      </c>
      <c r="N84" s="51">
        <v>0</v>
      </c>
      <c r="O84" s="51">
        <v>50</v>
      </c>
      <c r="P84" s="51">
        <v>269</v>
      </c>
      <c r="Q84" s="52">
        <v>0</v>
      </c>
      <c r="R84" s="52">
        <v>0</v>
      </c>
      <c r="S84" s="52">
        <v>1</v>
      </c>
      <c r="T84" s="52">
        <v>51</v>
      </c>
      <c r="U84" s="52">
        <v>10</v>
      </c>
      <c r="V84" s="51">
        <v>93</v>
      </c>
      <c r="W84" s="52">
        <v>38</v>
      </c>
    </row>
    <row r="85" spans="1:23" ht="13.5" customHeight="1">
      <c r="A85" s="42">
        <v>8</v>
      </c>
      <c r="B85" s="224">
        <v>207</v>
      </c>
      <c r="C85" s="45">
        <v>62</v>
      </c>
      <c r="D85" s="50"/>
      <c r="E85" s="47" t="s">
        <v>119</v>
      </c>
      <c r="F85" s="48">
        <v>3</v>
      </c>
      <c r="G85" s="48">
        <v>455</v>
      </c>
      <c r="H85" s="51">
        <v>0</v>
      </c>
      <c r="I85" s="51">
        <v>0</v>
      </c>
      <c r="J85" s="51">
        <v>3</v>
      </c>
      <c r="K85" s="48">
        <v>455</v>
      </c>
      <c r="L85" s="51">
        <v>0</v>
      </c>
      <c r="M85" s="51">
        <v>0</v>
      </c>
      <c r="N85" s="51">
        <v>0</v>
      </c>
      <c r="O85" s="51">
        <v>200</v>
      </c>
      <c r="P85" s="51">
        <v>255</v>
      </c>
      <c r="Q85" s="52">
        <v>0</v>
      </c>
      <c r="R85" s="52">
        <v>0</v>
      </c>
      <c r="S85" s="52">
        <v>2</v>
      </c>
      <c r="T85" s="52">
        <v>34</v>
      </c>
      <c r="U85" s="52">
        <v>7</v>
      </c>
      <c r="V85" s="51">
        <v>73</v>
      </c>
      <c r="W85" s="52">
        <v>29</v>
      </c>
    </row>
    <row r="86" spans="1:23" ht="13.5" customHeight="1">
      <c r="A86" s="42">
        <v>8</v>
      </c>
      <c r="B86" s="224">
        <v>501</v>
      </c>
      <c r="C86" s="45">
        <v>62</v>
      </c>
      <c r="D86" s="50"/>
      <c r="E86" s="47" t="s">
        <v>120</v>
      </c>
      <c r="F86" s="48">
        <v>1</v>
      </c>
      <c r="G86" s="48">
        <v>199</v>
      </c>
      <c r="H86" s="51">
        <v>0</v>
      </c>
      <c r="I86" s="51">
        <v>0</v>
      </c>
      <c r="J86" s="51">
        <v>1</v>
      </c>
      <c r="K86" s="48">
        <v>199</v>
      </c>
      <c r="L86" s="51">
        <v>0</v>
      </c>
      <c r="M86" s="51">
        <v>0</v>
      </c>
      <c r="N86" s="51">
        <v>0</v>
      </c>
      <c r="O86" s="51">
        <v>155</v>
      </c>
      <c r="P86" s="51">
        <v>44</v>
      </c>
      <c r="Q86" s="52">
        <v>0</v>
      </c>
      <c r="R86" s="52">
        <v>0</v>
      </c>
      <c r="S86" s="52">
        <v>1</v>
      </c>
      <c r="T86" s="52">
        <v>6</v>
      </c>
      <c r="U86" s="52">
        <v>0</v>
      </c>
      <c r="V86" s="51">
        <v>0</v>
      </c>
      <c r="W86" s="52">
        <v>8</v>
      </c>
    </row>
    <row r="87" spans="1:23" ht="13.5" customHeight="1">
      <c r="A87" s="42">
        <v>8</v>
      </c>
      <c r="B87" s="224">
        <v>502</v>
      </c>
      <c r="C87" s="45">
        <v>62</v>
      </c>
      <c r="D87" s="50"/>
      <c r="E87" s="47" t="s">
        <v>121</v>
      </c>
      <c r="F87" s="48">
        <v>0</v>
      </c>
      <c r="G87" s="48">
        <v>0</v>
      </c>
      <c r="H87" s="51">
        <v>0</v>
      </c>
      <c r="I87" s="51">
        <v>0</v>
      </c>
      <c r="J87" s="51">
        <v>0</v>
      </c>
      <c r="K87" s="48">
        <v>0</v>
      </c>
      <c r="L87" s="51">
        <v>0</v>
      </c>
      <c r="M87" s="51">
        <v>0</v>
      </c>
      <c r="N87" s="51">
        <v>0</v>
      </c>
      <c r="O87" s="51">
        <v>0</v>
      </c>
      <c r="P87" s="51">
        <v>0</v>
      </c>
      <c r="Q87" s="52">
        <v>0</v>
      </c>
      <c r="R87" s="52">
        <v>0</v>
      </c>
      <c r="S87" s="52">
        <v>0</v>
      </c>
      <c r="T87" s="52">
        <v>9</v>
      </c>
      <c r="U87" s="52">
        <v>4</v>
      </c>
      <c r="V87" s="51">
        <v>43</v>
      </c>
      <c r="W87" s="52">
        <v>7</v>
      </c>
    </row>
    <row r="88" spans="1:23" ht="13.5" customHeight="1">
      <c r="A88" s="42">
        <v>8</v>
      </c>
      <c r="B88" s="224">
        <v>503</v>
      </c>
      <c r="C88" s="45">
        <v>62</v>
      </c>
      <c r="D88" s="50"/>
      <c r="E88" s="47" t="s">
        <v>122</v>
      </c>
      <c r="F88" s="48">
        <v>0</v>
      </c>
      <c r="G88" s="48">
        <v>0</v>
      </c>
      <c r="H88" s="51">
        <v>0</v>
      </c>
      <c r="I88" s="51">
        <v>0</v>
      </c>
      <c r="J88" s="51">
        <v>0</v>
      </c>
      <c r="K88" s="48">
        <v>0</v>
      </c>
      <c r="L88" s="51">
        <v>0</v>
      </c>
      <c r="M88" s="51">
        <v>0</v>
      </c>
      <c r="N88" s="51">
        <v>0</v>
      </c>
      <c r="O88" s="51">
        <v>0</v>
      </c>
      <c r="P88" s="51">
        <v>0</v>
      </c>
      <c r="Q88" s="52">
        <v>0</v>
      </c>
      <c r="R88" s="52">
        <v>0</v>
      </c>
      <c r="S88" s="52">
        <v>0</v>
      </c>
      <c r="T88" s="52">
        <v>10</v>
      </c>
      <c r="U88" s="52">
        <v>2</v>
      </c>
      <c r="V88" s="51">
        <v>26</v>
      </c>
      <c r="W88" s="52">
        <v>12</v>
      </c>
    </row>
    <row r="89" spans="1:23" ht="13.5" customHeight="1">
      <c r="A89" s="42">
        <v>8</v>
      </c>
      <c r="B89" s="224">
        <v>504</v>
      </c>
      <c r="C89" s="45">
        <v>62</v>
      </c>
      <c r="D89" s="50"/>
      <c r="E89" s="47" t="s">
        <v>123</v>
      </c>
      <c r="F89" s="48">
        <v>1</v>
      </c>
      <c r="G89" s="48">
        <v>30</v>
      </c>
      <c r="H89" s="51">
        <v>0</v>
      </c>
      <c r="I89" s="51">
        <v>0</v>
      </c>
      <c r="J89" s="51">
        <v>1</v>
      </c>
      <c r="K89" s="48">
        <v>30</v>
      </c>
      <c r="L89" s="51">
        <v>0</v>
      </c>
      <c r="M89" s="51">
        <v>0</v>
      </c>
      <c r="N89" s="51">
        <v>0</v>
      </c>
      <c r="O89" s="51">
        <v>0</v>
      </c>
      <c r="P89" s="51">
        <v>30</v>
      </c>
      <c r="Q89" s="52">
        <v>0</v>
      </c>
      <c r="R89" s="52">
        <v>0</v>
      </c>
      <c r="S89" s="52">
        <v>0</v>
      </c>
      <c r="T89" s="52">
        <v>4</v>
      </c>
      <c r="U89" s="52">
        <v>0</v>
      </c>
      <c r="V89" s="51">
        <v>0</v>
      </c>
      <c r="W89" s="52">
        <v>2</v>
      </c>
    </row>
    <row r="90" spans="1:23" ht="13.5" customHeight="1">
      <c r="A90" s="42">
        <v>8</v>
      </c>
      <c r="B90" s="224">
        <v>505</v>
      </c>
      <c r="C90" s="45">
        <v>62</v>
      </c>
      <c r="D90" s="50"/>
      <c r="E90" s="47" t="s">
        <v>124</v>
      </c>
      <c r="F90" s="48">
        <v>2</v>
      </c>
      <c r="G90" s="48">
        <v>308</v>
      </c>
      <c r="H90" s="51">
        <v>0</v>
      </c>
      <c r="I90" s="51">
        <v>0</v>
      </c>
      <c r="J90" s="51">
        <v>2</v>
      </c>
      <c r="K90" s="48">
        <v>308</v>
      </c>
      <c r="L90" s="51">
        <v>0</v>
      </c>
      <c r="M90" s="51">
        <v>0</v>
      </c>
      <c r="N90" s="51">
        <v>0</v>
      </c>
      <c r="O90" s="51">
        <v>109</v>
      </c>
      <c r="P90" s="51">
        <v>199</v>
      </c>
      <c r="Q90" s="52">
        <v>0</v>
      </c>
      <c r="R90" s="52">
        <v>0</v>
      </c>
      <c r="S90" s="52">
        <v>1</v>
      </c>
      <c r="T90" s="52">
        <v>9</v>
      </c>
      <c r="U90" s="52">
        <v>3</v>
      </c>
      <c r="V90" s="51">
        <v>57</v>
      </c>
      <c r="W90" s="52">
        <v>4</v>
      </c>
    </row>
    <row r="91" spans="1:23" ht="13.5" customHeight="1">
      <c r="A91" s="42"/>
      <c r="B91" s="224"/>
      <c r="C91" s="45"/>
      <c r="D91" s="50"/>
      <c r="E91" s="47"/>
      <c r="F91" s="48"/>
      <c r="G91" s="48"/>
      <c r="H91" s="51"/>
      <c r="I91" s="51"/>
      <c r="J91" s="51"/>
      <c r="K91" s="48"/>
      <c r="L91" s="51"/>
      <c r="M91" s="51"/>
      <c r="N91" s="52"/>
      <c r="O91" s="52"/>
      <c r="P91" s="52"/>
      <c r="Q91" s="52"/>
      <c r="R91" s="52"/>
      <c r="S91" s="52"/>
      <c r="T91" s="52"/>
      <c r="U91" s="52"/>
      <c r="V91" s="52"/>
      <c r="W91" s="52"/>
    </row>
    <row r="92" spans="1:23" ht="13.5" customHeight="1">
      <c r="A92" s="42"/>
      <c r="B92" s="224"/>
      <c r="C92" s="45"/>
      <c r="D92" s="388" t="s">
        <v>125</v>
      </c>
      <c r="E92" s="389"/>
      <c r="F92" s="48">
        <v>10</v>
      </c>
      <c r="G92" s="48">
        <v>905</v>
      </c>
      <c r="H92" s="48">
        <v>1</v>
      </c>
      <c r="I92" s="48">
        <v>219</v>
      </c>
      <c r="J92" s="48">
        <v>9</v>
      </c>
      <c r="K92" s="48">
        <v>686</v>
      </c>
      <c r="L92" s="48">
        <v>0</v>
      </c>
      <c r="M92" s="48">
        <v>0</v>
      </c>
      <c r="N92" s="48">
        <v>0</v>
      </c>
      <c r="O92" s="48">
        <v>152</v>
      </c>
      <c r="P92" s="48">
        <v>534</v>
      </c>
      <c r="Q92" s="48">
        <v>0</v>
      </c>
      <c r="R92" s="48">
        <v>0</v>
      </c>
      <c r="S92" s="48">
        <v>4</v>
      </c>
      <c r="T92" s="48">
        <v>85</v>
      </c>
      <c r="U92" s="48">
        <v>14</v>
      </c>
      <c r="V92" s="48">
        <v>157</v>
      </c>
      <c r="W92" s="48">
        <v>73</v>
      </c>
    </row>
    <row r="93" spans="1:23" ht="13.5" customHeight="1">
      <c r="A93" s="42">
        <v>8</v>
      </c>
      <c r="B93" s="224">
        <v>210</v>
      </c>
      <c r="C93" s="45">
        <v>64</v>
      </c>
      <c r="D93" s="50"/>
      <c r="E93" s="47" t="s">
        <v>126</v>
      </c>
      <c r="F93" s="48">
        <v>3</v>
      </c>
      <c r="G93" s="48">
        <v>198</v>
      </c>
      <c r="H93" s="51">
        <v>0</v>
      </c>
      <c r="I93" s="51">
        <v>0</v>
      </c>
      <c r="J93" s="51">
        <v>3</v>
      </c>
      <c r="K93" s="48">
        <v>198</v>
      </c>
      <c r="L93" s="51">
        <v>0</v>
      </c>
      <c r="M93" s="51">
        <v>0</v>
      </c>
      <c r="N93" s="51">
        <v>0</v>
      </c>
      <c r="O93" s="51">
        <v>26</v>
      </c>
      <c r="P93" s="51">
        <v>172</v>
      </c>
      <c r="Q93" s="52">
        <v>0</v>
      </c>
      <c r="R93" s="52">
        <v>0</v>
      </c>
      <c r="S93" s="52">
        <v>1</v>
      </c>
      <c r="T93" s="52">
        <v>20</v>
      </c>
      <c r="U93" s="52">
        <v>4</v>
      </c>
      <c r="V93" s="51">
        <v>44</v>
      </c>
      <c r="W93" s="52">
        <v>15</v>
      </c>
    </row>
    <row r="94" spans="1:23" ht="13.5" customHeight="1">
      <c r="A94" s="42">
        <v>6</v>
      </c>
      <c r="B94" s="224">
        <v>211</v>
      </c>
      <c r="C94" s="45">
        <v>64</v>
      </c>
      <c r="D94" s="50"/>
      <c r="E94" s="47" t="s">
        <v>127</v>
      </c>
      <c r="F94" s="48">
        <v>4</v>
      </c>
      <c r="G94" s="48">
        <v>552</v>
      </c>
      <c r="H94" s="51">
        <v>1</v>
      </c>
      <c r="I94" s="51">
        <v>219</v>
      </c>
      <c r="J94" s="51">
        <v>3</v>
      </c>
      <c r="K94" s="48">
        <v>333</v>
      </c>
      <c r="L94" s="51">
        <v>0</v>
      </c>
      <c r="M94" s="51">
        <v>0</v>
      </c>
      <c r="N94" s="51">
        <v>0</v>
      </c>
      <c r="O94" s="51">
        <v>86</v>
      </c>
      <c r="P94" s="51">
        <v>247</v>
      </c>
      <c r="Q94" s="52">
        <v>0</v>
      </c>
      <c r="R94" s="52">
        <v>0</v>
      </c>
      <c r="S94" s="52">
        <v>2</v>
      </c>
      <c r="T94" s="52">
        <v>21</v>
      </c>
      <c r="U94" s="52">
        <v>1</v>
      </c>
      <c r="V94" s="51">
        <v>19</v>
      </c>
      <c r="W94" s="52">
        <v>15</v>
      </c>
    </row>
    <row r="95" spans="1:23" ht="13.5" customHeight="1">
      <c r="A95" s="42">
        <v>9</v>
      </c>
      <c r="B95" s="224">
        <v>218</v>
      </c>
      <c r="C95" s="45">
        <v>64</v>
      </c>
      <c r="D95" s="50"/>
      <c r="E95" s="47" t="s">
        <v>128</v>
      </c>
      <c r="F95" s="48">
        <v>2</v>
      </c>
      <c r="G95" s="48">
        <v>115</v>
      </c>
      <c r="H95" s="51">
        <v>0</v>
      </c>
      <c r="I95" s="51">
        <v>0</v>
      </c>
      <c r="J95" s="51">
        <v>2</v>
      </c>
      <c r="K95" s="48">
        <v>115</v>
      </c>
      <c r="L95" s="51">
        <v>0</v>
      </c>
      <c r="M95" s="51">
        <v>0</v>
      </c>
      <c r="N95" s="51">
        <v>0</v>
      </c>
      <c r="O95" s="51">
        <v>0</v>
      </c>
      <c r="P95" s="51">
        <v>115</v>
      </c>
      <c r="Q95" s="52">
        <v>0</v>
      </c>
      <c r="R95" s="52">
        <v>0</v>
      </c>
      <c r="S95" s="52">
        <v>0</v>
      </c>
      <c r="T95" s="52">
        <v>21</v>
      </c>
      <c r="U95" s="52">
        <v>7</v>
      </c>
      <c r="V95" s="51">
        <v>81</v>
      </c>
      <c r="W95" s="52">
        <v>19</v>
      </c>
    </row>
    <row r="96" spans="1:23" ht="13.5" customHeight="1">
      <c r="A96" s="42">
        <v>8</v>
      </c>
      <c r="B96" s="224">
        <v>521</v>
      </c>
      <c r="C96" s="45">
        <v>64</v>
      </c>
      <c r="D96" s="50"/>
      <c r="E96" s="47" t="s">
        <v>129</v>
      </c>
      <c r="F96" s="48">
        <v>1</v>
      </c>
      <c r="G96" s="48">
        <v>40</v>
      </c>
      <c r="H96" s="51">
        <v>0</v>
      </c>
      <c r="I96" s="51">
        <v>0</v>
      </c>
      <c r="J96" s="51">
        <v>1</v>
      </c>
      <c r="K96" s="48">
        <v>40</v>
      </c>
      <c r="L96" s="51">
        <v>0</v>
      </c>
      <c r="M96" s="51">
        <v>0</v>
      </c>
      <c r="N96" s="51">
        <v>0</v>
      </c>
      <c r="O96" s="51">
        <v>40</v>
      </c>
      <c r="P96" s="51">
        <v>0</v>
      </c>
      <c r="Q96" s="52">
        <v>0</v>
      </c>
      <c r="R96" s="52">
        <v>0</v>
      </c>
      <c r="S96" s="52">
        <v>1</v>
      </c>
      <c r="T96" s="52">
        <v>4</v>
      </c>
      <c r="U96" s="52">
        <v>1</v>
      </c>
      <c r="V96" s="51">
        <v>11</v>
      </c>
      <c r="W96" s="52">
        <v>8</v>
      </c>
    </row>
    <row r="97" spans="1:23" ht="13.5" customHeight="1">
      <c r="A97" s="42">
        <v>8</v>
      </c>
      <c r="B97" s="224">
        <v>522</v>
      </c>
      <c r="C97" s="45">
        <v>64</v>
      </c>
      <c r="D97" s="50"/>
      <c r="E97" s="47" t="s">
        <v>130</v>
      </c>
      <c r="F97" s="48">
        <v>0</v>
      </c>
      <c r="G97" s="48">
        <v>0</v>
      </c>
      <c r="H97" s="51">
        <v>0</v>
      </c>
      <c r="I97" s="51">
        <v>0</v>
      </c>
      <c r="J97" s="51">
        <v>0</v>
      </c>
      <c r="K97" s="48">
        <v>0</v>
      </c>
      <c r="L97" s="51">
        <v>0</v>
      </c>
      <c r="M97" s="51">
        <v>0</v>
      </c>
      <c r="N97" s="51">
        <v>0</v>
      </c>
      <c r="O97" s="51">
        <v>0</v>
      </c>
      <c r="P97" s="51">
        <v>0</v>
      </c>
      <c r="Q97" s="52">
        <v>0</v>
      </c>
      <c r="R97" s="52">
        <v>0</v>
      </c>
      <c r="S97" s="52">
        <v>0</v>
      </c>
      <c r="T97" s="52">
        <v>2</v>
      </c>
      <c r="U97" s="52">
        <v>0</v>
      </c>
      <c r="V97" s="51">
        <v>0</v>
      </c>
      <c r="W97" s="52">
        <v>4</v>
      </c>
    </row>
    <row r="98" spans="1:23" ht="13.5" customHeight="1">
      <c r="A98" s="42">
        <v>8</v>
      </c>
      <c r="B98" s="224">
        <v>523</v>
      </c>
      <c r="C98" s="45">
        <v>64</v>
      </c>
      <c r="D98" s="50"/>
      <c r="E98" s="47" t="s">
        <v>131</v>
      </c>
      <c r="F98" s="48">
        <v>0</v>
      </c>
      <c r="G98" s="48">
        <v>0</v>
      </c>
      <c r="H98" s="51">
        <v>0</v>
      </c>
      <c r="I98" s="51">
        <v>0</v>
      </c>
      <c r="J98" s="51">
        <v>0</v>
      </c>
      <c r="K98" s="48">
        <v>0</v>
      </c>
      <c r="L98" s="51">
        <v>0</v>
      </c>
      <c r="M98" s="51">
        <v>0</v>
      </c>
      <c r="N98" s="51">
        <v>0</v>
      </c>
      <c r="O98" s="51">
        <v>0</v>
      </c>
      <c r="P98" s="51">
        <v>0</v>
      </c>
      <c r="Q98" s="52">
        <v>0</v>
      </c>
      <c r="R98" s="52">
        <v>0</v>
      </c>
      <c r="S98" s="52">
        <v>0</v>
      </c>
      <c r="T98" s="52">
        <v>17</v>
      </c>
      <c r="U98" s="52">
        <v>1</v>
      </c>
      <c r="V98" s="51">
        <v>2</v>
      </c>
      <c r="W98" s="52">
        <v>12</v>
      </c>
    </row>
    <row r="99" spans="1:23" ht="13.5" customHeight="1">
      <c r="A99" s="42"/>
      <c r="B99" s="224"/>
      <c r="C99" s="45"/>
      <c r="D99" s="50"/>
      <c r="E99" s="47"/>
      <c r="F99" s="48"/>
      <c r="G99" s="48"/>
      <c r="H99" s="51"/>
      <c r="I99" s="51"/>
      <c r="J99" s="51"/>
      <c r="K99" s="48"/>
      <c r="L99" s="51"/>
      <c r="M99" s="51"/>
      <c r="N99" s="52"/>
      <c r="O99" s="52"/>
      <c r="P99" s="52"/>
      <c r="Q99" s="52"/>
      <c r="R99" s="52"/>
      <c r="S99" s="52"/>
      <c r="T99" s="52"/>
      <c r="U99" s="52"/>
      <c r="V99" s="52"/>
      <c r="W99" s="52"/>
    </row>
    <row r="100" spans="1:23" ht="13.5" customHeight="1">
      <c r="A100" s="42"/>
      <c r="B100" s="224"/>
      <c r="C100" s="45"/>
      <c r="D100" s="388" t="s">
        <v>132</v>
      </c>
      <c r="E100" s="389"/>
      <c r="F100" s="48">
        <v>11</v>
      </c>
      <c r="G100" s="48">
        <v>2291</v>
      </c>
      <c r="H100" s="48">
        <v>0</v>
      </c>
      <c r="I100" s="48">
        <v>0</v>
      </c>
      <c r="J100" s="48">
        <v>11</v>
      </c>
      <c r="K100" s="48">
        <v>2291</v>
      </c>
      <c r="L100" s="48">
        <v>1006</v>
      </c>
      <c r="M100" s="48">
        <v>4</v>
      </c>
      <c r="N100" s="48">
        <v>4</v>
      </c>
      <c r="O100" s="48">
        <v>127</v>
      </c>
      <c r="P100" s="48">
        <v>1150</v>
      </c>
      <c r="Q100" s="48">
        <v>0</v>
      </c>
      <c r="R100" s="48">
        <v>0</v>
      </c>
      <c r="S100" s="48">
        <v>4</v>
      </c>
      <c r="T100" s="48">
        <v>98</v>
      </c>
      <c r="U100" s="48">
        <v>19</v>
      </c>
      <c r="V100" s="48">
        <v>225</v>
      </c>
      <c r="W100" s="48">
        <v>83</v>
      </c>
    </row>
    <row r="101" spans="1:23" ht="13.5" customHeight="1">
      <c r="A101" s="42">
        <v>9</v>
      </c>
      <c r="B101" s="224">
        <v>204</v>
      </c>
      <c r="C101" s="45">
        <v>65</v>
      </c>
      <c r="D101" s="50"/>
      <c r="E101" s="47" t="s">
        <v>133</v>
      </c>
      <c r="F101" s="48">
        <v>1</v>
      </c>
      <c r="G101" s="48">
        <v>25</v>
      </c>
      <c r="H101" s="51">
        <v>0</v>
      </c>
      <c r="I101" s="51">
        <v>0</v>
      </c>
      <c r="J101" s="51">
        <v>1</v>
      </c>
      <c r="K101" s="48">
        <v>25</v>
      </c>
      <c r="L101" s="51">
        <v>0</v>
      </c>
      <c r="M101" s="51">
        <v>0</v>
      </c>
      <c r="N101" s="51">
        <v>0</v>
      </c>
      <c r="O101" s="51">
        <v>0</v>
      </c>
      <c r="P101" s="51">
        <v>25</v>
      </c>
      <c r="Q101" s="52">
        <v>0</v>
      </c>
      <c r="R101" s="52">
        <v>0</v>
      </c>
      <c r="S101" s="52">
        <v>0</v>
      </c>
      <c r="T101" s="52">
        <v>45</v>
      </c>
      <c r="U101" s="52">
        <v>10</v>
      </c>
      <c r="V101" s="51">
        <v>120</v>
      </c>
      <c r="W101" s="52">
        <v>34</v>
      </c>
    </row>
    <row r="102" spans="1:23" ht="13.5" customHeight="1">
      <c r="A102" s="42">
        <v>9</v>
      </c>
      <c r="B102" s="224">
        <v>541</v>
      </c>
      <c r="C102" s="45">
        <v>65</v>
      </c>
      <c r="D102" s="50"/>
      <c r="E102" s="47" t="s">
        <v>134</v>
      </c>
      <c r="F102" s="48">
        <v>6</v>
      </c>
      <c r="G102" s="48">
        <v>1383</v>
      </c>
      <c r="H102" s="51">
        <v>0</v>
      </c>
      <c r="I102" s="51">
        <v>0</v>
      </c>
      <c r="J102" s="51">
        <v>6</v>
      </c>
      <c r="K102" s="48">
        <v>1383</v>
      </c>
      <c r="L102" s="51">
        <v>656</v>
      </c>
      <c r="M102" s="51">
        <v>2</v>
      </c>
      <c r="N102" s="51">
        <v>4</v>
      </c>
      <c r="O102" s="51">
        <v>117</v>
      </c>
      <c r="P102" s="51">
        <v>604</v>
      </c>
      <c r="Q102" s="52">
        <v>0</v>
      </c>
      <c r="R102" s="52">
        <v>0</v>
      </c>
      <c r="S102" s="52">
        <v>3</v>
      </c>
      <c r="T102" s="52">
        <v>20</v>
      </c>
      <c r="U102" s="52">
        <v>3</v>
      </c>
      <c r="V102" s="51">
        <v>26</v>
      </c>
      <c r="W102" s="52">
        <v>19</v>
      </c>
    </row>
    <row r="103" spans="1:23" ht="13.5" customHeight="1">
      <c r="A103" s="42">
        <v>9</v>
      </c>
      <c r="B103" s="224">
        <v>542</v>
      </c>
      <c r="C103" s="45">
        <v>65</v>
      </c>
      <c r="D103" s="50"/>
      <c r="E103" s="47" t="s">
        <v>135</v>
      </c>
      <c r="F103" s="48">
        <v>0</v>
      </c>
      <c r="G103" s="48">
        <v>0</v>
      </c>
      <c r="H103" s="51">
        <v>0</v>
      </c>
      <c r="I103" s="51">
        <v>0</v>
      </c>
      <c r="J103" s="51">
        <v>0</v>
      </c>
      <c r="K103" s="48">
        <v>0</v>
      </c>
      <c r="L103" s="51">
        <v>0</v>
      </c>
      <c r="M103" s="51">
        <v>0</v>
      </c>
      <c r="N103" s="51">
        <v>0</v>
      </c>
      <c r="O103" s="51">
        <v>0</v>
      </c>
      <c r="P103" s="51">
        <v>0</v>
      </c>
      <c r="Q103" s="52">
        <v>0</v>
      </c>
      <c r="R103" s="52">
        <v>0</v>
      </c>
      <c r="S103" s="52">
        <v>0</v>
      </c>
      <c r="T103" s="52">
        <v>3</v>
      </c>
      <c r="U103" s="52">
        <v>0</v>
      </c>
      <c r="V103" s="51">
        <v>0</v>
      </c>
      <c r="W103" s="52">
        <v>3</v>
      </c>
    </row>
    <row r="104" spans="1:23" ht="13.5" customHeight="1">
      <c r="A104" s="42">
        <v>9</v>
      </c>
      <c r="B104" s="224">
        <v>543</v>
      </c>
      <c r="C104" s="45">
        <v>65</v>
      </c>
      <c r="D104" s="50"/>
      <c r="E104" s="47" t="s">
        <v>136</v>
      </c>
      <c r="F104" s="48">
        <v>1</v>
      </c>
      <c r="G104" s="48">
        <v>100</v>
      </c>
      <c r="H104" s="51">
        <v>0</v>
      </c>
      <c r="I104" s="51">
        <v>0</v>
      </c>
      <c r="J104" s="51">
        <v>1</v>
      </c>
      <c r="K104" s="48">
        <v>100</v>
      </c>
      <c r="L104" s="51">
        <v>0</v>
      </c>
      <c r="M104" s="51">
        <v>0</v>
      </c>
      <c r="N104" s="51">
        <v>0</v>
      </c>
      <c r="O104" s="51">
        <v>0</v>
      </c>
      <c r="P104" s="51">
        <v>100</v>
      </c>
      <c r="Q104" s="52">
        <v>0</v>
      </c>
      <c r="R104" s="52">
        <v>0</v>
      </c>
      <c r="S104" s="52">
        <v>0</v>
      </c>
      <c r="T104" s="52">
        <v>12</v>
      </c>
      <c r="U104" s="52">
        <v>3</v>
      </c>
      <c r="V104" s="51">
        <v>41</v>
      </c>
      <c r="W104" s="52">
        <v>11</v>
      </c>
    </row>
    <row r="105" spans="1:23" ht="13.5" customHeight="1">
      <c r="A105" s="42">
        <v>9</v>
      </c>
      <c r="B105" s="224">
        <v>544</v>
      </c>
      <c r="C105" s="45">
        <v>65</v>
      </c>
      <c r="D105" s="50"/>
      <c r="E105" s="47" t="s">
        <v>137</v>
      </c>
      <c r="F105" s="48">
        <v>2</v>
      </c>
      <c r="G105" s="48">
        <v>470</v>
      </c>
      <c r="H105" s="51">
        <v>0</v>
      </c>
      <c r="I105" s="51">
        <v>0</v>
      </c>
      <c r="J105" s="51">
        <v>2</v>
      </c>
      <c r="K105" s="48">
        <v>470</v>
      </c>
      <c r="L105" s="51">
        <v>350</v>
      </c>
      <c r="M105" s="51">
        <v>0</v>
      </c>
      <c r="N105" s="51">
        <v>0</v>
      </c>
      <c r="O105" s="51">
        <v>10</v>
      </c>
      <c r="P105" s="51">
        <v>110</v>
      </c>
      <c r="Q105" s="52">
        <v>0</v>
      </c>
      <c r="R105" s="52">
        <v>0</v>
      </c>
      <c r="S105" s="52">
        <v>1</v>
      </c>
      <c r="T105" s="52">
        <v>4</v>
      </c>
      <c r="U105" s="52">
        <v>0</v>
      </c>
      <c r="V105" s="51">
        <v>0</v>
      </c>
      <c r="W105" s="52">
        <v>4</v>
      </c>
    </row>
    <row r="106" spans="1:23" ht="13.5" customHeight="1">
      <c r="A106" s="42">
        <v>9</v>
      </c>
      <c r="B106" s="224">
        <v>546</v>
      </c>
      <c r="C106" s="45">
        <v>65</v>
      </c>
      <c r="D106" s="50"/>
      <c r="E106" s="47" t="s">
        <v>138</v>
      </c>
      <c r="F106" s="48">
        <v>1</v>
      </c>
      <c r="G106" s="48">
        <v>313</v>
      </c>
      <c r="H106" s="51">
        <v>0</v>
      </c>
      <c r="I106" s="51">
        <v>0</v>
      </c>
      <c r="J106" s="51">
        <v>1</v>
      </c>
      <c r="K106" s="48">
        <v>313</v>
      </c>
      <c r="L106" s="51">
        <v>0</v>
      </c>
      <c r="M106" s="51">
        <v>2</v>
      </c>
      <c r="N106" s="51">
        <v>0</v>
      </c>
      <c r="O106" s="51">
        <v>0</v>
      </c>
      <c r="P106" s="51">
        <v>311</v>
      </c>
      <c r="Q106" s="52">
        <v>0</v>
      </c>
      <c r="R106" s="52">
        <v>0</v>
      </c>
      <c r="S106" s="52">
        <v>0</v>
      </c>
      <c r="T106" s="52">
        <v>14</v>
      </c>
      <c r="U106" s="52">
        <v>3</v>
      </c>
      <c r="V106" s="51">
        <v>38</v>
      </c>
      <c r="W106" s="52">
        <v>12</v>
      </c>
    </row>
    <row r="107" spans="1:23" ht="13.5" customHeight="1">
      <c r="A107" s="42"/>
      <c r="B107" s="224">
        <v>8452.6526155665</v>
      </c>
      <c r="C107" s="45"/>
      <c r="D107" s="50"/>
      <c r="E107" s="47"/>
      <c r="F107" s="48"/>
      <c r="G107" s="48"/>
      <c r="H107" s="51"/>
      <c r="I107" s="51"/>
      <c r="J107" s="51"/>
      <c r="K107" s="48"/>
      <c r="L107" s="51"/>
      <c r="M107" s="51"/>
      <c r="N107" s="52"/>
      <c r="O107" s="52"/>
      <c r="P107" s="52"/>
      <c r="Q107" s="52"/>
      <c r="R107" s="52"/>
      <c r="S107" s="52"/>
      <c r="T107" s="52"/>
      <c r="U107" s="52"/>
      <c r="V107" s="52"/>
      <c r="W107" s="52"/>
    </row>
    <row r="108" spans="1:23" ht="13.5" customHeight="1">
      <c r="A108" s="42"/>
      <c r="B108" s="224">
        <v>8454.43872848108</v>
      </c>
      <c r="C108" s="45"/>
      <c r="D108" s="388" t="s">
        <v>139</v>
      </c>
      <c r="E108" s="389"/>
      <c r="F108" s="48">
        <v>14</v>
      </c>
      <c r="G108" s="48">
        <v>3180</v>
      </c>
      <c r="H108" s="48">
        <v>2</v>
      </c>
      <c r="I108" s="48">
        <v>170</v>
      </c>
      <c r="J108" s="48">
        <v>12</v>
      </c>
      <c r="K108" s="48">
        <v>3010</v>
      </c>
      <c r="L108" s="48">
        <v>41</v>
      </c>
      <c r="M108" s="48">
        <v>6</v>
      </c>
      <c r="N108" s="48">
        <v>33</v>
      </c>
      <c r="O108" s="48">
        <v>562</v>
      </c>
      <c r="P108" s="48">
        <v>2368</v>
      </c>
      <c r="Q108" s="48">
        <v>1</v>
      </c>
      <c r="R108" s="48">
        <v>409</v>
      </c>
      <c r="S108" s="48">
        <v>5</v>
      </c>
      <c r="T108" s="48">
        <v>151</v>
      </c>
      <c r="U108" s="48">
        <v>13</v>
      </c>
      <c r="V108" s="48">
        <v>160</v>
      </c>
      <c r="W108" s="48">
        <v>109</v>
      </c>
    </row>
    <row r="109" spans="1:23" ht="13.5" customHeight="1">
      <c r="A109" s="42">
        <v>6</v>
      </c>
      <c r="B109" s="224">
        <v>220</v>
      </c>
      <c r="C109" s="45">
        <v>69</v>
      </c>
      <c r="D109" s="50"/>
      <c r="E109" s="47" t="s">
        <v>140</v>
      </c>
      <c r="F109" s="48">
        <v>14</v>
      </c>
      <c r="G109" s="48">
        <v>3180</v>
      </c>
      <c r="H109" s="51">
        <v>2</v>
      </c>
      <c r="I109" s="51">
        <v>170</v>
      </c>
      <c r="J109" s="51">
        <v>12</v>
      </c>
      <c r="K109" s="48">
        <v>3010</v>
      </c>
      <c r="L109" s="51">
        <v>41</v>
      </c>
      <c r="M109" s="51">
        <v>6</v>
      </c>
      <c r="N109" s="51">
        <v>33</v>
      </c>
      <c r="O109" s="51">
        <v>562</v>
      </c>
      <c r="P109" s="51">
        <v>2368</v>
      </c>
      <c r="Q109" s="52">
        <v>1</v>
      </c>
      <c r="R109" s="52">
        <v>409</v>
      </c>
      <c r="S109" s="52">
        <v>5</v>
      </c>
      <c r="T109" s="52">
        <v>135</v>
      </c>
      <c r="U109" s="52">
        <v>13</v>
      </c>
      <c r="V109" s="51">
        <v>160</v>
      </c>
      <c r="W109" s="52">
        <v>94</v>
      </c>
    </row>
    <row r="110" spans="1:23" ht="13.5" customHeight="1">
      <c r="A110" s="42">
        <v>6</v>
      </c>
      <c r="B110" s="224">
        <v>482</v>
      </c>
      <c r="C110" s="45">
        <v>69</v>
      </c>
      <c r="D110" s="50"/>
      <c r="E110" s="47" t="s">
        <v>141</v>
      </c>
      <c r="F110" s="48">
        <v>0</v>
      </c>
      <c r="G110" s="48">
        <v>0</v>
      </c>
      <c r="H110" s="51">
        <v>0</v>
      </c>
      <c r="I110" s="51">
        <v>0</v>
      </c>
      <c r="J110" s="51">
        <v>0</v>
      </c>
      <c r="K110" s="48">
        <v>0</v>
      </c>
      <c r="L110" s="51">
        <v>0</v>
      </c>
      <c r="M110" s="51">
        <v>0</v>
      </c>
      <c r="N110" s="51">
        <v>0</v>
      </c>
      <c r="O110" s="51">
        <v>0</v>
      </c>
      <c r="P110" s="51">
        <v>0</v>
      </c>
      <c r="Q110" s="52">
        <v>0</v>
      </c>
      <c r="R110" s="52">
        <v>0</v>
      </c>
      <c r="S110" s="52">
        <v>0</v>
      </c>
      <c r="T110" s="52">
        <v>9</v>
      </c>
      <c r="U110" s="52">
        <v>0</v>
      </c>
      <c r="V110" s="51">
        <v>0</v>
      </c>
      <c r="W110" s="52">
        <v>9</v>
      </c>
    </row>
    <row r="111" spans="1:23" ht="13.5" customHeight="1">
      <c r="A111" s="42">
        <v>6</v>
      </c>
      <c r="B111" s="224">
        <v>483</v>
      </c>
      <c r="C111" s="45">
        <v>69</v>
      </c>
      <c r="D111" s="50"/>
      <c r="E111" s="47" t="s">
        <v>142</v>
      </c>
      <c r="F111" s="48">
        <v>0</v>
      </c>
      <c r="G111" s="48">
        <v>0</v>
      </c>
      <c r="H111" s="51">
        <v>0</v>
      </c>
      <c r="I111" s="51">
        <v>0</v>
      </c>
      <c r="J111" s="51">
        <v>0</v>
      </c>
      <c r="K111" s="48">
        <v>0</v>
      </c>
      <c r="L111" s="51">
        <v>0</v>
      </c>
      <c r="M111" s="51">
        <v>0</v>
      </c>
      <c r="N111" s="51">
        <v>0</v>
      </c>
      <c r="O111" s="51">
        <v>0</v>
      </c>
      <c r="P111" s="51">
        <v>0</v>
      </c>
      <c r="Q111" s="52">
        <v>0</v>
      </c>
      <c r="R111" s="52">
        <v>0</v>
      </c>
      <c r="S111" s="52">
        <v>0</v>
      </c>
      <c r="T111" s="52">
        <v>7</v>
      </c>
      <c r="U111" s="52">
        <v>0</v>
      </c>
      <c r="V111" s="51">
        <v>0</v>
      </c>
      <c r="W111" s="52">
        <v>6</v>
      </c>
    </row>
    <row r="112" spans="1:23" ht="13.5" customHeight="1">
      <c r="A112" s="42"/>
      <c r="B112" s="224">
        <v>8461.5831801394</v>
      </c>
      <c r="C112" s="45"/>
      <c r="D112" s="50"/>
      <c r="E112" s="47"/>
      <c r="F112" s="48"/>
      <c r="G112" s="48"/>
      <c r="H112" s="51"/>
      <c r="I112" s="51"/>
      <c r="J112" s="51"/>
      <c r="K112" s="48"/>
      <c r="L112" s="51"/>
      <c r="M112" s="51"/>
      <c r="N112" s="52"/>
      <c r="O112" s="52"/>
      <c r="P112" s="52"/>
      <c r="Q112" s="52"/>
      <c r="R112" s="52"/>
      <c r="S112" s="52"/>
      <c r="T112" s="52"/>
      <c r="U112" s="52"/>
      <c r="V112" s="52"/>
      <c r="W112" s="52"/>
    </row>
    <row r="113" spans="1:23" ht="13.5" customHeight="1">
      <c r="A113" s="42"/>
      <c r="B113" s="224">
        <v>8463.36929305398</v>
      </c>
      <c r="C113" s="45"/>
      <c r="D113" s="388" t="s">
        <v>143</v>
      </c>
      <c r="E113" s="389"/>
      <c r="F113" s="48">
        <v>9</v>
      </c>
      <c r="G113" s="48">
        <v>1185</v>
      </c>
      <c r="H113" s="48">
        <v>0</v>
      </c>
      <c r="I113" s="48">
        <v>0</v>
      </c>
      <c r="J113" s="48">
        <v>9</v>
      </c>
      <c r="K113" s="48">
        <v>1185</v>
      </c>
      <c r="L113" s="48">
        <v>0</v>
      </c>
      <c r="M113" s="48">
        <v>0</v>
      </c>
      <c r="N113" s="48">
        <v>190</v>
      </c>
      <c r="O113" s="48">
        <v>118</v>
      </c>
      <c r="P113" s="48">
        <v>877</v>
      </c>
      <c r="Q113" s="48">
        <v>0</v>
      </c>
      <c r="R113" s="48">
        <v>0</v>
      </c>
      <c r="S113" s="48">
        <v>3</v>
      </c>
      <c r="T113" s="48">
        <v>93</v>
      </c>
      <c r="U113" s="48">
        <v>25</v>
      </c>
      <c r="V113" s="48">
        <v>289</v>
      </c>
      <c r="W113" s="48">
        <v>78</v>
      </c>
    </row>
    <row r="114" spans="1:23" ht="13.5" customHeight="1">
      <c r="A114" s="42">
        <v>3</v>
      </c>
      <c r="B114" s="224">
        <v>221</v>
      </c>
      <c r="C114" s="45">
        <v>70</v>
      </c>
      <c r="D114" s="35"/>
      <c r="E114" s="47" t="s">
        <v>144</v>
      </c>
      <c r="F114" s="48">
        <v>7</v>
      </c>
      <c r="G114" s="48">
        <v>605</v>
      </c>
      <c r="H114" s="51">
        <v>0</v>
      </c>
      <c r="I114" s="51">
        <v>0</v>
      </c>
      <c r="J114" s="51">
        <v>7</v>
      </c>
      <c r="K114" s="48">
        <v>605</v>
      </c>
      <c r="L114" s="51">
        <v>0</v>
      </c>
      <c r="M114" s="51">
        <v>0</v>
      </c>
      <c r="N114" s="51">
        <v>0</v>
      </c>
      <c r="O114" s="51">
        <v>118</v>
      </c>
      <c r="P114" s="51">
        <v>487</v>
      </c>
      <c r="Q114" s="52">
        <v>0</v>
      </c>
      <c r="R114" s="52">
        <v>0</v>
      </c>
      <c r="S114" s="52">
        <v>3</v>
      </c>
      <c r="T114" s="52">
        <v>75</v>
      </c>
      <c r="U114" s="52">
        <v>22</v>
      </c>
      <c r="V114" s="51">
        <v>252</v>
      </c>
      <c r="W114" s="52">
        <v>64</v>
      </c>
    </row>
    <row r="115" spans="1:23" ht="13.5" customHeight="1">
      <c r="A115" s="42">
        <v>3</v>
      </c>
      <c r="B115" s="224">
        <v>341</v>
      </c>
      <c r="C115" s="45">
        <v>70</v>
      </c>
      <c r="D115" s="35"/>
      <c r="E115" s="47" t="s">
        <v>145</v>
      </c>
      <c r="F115" s="48">
        <v>2</v>
      </c>
      <c r="G115" s="48">
        <v>580</v>
      </c>
      <c r="H115" s="51">
        <v>0</v>
      </c>
      <c r="I115" s="51">
        <v>0</v>
      </c>
      <c r="J115" s="51">
        <v>2</v>
      </c>
      <c r="K115" s="48">
        <v>580</v>
      </c>
      <c r="L115" s="51">
        <v>0</v>
      </c>
      <c r="M115" s="51">
        <v>0</v>
      </c>
      <c r="N115" s="51">
        <v>190</v>
      </c>
      <c r="O115" s="51">
        <v>0</v>
      </c>
      <c r="P115" s="51">
        <v>390</v>
      </c>
      <c r="Q115" s="52">
        <v>0</v>
      </c>
      <c r="R115" s="52">
        <v>0</v>
      </c>
      <c r="S115" s="52">
        <v>0</v>
      </c>
      <c r="T115" s="52">
        <v>18</v>
      </c>
      <c r="U115" s="52">
        <v>3</v>
      </c>
      <c r="V115" s="51">
        <v>37</v>
      </c>
      <c r="W115" s="52">
        <v>14</v>
      </c>
    </row>
    <row r="116" spans="1:23" ht="13.5" customHeight="1">
      <c r="A116" s="42"/>
      <c r="B116" s="42"/>
      <c r="C116" s="45"/>
      <c r="D116" s="35"/>
      <c r="E116" s="47"/>
      <c r="F116" s="48"/>
      <c r="G116" s="48"/>
      <c r="H116" s="51"/>
      <c r="I116" s="51"/>
      <c r="J116" s="51"/>
      <c r="K116" s="48"/>
      <c r="L116" s="51"/>
      <c r="M116" s="51"/>
      <c r="N116" s="52"/>
      <c r="O116" s="52"/>
      <c r="P116" s="52"/>
      <c r="Q116" s="52"/>
      <c r="R116" s="52"/>
      <c r="S116" s="52"/>
      <c r="T116" s="52"/>
      <c r="U116" s="52"/>
      <c r="V116" s="52"/>
      <c r="W116" s="52"/>
    </row>
    <row r="117" spans="1:23" ht="13.5" customHeight="1">
      <c r="A117" s="42"/>
      <c r="B117" s="42"/>
      <c r="C117" s="45"/>
      <c r="D117" s="35"/>
      <c r="E117" s="47"/>
      <c r="F117" s="48"/>
      <c r="G117" s="48"/>
      <c r="H117" s="51"/>
      <c r="I117" s="51"/>
      <c r="J117" s="51"/>
      <c r="K117" s="48"/>
      <c r="L117" s="51"/>
      <c r="M117" s="51"/>
      <c r="N117" s="52"/>
      <c r="O117" s="52"/>
      <c r="P117" s="52"/>
      <c r="Q117" s="52"/>
      <c r="R117" s="52"/>
      <c r="S117" s="52"/>
      <c r="T117" s="52"/>
      <c r="U117" s="52"/>
      <c r="V117" s="52"/>
      <c r="W117" s="52"/>
    </row>
    <row r="118" spans="1:23" ht="13.5" customHeight="1">
      <c r="A118" s="42"/>
      <c r="B118" s="42"/>
      <c r="C118" s="45"/>
      <c r="D118" s="388" t="s">
        <v>146</v>
      </c>
      <c r="E118" s="389"/>
      <c r="F118" s="48"/>
      <c r="G118" s="48"/>
      <c r="H118" s="48"/>
      <c r="I118" s="48"/>
      <c r="J118" s="48"/>
      <c r="K118" s="48"/>
      <c r="L118" s="48"/>
      <c r="M118" s="48"/>
      <c r="N118" s="48"/>
      <c r="O118" s="48"/>
      <c r="P118" s="48"/>
      <c r="Q118" s="48"/>
      <c r="R118" s="48"/>
      <c r="S118" s="48"/>
      <c r="T118" s="48"/>
      <c r="U118" s="48"/>
      <c r="V118" s="48"/>
      <c r="W118" s="52"/>
    </row>
    <row r="119" spans="1:24" ht="13.5" customHeight="1">
      <c r="A119" s="42">
        <v>1</v>
      </c>
      <c r="B119" s="42"/>
      <c r="C119" s="45"/>
      <c r="D119" s="61"/>
      <c r="E119" s="47" t="s">
        <v>147</v>
      </c>
      <c r="F119" s="48">
        <v>43</v>
      </c>
      <c r="G119" s="48">
        <v>6315</v>
      </c>
      <c r="H119" s="51">
        <v>2</v>
      </c>
      <c r="I119" s="51">
        <v>804</v>
      </c>
      <c r="J119" s="51">
        <v>41</v>
      </c>
      <c r="K119" s="48">
        <v>5511</v>
      </c>
      <c r="L119" s="51">
        <v>244</v>
      </c>
      <c r="M119" s="51">
        <v>10</v>
      </c>
      <c r="N119" s="51">
        <v>28</v>
      </c>
      <c r="O119" s="51">
        <v>756</v>
      </c>
      <c r="P119" s="51">
        <v>4473</v>
      </c>
      <c r="Q119" s="226">
        <v>0</v>
      </c>
      <c r="R119" s="226">
        <v>0</v>
      </c>
      <c r="S119" s="52">
        <v>17</v>
      </c>
      <c r="T119" s="52">
        <v>315</v>
      </c>
      <c r="U119" s="52">
        <v>57</v>
      </c>
      <c r="V119" s="51">
        <v>761</v>
      </c>
      <c r="W119" s="52">
        <v>231</v>
      </c>
      <c r="X119" s="62"/>
    </row>
    <row r="120" spans="1:23" ht="13.5" customHeight="1">
      <c r="A120" s="42">
        <v>2</v>
      </c>
      <c r="B120" s="42"/>
      <c r="C120" s="45"/>
      <c r="D120" s="61"/>
      <c r="E120" s="47" t="s">
        <v>148</v>
      </c>
      <c r="F120" s="48">
        <v>24</v>
      </c>
      <c r="G120" s="48">
        <v>4174</v>
      </c>
      <c r="H120" s="51">
        <v>5</v>
      </c>
      <c r="I120" s="51">
        <v>1121</v>
      </c>
      <c r="J120" s="51">
        <v>19</v>
      </c>
      <c r="K120" s="48">
        <v>3053</v>
      </c>
      <c r="L120" s="51">
        <v>300</v>
      </c>
      <c r="M120" s="51">
        <v>4</v>
      </c>
      <c r="N120" s="51">
        <v>0</v>
      </c>
      <c r="O120" s="51">
        <v>772</v>
      </c>
      <c r="P120" s="51">
        <v>1977</v>
      </c>
      <c r="Q120" s="226">
        <v>0</v>
      </c>
      <c r="R120" s="226">
        <v>0</v>
      </c>
      <c r="S120" s="52">
        <v>11</v>
      </c>
      <c r="T120" s="52">
        <v>133</v>
      </c>
      <c r="U120" s="52">
        <v>26</v>
      </c>
      <c r="V120" s="51">
        <v>344</v>
      </c>
      <c r="W120" s="52">
        <v>114</v>
      </c>
    </row>
    <row r="121" spans="1:23" ht="13.5" customHeight="1">
      <c r="A121" s="42">
        <v>3</v>
      </c>
      <c r="B121" s="42"/>
      <c r="C121" s="45"/>
      <c r="D121" s="61"/>
      <c r="E121" s="322" t="s">
        <v>260</v>
      </c>
      <c r="F121" s="48">
        <v>25</v>
      </c>
      <c r="G121" s="48">
        <v>2541</v>
      </c>
      <c r="H121" s="51">
        <v>2</v>
      </c>
      <c r="I121" s="51">
        <v>379</v>
      </c>
      <c r="J121" s="51">
        <v>23</v>
      </c>
      <c r="K121" s="48">
        <v>2162</v>
      </c>
      <c r="L121" s="51">
        <v>0</v>
      </c>
      <c r="M121" s="51">
        <v>0</v>
      </c>
      <c r="N121" s="51">
        <v>190</v>
      </c>
      <c r="O121" s="51">
        <v>526</v>
      </c>
      <c r="P121" s="51">
        <v>1446</v>
      </c>
      <c r="Q121" s="226">
        <v>0</v>
      </c>
      <c r="R121" s="226">
        <v>0</v>
      </c>
      <c r="S121" s="52">
        <v>12</v>
      </c>
      <c r="T121" s="52">
        <v>172</v>
      </c>
      <c r="U121" s="52">
        <v>44</v>
      </c>
      <c r="V121" s="51">
        <v>551</v>
      </c>
      <c r="W121" s="52">
        <v>149</v>
      </c>
    </row>
    <row r="122" spans="1:23" ht="13.5" customHeight="1">
      <c r="A122" s="42">
        <v>4</v>
      </c>
      <c r="B122" s="42"/>
      <c r="C122" s="45"/>
      <c r="D122" s="61"/>
      <c r="E122" s="47" t="s">
        <v>207</v>
      </c>
      <c r="F122" s="48">
        <v>17</v>
      </c>
      <c r="G122" s="48">
        <v>2248</v>
      </c>
      <c r="H122" s="51">
        <v>1</v>
      </c>
      <c r="I122" s="51">
        <v>86</v>
      </c>
      <c r="J122" s="51">
        <v>16</v>
      </c>
      <c r="K122" s="48">
        <v>2162</v>
      </c>
      <c r="L122" s="51">
        <v>178</v>
      </c>
      <c r="M122" s="51">
        <v>4</v>
      </c>
      <c r="N122" s="51">
        <v>55</v>
      </c>
      <c r="O122" s="51">
        <v>421</v>
      </c>
      <c r="P122" s="51">
        <v>1504</v>
      </c>
      <c r="Q122" s="226">
        <v>0</v>
      </c>
      <c r="R122" s="226">
        <v>0</v>
      </c>
      <c r="S122" s="52">
        <v>7</v>
      </c>
      <c r="T122" s="52">
        <v>108</v>
      </c>
      <c r="U122" s="52">
        <v>20</v>
      </c>
      <c r="V122" s="51">
        <v>304</v>
      </c>
      <c r="W122" s="52">
        <v>108</v>
      </c>
    </row>
    <row r="123" spans="1:23" ht="13.5" customHeight="1">
      <c r="A123" s="42">
        <v>5</v>
      </c>
      <c r="B123" s="42"/>
      <c r="C123" s="45"/>
      <c r="D123" s="61"/>
      <c r="E123" s="47" t="s">
        <v>208</v>
      </c>
      <c r="F123" s="48">
        <v>22</v>
      </c>
      <c r="G123" s="48">
        <v>4204</v>
      </c>
      <c r="H123" s="51">
        <v>5</v>
      </c>
      <c r="I123" s="51">
        <v>1100</v>
      </c>
      <c r="J123" s="51">
        <v>17</v>
      </c>
      <c r="K123" s="48">
        <v>3104</v>
      </c>
      <c r="L123" s="51">
        <v>433</v>
      </c>
      <c r="M123" s="51">
        <v>6</v>
      </c>
      <c r="N123" s="51">
        <v>0</v>
      </c>
      <c r="O123" s="51">
        <v>551</v>
      </c>
      <c r="P123" s="51">
        <v>2114</v>
      </c>
      <c r="Q123" s="226">
        <v>0</v>
      </c>
      <c r="R123" s="226">
        <v>0</v>
      </c>
      <c r="S123" s="52">
        <v>8</v>
      </c>
      <c r="T123" s="52">
        <v>201</v>
      </c>
      <c r="U123" s="52">
        <v>33</v>
      </c>
      <c r="V123" s="51">
        <v>308</v>
      </c>
      <c r="W123" s="52">
        <v>159</v>
      </c>
    </row>
    <row r="124" spans="1:23" ht="13.5" customHeight="1">
      <c r="A124" s="42">
        <v>6</v>
      </c>
      <c r="B124" s="42"/>
      <c r="C124" s="45"/>
      <c r="D124" s="61"/>
      <c r="E124" s="47" t="s">
        <v>209</v>
      </c>
      <c r="F124" s="48">
        <v>18</v>
      </c>
      <c r="G124" s="48">
        <v>3732</v>
      </c>
      <c r="H124" s="51">
        <v>3</v>
      </c>
      <c r="I124" s="51">
        <v>389</v>
      </c>
      <c r="J124" s="51">
        <v>15</v>
      </c>
      <c r="K124" s="48">
        <v>3343</v>
      </c>
      <c r="L124" s="51">
        <v>41</v>
      </c>
      <c r="M124" s="51">
        <v>6</v>
      </c>
      <c r="N124" s="51">
        <v>33</v>
      </c>
      <c r="O124" s="51">
        <v>648</v>
      </c>
      <c r="P124" s="51">
        <v>2615</v>
      </c>
      <c r="Q124" s="226">
        <v>1</v>
      </c>
      <c r="R124" s="226">
        <v>409</v>
      </c>
      <c r="S124" s="52">
        <v>7</v>
      </c>
      <c r="T124" s="52">
        <v>172</v>
      </c>
      <c r="U124" s="52">
        <v>14</v>
      </c>
      <c r="V124" s="51">
        <v>179</v>
      </c>
      <c r="W124" s="52">
        <v>124</v>
      </c>
    </row>
    <row r="125" spans="1:23" ht="13.5" customHeight="1">
      <c r="A125" s="42">
        <v>7</v>
      </c>
      <c r="B125" s="42"/>
      <c r="C125" s="45"/>
      <c r="D125" s="61"/>
      <c r="E125" s="47" t="s">
        <v>261</v>
      </c>
      <c r="F125" s="48">
        <v>23</v>
      </c>
      <c r="G125" s="48">
        <v>4770</v>
      </c>
      <c r="H125" s="51">
        <v>5</v>
      </c>
      <c r="I125" s="51">
        <v>877</v>
      </c>
      <c r="J125" s="51">
        <v>18</v>
      </c>
      <c r="K125" s="48">
        <v>3893</v>
      </c>
      <c r="L125" s="51">
        <v>362</v>
      </c>
      <c r="M125" s="51">
        <v>4</v>
      </c>
      <c r="N125" s="51">
        <v>0</v>
      </c>
      <c r="O125" s="51">
        <v>822</v>
      </c>
      <c r="P125" s="51">
        <v>2705</v>
      </c>
      <c r="Q125" s="226">
        <v>0</v>
      </c>
      <c r="R125" s="226">
        <v>0</v>
      </c>
      <c r="S125" s="52">
        <v>10</v>
      </c>
      <c r="T125" s="52">
        <v>221</v>
      </c>
      <c r="U125" s="52">
        <v>26</v>
      </c>
      <c r="V125" s="51">
        <v>283</v>
      </c>
      <c r="W125" s="52">
        <v>206</v>
      </c>
    </row>
    <row r="126" spans="1:23" ht="13.5" customHeight="1">
      <c r="A126" s="42">
        <v>8</v>
      </c>
      <c r="B126" s="42"/>
      <c r="C126" s="45"/>
      <c r="D126" s="61"/>
      <c r="E126" s="47" t="s">
        <v>262</v>
      </c>
      <c r="F126" s="48">
        <v>18</v>
      </c>
      <c r="G126" s="48">
        <v>2553</v>
      </c>
      <c r="H126" s="51">
        <v>1</v>
      </c>
      <c r="I126" s="51">
        <v>198</v>
      </c>
      <c r="J126" s="51">
        <v>17</v>
      </c>
      <c r="K126" s="48">
        <v>2355</v>
      </c>
      <c r="L126" s="51">
        <v>223</v>
      </c>
      <c r="M126" s="51">
        <v>4</v>
      </c>
      <c r="N126" s="51">
        <v>0</v>
      </c>
      <c r="O126" s="51">
        <v>827</v>
      </c>
      <c r="P126" s="51">
        <v>1301</v>
      </c>
      <c r="Q126" s="226">
        <v>0</v>
      </c>
      <c r="R126" s="226">
        <v>0</v>
      </c>
      <c r="S126" s="52">
        <v>10</v>
      </c>
      <c r="T126" s="52">
        <v>176</v>
      </c>
      <c r="U126" s="52">
        <v>32</v>
      </c>
      <c r="V126" s="51">
        <v>349</v>
      </c>
      <c r="W126" s="52">
        <v>149</v>
      </c>
    </row>
    <row r="127" spans="1:23" ht="13.5" customHeight="1">
      <c r="A127" s="42">
        <v>9</v>
      </c>
      <c r="B127" s="42"/>
      <c r="C127" s="45"/>
      <c r="D127" s="61"/>
      <c r="E127" s="47" t="s">
        <v>263</v>
      </c>
      <c r="F127" s="48">
        <v>13</v>
      </c>
      <c r="G127" s="48">
        <v>2406</v>
      </c>
      <c r="H127" s="51">
        <v>0</v>
      </c>
      <c r="I127" s="51">
        <v>0</v>
      </c>
      <c r="J127" s="51">
        <v>13</v>
      </c>
      <c r="K127" s="48">
        <v>2406</v>
      </c>
      <c r="L127" s="51">
        <v>1006</v>
      </c>
      <c r="M127" s="51">
        <v>4</v>
      </c>
      <c r="N127" s="51">
        <v>4</v>
      </c>
      <c r="O127" s="51">
        <v>127</v>
      </c>
      <c r="P127" s="51">
        <v>1265</v>
      </c>
      <c r="Q127" s="226">
        <v>0</v>
      </c>
      <c r="R127" s="226">
        <v>0</v>
      </c>
      <c r="S127" s="52">
        <v>4</v>
      </c>
      <c r="T127" s="52">
        <v>119</v>
      </c>
      <c r="U127" s="52">
        <v>26</v>
      </c>
      <c r="V127" s="51">
        <v>306</v>
      </c>
      <c r="W127" s="52">
        <v>102</v>
      </c>
    </row>
    <row r="128" spans="1:234" ht="13.5" customHeight="1">
      <c r="A128" s="42"/>
      <c r="B128" s="42"/>
      <c r="C128" s="45"/>
      <c r="D128" s="63"/>
      <c r="E128" s="54"/>
      <c r="F128" s="55"/>
      <c r="G128" s="55"/>
      <c r="H128" s="55"/>
      <c r="I128" s="55"/>
      <c r="J128" s="55"/>
      <c r="K128" s="55"/>
      <c r="L128" s="55"/>
      <c r="M128" s="55"/>
      <c r="N128" s="56"/>
      <c r="O128" s="56"/>
      <c r="P128" s="56"/>
      <c r="Q128" s="56"/>
      <c r="R128" s="56"/>
      <c r="S128" s="56"/>
      <c r="T128" s="56"/>
      <c r="U128" s="56"/>
      <c r="V128" s="56"/>
      <c r="W128" s="56"/>
      <c r="X128" s="45"/>
      <c r="Y128" s="45"/>
      <c r="Z128" s="45"/>
      <c r="AA128" s="45"/>
      <c r="AB128" s="45"/>
      <c r="AC128" s="45"/>
      <c r="AD128" s="45"/>
      <c r="AE128" s="45"/>
      <c r="AF128" s="45"/>
      <c r="AG128" s="45"/>
      <c r="AH128" s="45"/>
      <c r="AI128" s="45"/>
      <c r="AJ128" s="45"/>
      <c r="AK128" s="45"/>
      <c r="AL128" s="45"/>
      <c r="AM128" s="45"/>
      <c r="AN128" s="45"/>
      <c r="AO128" s="45"/>
      <c r="AP128" s="45"/>
      <c r="AQ128" s="45"/>
      <c r="AR128" s="45"/>
      <c r="AS128" s="45"/>
      <c r="AT128" s="45"/>
      <c r="AU128" s="45"/>
      <c r="AV128" s="45"/>
      <c r="AW128" s="45"/>
      <c r="AX128" s="45"/>
      <c r="AY128" s="45"/>
      <c r="AZ128" s="45"/>
      <c r="BA128" s="45"/>
      <c r="BB128" s="45"/>
      <c r="BC128" s="45"/>
      <c r="BD128" s="45"/>
      <c r="BE128" s="45"/>
      <c r="BF128" s="45"/>
      <c r="BG128" s="45"/>
      <c r="BH128" s="45"/>
      <c r="BI128" s="45"/>
      <c r="BJ128" s="45"/>
      <c r="BK128" s="45"/>
      <c r="BL128" s="45"/>
      <c r="BM128" s="45"/>
      <c r="BN128" s="45"/>
      <c r="BO128" s="45"/>
      <c r="BP128" s="45"/>
      <c r="BQ128" s="45"/>
      <c r="BR128" s="45"/>
      <c r="BS128" s="45"/>
      <c r="BT128" s="45"/>
      <c r="BU128" s="45"/>
      <c r="BV128" s="45"/>
      <c r="BW128" s="45"/>
      <c r="BX128" s="45"/>
      <c r="BY128" s="45"/>
      <c r="BZ128" s="45"/>
      <c r="CA128" s="45"/>
      <c r="CB128" s="45"/>
      <c r="CC128" s="45"/>
      <c r="CD128" s="45"/>
      <c r="CE128" s="45"/>
      <c r="CF128" s="45"/>
      <c r="CG128" s="45"/>
      <c r="CH128" s="45"/>
      <c r="CI128" s="45"/>
      <c r="CJ128" s="45"/>
      <c r="CK128" s="45"/>
      <c r="CL128" s="45"/>
      <c r="CM128" s="45"/>
      <c r="CN128" s="45"/>
      <c r="CO128" s="45"/>
      <c r="CP128" s="45"/>
      <c r="CQ128" s="45"/>
      <c r="CR128" s="45"/>
      <c r="CS128" s="45"/>
      <c r="CT128" s="45"/>
      <c r="CU128" s="45"/>
      <c r="CV128" s="45"/>
      <c r="CW128" s="45"/>
      <c r="CX128" s="45"/>
      <c r="CY128" s="45"/>
      <c r="CZ128" s="45"/>
      <c r="DA128" s="45"/>
      <c r="DB128" s="45"/>
      <c r="DC128" s="45"/>
      <c r="DD128" s="45"/>
      <c r="DE128" s="45"/>
      <c r="DF128" s="45"/>
      <c r="DG128" s="45"/>
      <c r="DH128" s="45"/>
      <c r="DI128" s="45"/>
      <c r="DJ128" s="45"/>
      <c r="DK128" s="45"/>
      <c r="DL128" s="45"/>
      <c r="DM128" s="45"/>
      <c r="DN128" s="45"/>
      <c r="DO128" s="45"/>
      <c r="DP128" s="45"/>
      <c r="DQ128" s="45"/>
      <c r="DR128" s="45"/>
      <c r="DS128" s="45"/>
      <c r="DT128" s="45"/>
      <c r="DU128" s="45"/>
      <c r="DV128" s="45"/>
      <c r="DW128" s="45"/>
      <c r="DX128" s="45"/>
      <c r="DY128" s="45"/>
      <c r="DZ128" s="45"/>
      <c r="EA128" s="45"/>
      <c r="EB128" s="45"/>
      <c r="EC128" s="45"/>
      <c r="ED128" s="45"/>
      <c r="EE128" s="45"/>
      <c r="EF128" s="45"/>
      <c r="EG128" s="45"/>
      <c r="EH128" s="45"/>
      <c r="EI128" s="45"/>
      <c r="EJ128" s="45"/>
      <c r="EK128" s="45"/>
      <c r="EL128" s="45"/>
      <c r="EM128" s="45"/>
      <c r="EN128" s="45"/>
      <c r="EO128" s="45"/>
      <c r="EP128" s="45"/>
      <c r="EQ128" s="45"/>
      <c r="ER128" s="45"/>
      <c r="ES128" s="45"/>
      <c r="ET128" s="45"/>
      <c r="EU128" s="45"/>
      <c r="EV128" s="45"/>
      <c r="EW128" s="45"/>
      <c r="EX128" s="45"/>
      <c r="EY128" s="45"/>
      <c r="EZ128" s="45"/>
      <c r="FA128" s="45"/>
      <c r="FB128" s="45"/>
      <c r="FC128" s="45"/>
      <c r="FD128" s="45"/>
      <c r="FE128" s="45"/>
      <c r="FF128" s="45"/>
      <c r="FG128" s="45"/>
      <c r="FH128" s="45"/>
      <c r="FI128" s="45"/>
      <c r="FJ128" s="45"/>
      <c r="FK128" s="45"/>
      <c r="FL128" s="45"/>
      <c r="FM128" s="45"/>
      <c r="FN128" s="45"/>
      <c r="FO128" s="45"/>
      <c r="FP128" s="45"/>
      <c r="FQ128" s="45"/>
      <c r="FR128" s="45"/>
      <c r="FS128" s="45"/>
      <c r="FT128" s="45"/>
      <c r="FU128" s="45"/>
      <c r="FV128" s="45"/>
      <c r="FW128" s="45"/>
      <c r="FX128" s="45"/>
      <c r="FY128" s="45"/>
      <c r="FZ128" s="45"/>
      <c r="GA128" s="45"/>
      <c r="GB128" s="45"/>
      <c r="GC128" s="45"/>
      <c r="GD128" s="45"/>
      <c r="GE128" s="45"/>
      <c r="GF128" s="45"/>
      <c r="GG128" s="45"/>
      <c r="GH128" s="45"/>
      <c r="GI128" s="45"/>
      <c r="GJ128" s="45"/>
      <c r="GK128" s="45"/>
      <c r="GL128" s="45"/>
      <c r="GM128" s="45"/>
      <c r="GN128" s="45"/>
      <c r="GO128" s="45"/>
      <c r="GP128" s="45"/>
      <c r="GQ128" s="45"/>
      <c r="GR128" s="45"/>
      <c r="GS128" s="45"/>
      <c r="GT128" s="45"/>
      <c r="GU128" s="45"/>
      <c r="GV128" s="45"/>
      <c r="GW128" s="45"/>
      <c r="GX128" s="45"/>
      <c r="GY128" s="45"/>
      <c r="GZ128" s="45"/>
      <c r="HA128" s="45"/>
      <c r="HB128" s="45"/>
      <c r="HC128" s="45"/>
      <c r="HD128" s="45"/>
      <c r="HE128" s="45"/>
      <c r="HF128" s="45"/>
      <c r="HG128" s="45"/>
      <c r="HH128" s="45"/>
      <c r="HI128" s="45"/>
      <c r="HJ128" s="45"/>
      <c r="HK128" s="45"/>
      <c r="HL128" s="45"/>
      <c r="HM128" s="45"/>
      <c r="HN128" s="45"/>
      <c r="HO128" s="45"/>
      <c r="HP128" s="45"/>
      <c r="HQ128" s="45"/>
      <c r="HR128" s="45"/>
      <c r="HS128" s="45"/>
      <c r="HT128" s="45"/>
      <c r="HU128" s="45"/>
      <c r="HV128" s="45"/>
      <c r="HW128" s="45"/>
      <c r="HX128" s="45"/>
      <c r="HY128" s="45"/>
      <c r="HZ128" s="45"/>
    </row>
    <row r="129" spans="1:234" ht="13.5" customHeight="1">
      <c r="A129" s="42"/>
      <c r="B129" s="42"/>
      <c r="C129" s="42"/>
      <c r="D129" s="308"/>
      <c r="E129" s="308"/>
      <c r="F129" s="64" t="s">
        <v>244</v>
      </c>
      <c r="G129" s="64" t="s">
        <v>244</v>
      </c>
      <c r="H129" s="64" t="s">
        <v>244</v>
      </c>
      <c r="I129" s="64" t="s">
        <v>244</v>
      </c>
      <c r="J129" s="64" t="s">
        <v>244</v>
      </c>
      <c r="K129" s="64" t="s">
        <v>244</v>
      </c>
      <c r="L129" s="64" t="s">
        <v>244</v>
      </c>
      <c r="M129" s="64" t="s">
        <v>244</v>
      </c>
      <c r="N129" s="64" t="s">
        <v>244</v>
      </c>
      <c r="O129" s="64" t="s">
        <v>244</v>
      </c>
      <c r="P129" s="64" t="s">
        <v>244</v>
      </c>
      <c r="Q129" s="64" t="s">
        <v>244</v>
      </c>
      <c r="R129" s="64" t="s">
        <v>244</v>
      </c>
      <c r="S129" s="64" t="s">
        <v>244</v>
      </c>
      <c r="T129" s="64" t="s">
        <v>244</v>
      </c>
      <c r="U129" s="64" t="s">
        <v>244</v>
      </c>
      <c r="V129" s="64" t="s">
        <v>244</v>
      </c>
      <c r="W129" s="64" t="s">
        <v>244</v>
      </c>
      <c r="X129" s="45"/>
      <c r="Y129" s="45"/>
      <c r="Z129" s="45"/>
      <c r="AA129" s="45"/>
      <c r="AB129" s="45"/>
      <c r="AC129" s="45"/>
      <c r="AD129" s="45"/>
      <c r="AE129" s="45"/>
      <c r="AF129" s="45"/>
      <c r="AG129" s="45"/>
      <c r="AH129" s="45"/>
      <c r="AI129" s="45"/>
      <c r="AJ129" s="45"/>
      <c r="AK129" s="45"/>
      <c r="AL129" s="45"/>
      <c r="AM129" s="45"/>
      <c r="AN129" s="45"/>
      <c r="AO129" s="45"/>
      <c r="AP129" s="45"/>
      <c r="AQ129" s="45"/>
      <c r="AR129" s="45"/>
      <c r="AS129" s="45"/>
      <c r="AT129" s="45"/>
      <c r="AU129" s="45"/>
      <c r="AV129" s="45"/>
      <c r="AW129" s="45"/>
      <c r="AX129" s="45"/>
      <c r="AY129" s="45"/>
      <c r="AZ129" s="45"/>
      <c r="BA129" s="45"/>
      <c r="BB129" s="45"/>
      <c r="BC129" s="45"/>
      <c r="BD129" s="45"/>
      <c r="BE129" s="45"/>
      <c r="BF129" s="45"/>
      <c r="BG129" s="45"/>
      <c r="BH129" s="45"/>
      <c r="BI129" s="45"/>
      <c r="BJ129" s="45"/>
      <c r="BK129" s="45"/>
      <c r="BL129" s="45"/>
      <c r="BM129" s="45"/>
      <c r="BN129" s="45"/>
      <c r="BO129" s="45"/>
      <c r="BP129" s="45"/>
      <c r="BQ129" s="45"/>
      <c r="BR129" s="45"/>
      <c r="BS129" s="45"/>
      <c r="BT129" s="45"/>
      <c r="BU129" s="45"/>
      <c r="BV129" s="45"/>
      <c r="BW129" s="45"/>
      <c r="BX129" s="45"/>
      <c r="BY129" s="45"/>
      <c r="BZ129" s="45"/>
      <c r="CA129" s="45"/>
      <c r="CB129" s="45"/>
      <c r="CC129" s="45"/>
      <c r="CD129" s="45"/>
      <c r="CE129" s="45"/>
      <c r="CF129" s="45"/>
      <c r="CG129" s="45"/>
      <c r="CH129" s="45"/>
      <c r="CI129" s="45"/>
      <c r="CJ129" s="45"/>
      <c r="CK129" s="45"/>
      <c r="CL129" s="45"/>
      <c r="CM129" s="45"/>
      <c r="CN129" s="45"/>
      <c r="CO129" s="45"/>
      <c r="CP129" s="45"/>
      <c r="CQ129" s="45"/>
      <c r="CR129" s="45"/>
      <c r="CS129" s="45"/>
      <c r="CT129" s="45"/>
      <c r="CU129" s="45"/>
      <c r="CV129" s="45"/>
      <c r="CW129" s="45"/>
      <c r="CX129" s="45"/>
      <c r="CY129" s="45"/>
      <c r="CZ129" s="45"/>
      <c r="DA129" s="45"/>
      <c r="DB129" s="45"/>
      <c r="DC129" s="45"/>
      <c r="DD129" s="45"/>
      <c r="DE129" s="45"/>
      <c r="DF129" s="45"/>
      <c r="DG129" s="45"/>
      <c r="DH129" s="45"/>
      <c r="DI129" s="45"/>
      <c r="DJ129" s="45"/>
      <c r="DK129" s="45"/>
      <c r="DL129" s="45"/>
      <c r="DM129" s="45"/>
      <c r="DN129" s="45"/>
      <c r="DO129" s="45"/>
      <c r="DP129" s="45"/>
      <c r="DQ129" s="45"/>
      <c r="DR129" s="45"/>
      <c r="DS129" s="45"/>
      <c r="DT129" s="45"/>
      <c r="DU129" s="45"/>
      <c r="DV129" s="45"/>
      <c r="DW129" s="45"/>
      <c r="DX129" s="45"/>
      <c r="DY129" s="45"/>
      <c r="DZ129" s="45"/>
      <c r="EA129" s="45"/>
      <c r="EB129" s="45"/>
      <c r="EC129" s="45"/>
      <c r="ED129" s="45"/>
      <c r="EE129" s="45"/>
      <c r="EF129" s="45"/>
      <c r="EG129" s="45"/>
      <c r="EH129" s="45"/>
      <c r="EI129" s="45"/>
      <c r="EJ129" s="45"/>
      <c r="EK129" s="45"/>
      <c r="EL129" s="45"/>
      <c r="EM129" s="45"/>
      <c r="EN129" s="45"/>
      <c r="EO129" s="45"/>
      <c r="EP129" s="45"/>
      <c r="EQ129" s="45"/>
      <c r="ER129" s="45"/>
      <c r="ES129" s="45"/>
      <c r="ET129" s="45"/>
      <c r="EU129" s="45"/>
      <c r="EV129" s="45"/>
      <c r="EW129" s="45"/>
      <c r="EX129" s="45"/>
      <c r="EY129" s="45"/>
      <c r="EZ129" s="45"/>
      <c r="FA129" s="45"/>
      <c r="FB129" s="45"/>
      <c r="FC129" s="45"/>
      <c r="FD129" s="45"/>
      <c r="FE129" s="45"/>
      <c r="FF129" s="45"/>
      <c r="FG129" s="45"/>
      <c r="FH129" s="45"/>
      <c r="FI129" s="45"/>
      <c r="FJ129" s="45"/>
      <c r="FK129" s="45"/>
      <c r="FL129" s="45"/>
      <c r="FM129" s="45"/>
      <c r="FN129" s="45"/>
      <c r="FO129" s="45"/>
      <c r="FP129" s="45"/>
      <c r="FQ129" s="45"/>
      <c r="FR129" s="45"/>
      <c r="FS129" s="45"/>
      <c r="FT129" s="45"/>
      <c r="FU129" s="45"/>
      <c r="FV129" s="45"/>
      <c r="FW129" s="45"/>
      <c r="FX129" s="45"/>
      <c r="FY129" s="45"/>
      <c r="FZ129" s="45"/>
      <c r="GA129" s="45"/>
      <c r="GB129" s="45"/>
      <c r="GC129" s="45"/>
      <c r="GD129" s="45"/>
      <c r="GE129" s="45"/>
      <c r="GF129" s="45"/>
      <c r="GG129" s="45"/>
      <c r="GH129" s="45"/>
      <c r="GI129" s="45"/>
      <c r="GJ129" s="45"/>
      <c r="GK129" s="45"/>
      <c r="GL129" s="45"/>
      <c r="GM129" s="45"/>
      <c r="GN129" s="45"/>
      <c r="GO129" s="45"/>
      <c r="GP129" s="45"/>
      <c r="GQ129" s="45"/>
      <c r="GR129" s="45"/>
      <c r="GS129" s="45"/>
      <c r="GT129" s="45"/>
      <c r="GU129" s="45"/>
      <c r="GV129" s="45"/>
      <c r="GW129" s="45"/>
      <c r="GX129" s="45"/>
      <c r="GY129" s="45"/>
      <c r="GZ129" s="45"/>
      <c r="HA129" s="45"/>
      <c r="HB129" s="45"/>
      <c r="HC129" s="45"/>
      <c r="HD129" s="45"/>
      <c r="HE129" s="45"/>
      <c r="HF129" s="45"/>
      <c r="HG129" s="45"/>
      <c r="HH129" s="45"/>
      <c r="HI129" s="45"/>
      <c r="HJ129" s="45"/>
      <c r="HK129" s="45"/>
      <c r="HL129" s="45"/>
      <c r="HM129" s="45"/>
      <c r="HN129" s="45"/>
      <c r="HO129" s="45"/>
      <c r="HP129" s="45"/>
      <c r="HQ129" s="45"/>
      <c r="HR129" s="45"/>
      <c r="HS129" s="45"/>
      <c r="HT129" s="45"/>
      <c r="HU129" s="45"/>
      <c r="HV129" s="45"/>
      <c r="HW129" s="45"/>
      <c r="HX129" s="45"/>
      <c r="HY129" s="45"/>
      <c r="HZ129" s="45"/>
    </row>
    <row r="130" spans="1:234" ht="13.5" customHeight="1">
      <c r="A130" s="42"/>
      <c r="B130" s="42"/>
      <c r="C130" s="42"/>
      <c r="D130" s="308"/>
      <c r="E130" s="308"/>
      <c r="F130" s="65"/>
      <c r="G130" s="65"/>
      <c r="H130" s="65"/>
      <c r="I130" s="65"/>
      <c r="J130" s="65"/>
      <c r="K130" s="65"/>
      <c r="L130" s="65"/>
      <c r="M130" s="65"/>
      <c r="N130" s="66"/>
      <c r="O130" s="66"/>
      <c r="P130" s="66"/>
      <c r="Q130" s="66"/>
      <c r="R130" s="66"/>
      <c r="S130" s="66"/>
      <c r="T130" s="66"/>
      <c r="U130" s="66"/>
      <c r="V130" s="66"/>
      <c r="W130" s="66"/>
      <c r="X130" s="45"/>
      <c r="Y130" s="45"/>
      <c r="Z130" s="45"/>
      <c r="AA130" s="45"/>
      <c r="AB130" s="45"/>
      <c r="AC130" s="45"/>
      <c r="AD130" s="45"/>
      <c r="AE130" s="45"/>
      <c r="AF130" s="45"/>
      <c r="AG130" s="45"/>
      <c r="AH130" s="45"/>
      <c r="AI130" s="45"/>
      <c r="AJ130" s="45"/>
      <c r="AK130" s="45"/>
      <c r="AL130" s="45"/>
      <c r="AM130" s="45"/>
      <c r="AN130" s="45"/>
      <c r="AO130" s="45"/>
      <c r="AP130" s="45"/>
      <c r="AQ130" s="45"/>
      <c r="AR130" s="45"/>
      <c r="AS130" s="45"/>
      <c r="AT130" s="45"/>
      <c r="AU130" s="45"/>
      <c r="AV130" s="45"/>
      <c r="AW130" s="45"/>
      <c r="AX130" s="45"/>
      <c r="AY130" s="45"/>
      <c r="AZ130" s="45"/>
      <c r="BA130" s="45"/>
      <c r="BB130" s="45"/>
      <c r="BC130" s="45"/>
      <c r="BD130" s="45"/>
      <c r="BE130" s="45"/>
      <c r="BF130" s="45"/>
      <c r="BG130" s="45"/>
      <c r="BH130" s="45"/>
      <c r="BI130" s="45"/>
      <c r="BJ130" s="45"/>
      <c r="BK130" s="45"/>
      <c r="BL130" s="45"/>
      <c r="BM130" s="45"/>
      <c r="BN130" s="45"/>
      <c r="BO130" s="45"/>
      <c r="BP130" s="45"/>
      <c r="BQ130" s="45"/>
      <c r="BR130" s="45"/>
      <c r="BS130" s="45"/>
      <c r="BT130" s="45"/>
      <c r="BU130" s="45"/>
      <c r="BV130" s="45"/>
      <c r="BW130" s="45"/>
      <c r="BX130" s="45"/>
      <c r="BY130" s="45"/>
      <c r="BZ130" s="45"/>
      <c r="CA130" s="45"/>
      <c r="CB130" s="45"/>
      <c r="CC130" s="45"/>
      <c r="CD130" s="45"/>
      <c r="CE130" s="45"/>
      <c r="CF130" s="45"/>
      <c r="CG130" s="45"/>
      <c r="CH130" s="45"/>
      <c r="CI130" s="45"/>
      <c r="CJ130" s="45"/>
      <c r="CK130" s="45"/>
      <c r="CL130" s="45"/>
      <c r="CM130" s="45"/>
      <c r="CN130" s="45"/>
      <c r="CO130" s="45"/>
      <c r="CP130" s="45"/>
      <c r="CQ130" s="45"/>
      <c r="CR130" s="45"/>
      <c r="CS130" s="45"/>
      <c r="CT130" s="45"/>
      <c r="CU130" s="45"/>
      <c r="CV130" s="45"/>
      <c r="CW130" s="45"/>
      <c r="CX130" s="45"/>
      <c r="CY130" s="45"/>
      <c r="CZ130" s="45"/>
      <c r="DA130" s="45"/>
      <c r="DB130" s="45"/>
      <c r="DC130" s="45"/>
      <c r="DD130" s="45"/>
      <c r="DE130" s="45"/>
      <c r="DF130" s="45"/>
      <c r="DG130" s="45"/>
      <c r="DH130" s="45"/>
      <c r="DI130" s="45"/>
      <c r="DJ130" s="45"/>
      <c r="DK130" s="45"/>
      <c r="DL130" s="45"/>
      <c r="DM130" s="45"/>
      <c r="DN130" s="45"/>
      <c r="DO130" s="45"/>
      <c r="DP130" s="45"/>
      <c r="DQ130" s="45"/>
      <c r="DR130" s="45"/>
      <c r="DS130" s="45"/>
      <c r="DT130" s="45"/>
      <c r="DU130" s="45"/>
      <c r="DV130" s="45"/>
      <c r="DW130" s="45"/>
      <c r="DX130" s="45"/>
      <c r="DY130" s="45"/>
      <c r="DZ130" s="45"/>
      <c r="EA130" s="45"/>
      <c r="EB130" s="45"/>
      <c r="EC130" s="45"/>
      <c r="ED130" s="45"/>
      <c r="EE130" s="45"/>
      <c r="EF130" s="45"/>
      <c r="EG130" s="45"/>
      <c r="EH130" s="45"/>
      <c r="EI130" s="45"/>
      <c r="EJ130" s="45"/>
      <c r="EK130" s="45"/>
      <c r="EL130" s="45"/>
      <c r="EM130" s="45"/>
      <c r="EN130" s="45"/>
      <c r="EO130" s="45"/>
      <c r="EP130" s="45"/>
      <c r="EQ130" s="45"/>
      <c r="ER130" s="45"/>
      <c r="ES130" s="45"/>
      <c r="ET130" s="45"/>
      <c r="EU130" s="45"/>
      <c r="EV130" s="45"/>
      <c r="EW130" s="45"/>
      <c r="EX130" s="45"/>
      <c r="EY130" s="45"/>
      <c r="EZ130" s="45"/>
      <c r="FA130" s="45"/>
      <c r="FB130" s="45"/>
      <c r="FC130" s="45"/>
      <c r="FD130" s="45"/>
      <c r="FE130" s="45"/>
      <c r="FF130" s="45"/>
      <c r="FG130" s="45"/>
      <c r="FH130" s="45"/>
      <c r="FI130" s="45"/>
      <c r="FJ130" s="45"/>
      <c r="FK130" s="45"/>
      <c r="FL130" s="45"/>
      <c r="FM130" s="45"/>
      <c r="FN130" s="45"/>
      <c r="FO130" s="45"/>
      <c r="FP130" s="45"/>
      <c r="FQ130" s="45"/>
      <c r="FR130" s="45"/>
      <c r="FS130" s="45"/>
      <c r="FT130" s="45"/>
      <c r="FU130" s="45"/>
      <c r="FV130" s="45"/>
      <c r="FW130" s="45"/>
      <c r="FX130" s="45"/>
      <c r="FY130" s="45"/>
      <c r="FZ130" s="45"/>
      <c r="GA130" s="45"/>
      <c r="GB130" s="45"/>
      <c r="GC130" s="45"/>
      <c r="GD130" s="45"/>
      <c r="GE130" s="45"/>
      <c r="GF130" s="45"/>
      <c r="GG130" s="45"/>
      <c r="GH130" s="45"/>
      <c r="GI130" s="45"/>
      <c r="GJ130" s="45"/>
      <c r="GK130" s="45"/>
      <c r="GL130" s="45"/>
      <c r="GM130" s="45"/>
      <c r="GN130" s="45"/>
      <c r="GO130" s="45"/>
      <c r="GP130" s="45"/>
      <c r="GQ130" s="45"/>
      <c r="GR130" s="45"/>
      <c r="GS130" s="45"/>
      <c r="GT130" s="45"/>
      <c r="GU130" s="45"/>
      <c r="GV130" s="45"/>
      <c r="GW130" s="45"/>
      <c r="GX130" s="45"/>
      <c r="GY130" s="45"/>
      <c r="GZ130" s="45"/>
      <c r="HA130" s="45"/>
      <c r="HB130" s="45"/>
      <c r="HC130" s="45"/>
      <c r="HD130" s="45"/>
      <c r="HE130" s="45"/>
      <c r="HF130" s="45"/>
      <c r="HG130" s="45"/>
      <c r="HH130" s="45"/>
      <c r="HI130" s="45"/>
      <c r="HJ130" s="45"/>
      <c r="HK130" s="45"/>
      <c r="HL130" s="45"/>
      <c r="HM130" s="45"/>
      <c r="HN130" s="45"/>
      <c r="HO130" s="45"/>
      <c r="HP130" s="45"/>
      <c r="HQ130" s="45"/>
      <c r="HR130" s="45"/>
      <c r="HS130" s="45"/>
      <c r="HT130" s="45"/>
      <c r="HU130" s="45"/>
      <c r="HV130" s="45"/>
      <c r="HW130" s="45"/>
      <c r="HX130" s="45"/>
      <c r="HY130" s="45"/>
      <c r="HZ130" s="45"/>
    </row>
    <row r="131" spans="1:234" ht="13.5" customHeight="1">
      <c r="A131" s="42"/>
      <c r="B131" s="42"/>
      <c r="C131" s="42"/>
      <c r="D131" s="308"/>
      <c r="E131" s="308"/>
      <c r="F131" s="64"/>
      <c r="G131" s="64"/>
      <c r="H131" s="64"/>
      <c r="I131" s="64"/>
      <c r="J131" s="64"/>
      <c r="K131" s="64"/>
      <c r="L131" s="64"/>
      <c r="M131" s="64"/>
      <c r="N131" s="45"/>
      <c r="O131" s="45"/>
      <c r="P131" s="45"/>
      <c r="Q131" s="45"/>
      <c r="R131" s="45"/>
      <c r="S131" s="45"/>
      <c r="T131" s="45"/>
      <c r="U131" s="45"/>
      <c r="V131" s="45"/>
      <c r="W131" s="45"/>
      <c r="X131" s="45"/>
      <c r="Y131" s="45"/>
      <c r="Z131" s="45"/>
      <c r="AA131" s="45"/>
      <c r="AB131" s="45"/>
      <c r="AC131" s="45"/>
      <c r="AD131" s="45"/>
      <c r="AE131" s="45"/>
      <c r="AF131" s="45"/>
      <c r="AG131" s="45"/>
      <c r="AH131" s="45"/>
      <c r="AI131" s="45"/>
      <c r="AJ131" s="45"/>
      <c r="AK131" s="45"/>
      <c r="AL131" s="45"/>
      <c r="AM131" s="45"/>
      <c r="AN131" s="45"/>
      <c r="AO131" s="45"/>
      <c r="AP131" s="45"/>
      <c r="AQ131" s="45"/>
      <c r="AR131" s="45"/>
      <c r="AS131" s="45"/>
      <c r="AT131" s="45"/>
      <c r="AU131" s="45"/>
      <c r="AV131" s="45"/>
      <c r="AW131" s="45"/>
      <c r="AX131" s="45"/>
      <c r="AY131" s="45"/>
      <c r="AZ131" s="45"/>
      <c r="BA131" s="45"/>
      <c r="BB131" s="45"/>
      <c r="BC131" s="45"/>
      <c r="BD131" s="45"/>
      <c r="BE131" s="45"/>
      <c r="BF131" s="45"/>
      <c r="BG131" s="45"/>
      <c r="BH131" s="45"/>
      <c r="BI131" s="45"/>
      <c r="BJ131" s="45"/>
      <c r="BK131" s="45"/>
      <c r="BL131" s="45"/>
      <c r="BM131" s="45"/>
      <c r="BN131" s="45"/>
      <c r="BO131" s="45"/>
      <c r="BP131" s="45"/>
      <c r="BQ131" s="45"/>
      <c r="BR131" s="45"/>
      <c r="BS131" s="45"/>
      <c r="BT131" s="45"/>
      <c r="BU131" s="45"/>
      <c r="BV131" s="45"/>
      <c r="BW131" s="45"/>
      <c r="BX131" s="45"/>
      <c r="BY131" s="45"/>
      <c r="BZ131" s="45"/>
      <c r="CA131" s="45"/>
      <c r="CB131" s="45"/>
      <c r="CC131" s="45"/>
      <c r="CD131" s="45"/>
      <c r="CE131" s="45"/>
      <c r="CF131" s="45"/>
      <c r="CG131" s="45"/>
      <c r="CH131" s="45"/>
      <c r="CI131" s="45"/>
      <c r="CJ131" s="45"/>
      <c r="CK131" s="45"/>
      <c r="CL131" s="45"/>
      <c r="CM131" s="45"/>
      <c r="CN131" s="45"/>
      <c r="CO131" s="45"/>
      <c r="CP131" s="45"/>
      <c r="CQ131" s="45"/>
      <c r="CR131" s="45"/>
      <c r="CS131" s="45"/>
      <c r="CT131" s="45"/>
      <c r="CU131" s="45"/>
      <c r="CV131" s="45"/>
      <c r="CW131" s="45"/>
      <c r="CX131" s="45"/>
      <c r="CY131" s="45"/>
      <c r="CZ131" s="45"/>
      <c r="DA131" s="45"/>
      <c r="DB131" s="45"/>
      <c r="DC131" s="45"/>
      <c r="DD131" s="45"/>
      <c r="DE131" s="45"/>
      <c r="DF131" s="45"/>
      <c r="DG131" s="45"/>
      <c r="DH131" s="45"/>
      <c r="DI131" s="45"/>
      <c r="DJ131" s="45"/>
      <c r="DK131" s="45"/>
      <c r="DL131" s="45"/>
      <c r="DM131" s="45"/>
      <c r="DN131" s="45"/>
      <c r="DO131" s="45"/>
      <c r="DP131" s="45"/>
      <c r="DQ131" s="45"/>
      <c r="DR131" s="45"/>
      <c r="DS131" s="45"/>
      <c r="DT131" s="45"/>
      <c r="DU131" s="45"/>
      <c r="DV131" s="45"/>
      <c r="DW131" s="45"/>
      <c r="DX131" s="45"/>
      <c r="DY131" s="45"/>
      <c r="DZ131" s="45"/>
      <c r="EA131" s="45"/>
      <c r="EB131" s="45"/>
      <c r="EC131" s="45"/>
      <c r="ED131" s="45"/>
      <c r="EE131" s="45"/>
      <c r="EF131" s="45"/>
      <c r="EG131" s="45"/>
      <c r="EH131" s="45"/>
      <c r="EI131" s="45"/>
      <c r="EJ131" s="45"/>
      <c r="EK131" s="45"/>
      <c r="EL131" s="45"/>
      <c r="EM131" s="45"/>
      <c r="EN131" s="45"/>
      <c r="EO131" s="45"/>
      <c r="EP131" s="45"/>
      <c r="EQ131" s="45"/>
      <c r="ER131" s="45"/>
      <c r="ES131" s="45"/>
      <c r="ET131" s="45"/>
      <c r="EU131" s="45"/>
      <c r="EV131" s="45"/>
      <c r="EW131" s="45"/>
      <c r="EX131" s="45"/>
      <c r="EY131" s="45"/>
      <c r="EZ131" s="45"/>
      <c r="FA131" s="45"/>
      <c r="FB131" s="45"/>
      <c r="FC131" s="45"/>
      <c r="FD131" s="45"/>
      <c r="FE131" s="45"/>
      <c r="FF131" s="45"/>
      <c r="FG131" s="45"/>
      <c r="FH131" s="45"/>
      <c r="FI131" s="45"/>
      <c r="FJ131" s="45"/>
      <c r="FK131" s="45"/>
      <c r="FL131" s="45"/>
      <c r="FM131" s="45"/>
      <c r="FN131" s="45"/>
      <c r="FO131" s="45"/>
      <c r="FP131" s="45"/>
      <c r="FQ131" s="45"/>
      <c r="FR131" s="45"/>
      <c r="FS131" s="45"/>
      <c r="FT131" s="45"/>
      <c r="FU131" s="45"/>
      <c r="FV131" s="45"/>
      <c r="FW131" s="45"/>
      <c r="FX131" s="45"/>
      <c r="FY131" s="45"/>
      <c r="FZ131" s="45"/>
      <c r="GA131" s="45"/>
      <c r="GB131" s="45"/>
      <c r="GC131" s="45"/>
      <c r="GD131" s="45"/>
      <c r="GE131" s="45"/>
      <c r="GF131" s="45"/>
      <c r="GG131" s="45"/>
      <c r="GH131" s="45"/>
      <c r="GI131" s="45"/>
      <c r="GJ131" s="45"/>
      <c r="GK131" s="45"/>
      <c r="GL131" s="45"/>
      <c r="GM131" s="45"/>
      <c r="GN131" s="45"/>
      <c r="GO131" s="45"/>
      <c r="GP131" s="45"/>
      <c r="GQ131" s="45"/>
      <c r="GR131" s="45"/>
      <c r="GS131" s="45"/>
      <c r="GT131" s="45"/>
      <c r="GU131" s="45"/>
      <c r="GV131" s="45"/>
      <c r="GW131" s="45"/>
      <c r="GX131" s="45"/>
      <c r="GY131" s="45"/>
      <c r="GZ131" s="45"/>
      <c r="HA131" s="45"/>
      <c r="HB131" s="45"/>
      <c r="HC131" s="45"/>
      <c r="HD131" s="45"/>
      <c r="HE131" s="45"/>
      <c r="HF131" s="45"/>
      <c r="HG131" s="45"/>
      <c r="HH131" s="45"/>
      <c r="HI131" s="45"/>
      <c r="HJ131" s="45"/>
      <c r="HK131" s="45"/>
      <c r="HL131" s="45"/>
      <c r="HM131" s="45"/>
      <c r="HN131" s="45"/>
      <c r="HO131" s="45"/>
      <c r="HP131" s="45"/>
      <c r="HQ131" s="45"/>
      <c r="HR131" s="45"/>
      <c r="HS131" s="45"/>
      <c r="HT131" s="45"/>
      <c r="HU131" s="45"/>
      <c r="HV131" s="45"/>
      <c r="HW131" s="45"/>
      <c r="HX131" s="45"/>
      <c r="HY131" s="45"/>
      <c r="HZ131" s="45"/>
    </row>
    <row r="132" spans="1:32" ht="13.5" customHeight="1">
      <c r="A132" s="42"/>
      <c r="B132" s="42"/>
      <c r="C132" s="42"/>
      <c r="D132" s="308"/>
      <c r="E132" s="308"/>
      <c r="F132" s="64"/>
      <c r="G132" s="64"/>
      <c r="H132" s="64"/>
      <c r="I132" s="64"/>
      <c r="J132" s="64"/>
      <c r="K132" s="64"/>
      <c r="L132" s="64"/>
      <c r="M132" s="64"/>
      <c r="N132" s="45"/>
      <c r="O132" s="45"/>
      <c r="P132" s="45"/>
      <c r="Q132" s="45"/>
      <c r="R132" s="45"/>
      <c r="S132" s="45"/>
      <c r="T132" s="45"/>
      <c r="U132" s="45"/>
      <c r="V132" s="45"/>
      <c r="W132" s="45"/>
      <c r="X132" s="45"/>
      <c r="Y132" s="45"/>
      <c r="Z132" s="45"/>
      <c r="AA132" s="45"/>
      <c r="AB132" s="45"/>
      <c r="AC132" s="45"/>
      <c r="AD132" s="45"/>
      <c r="AE132" s="45"/>
      <c r="AF132" s="45"/>
    </row>
    <row r="133" spans="1:234" ht="13.5" customHeight="1">
      <c r="A133" s="42"/>
      <c r="B133" s="42"/>
      <c r="C133" s="42"/>
      <c r="D133" s="308"/>
      <c r="E133" s="308"/>
      <c r="F133" s="64"/>
      <c r="G133" s="64"/>
      <c r="H133" s="64"/>
      <c r="I133" s="64"/>
      <c r="J133" s="64"/>
      <c r="K133" s="64"/>
      <c r="L133" s="64"/>
      <c r="M133" s="64"/>
      <c r="N133" s="45"/>
      <c r="O133" s="45"/>
      <c r="P133" s="45"/>
      <c r="Q133" s="45"/>
      <c r="R133" s="45"/>
      <c r="S133" s="45"/>
      <c r="T133" s="45"/>
      <c r="U133" s="45"/>
      <c r="V133" s="45"/>
      <c r="W133" s="45"/>
      <c r="X133" s="45"/>
      <c r="Y133" s="45"/>
      <c r="Z133" s="45"/>
      <c r="AA133" s="45"/>
      <c r="AB133" s="45"/>
      <c r="AC133" s="45"/>
      <c r="AD133" s="45"/>
      <c r="AE133" s="45"/>
      <c r="AF133" s="45"/>
      <c r="AG133" s="45"/>
      <c r="AH133" s="45"/>
      <c r="AI133" s="45"/>
      <c r="AJ133" s="45"/>
      <c r="AK133" s="45"/>
      <c r="AL133" s="45"/>
      <c r="AM133" s="45"/>
      <c r="AN133" s="45"/>
      <c r="AO133" s="45"/>
      <c r="AP133" s="45"/>
      <c r="AQ133" s="45"/>
      <c r="AR133" s="45"/>
      <c r="AS133" s="45"/>
      <c r="AT133" s="45"/>
      <c r="AU133" s="45"/>
      <c r="AV133" s="45"/>
      <c r="AW133" s="45"/>
      <c r="AX133" s="45"/>
      <c r="AY133" s="45"/>
      <c r="AZ133" s="45"/>
      <c r="BA133" s="45"/>
      <c r="BB133" s="45"/>
      <c r="BC133" s="45"/>
      <c r="BD133" s="45"/>
      <c r="BE133" s="45"/>
      <c r="BF133" s="45"/>
      <c r="BG133" s="45"/>
      <c r="BH133" s="45"/>
      <c r="BI133" s="45"/>
      <c r="BJ133" s="45"/>
      <c r="BK133" s="45"/>
      <c r="BL133" s="45"/>
      <c r="BM133" s="45"/>
      <c r="BN133" s="45"/>
      <c r="BO133" s="45"/>
      <c r="BP133" s="45"/>
      <c r="BQ133" s="45"/>
      <c r="BR133" s="45"/>
      <c r="BS133" s="45"/>
      <c r="BT133" s="45"/>
      <c r="BU133" s="45"/>
      <c r="BV133" s="45"/>
      <c r="BW133" s="45"/>
      <c r="BX133" s="45"/>
      <c r="BY133" s="45"/>
      <c r="BZ133" s="45"/>
      <c r="CA133" s="45"/>
      <c r="CB133" s="45"/>
      <c r="CC133" s="45"/>
      <c r="CD133" s="45"/>
      <c r="CE133" s="45"/>
      <c r="CF133" s="45"/>
      <c r="CG133" s="45"/>
      <c r="CH133" s="45"/>
      <c r="CI133" s="45"/>
      <c r="CJ133" s="45"/>
      <c r="CK133" s="45"/>
      <c r="CL133" s="45"/>
      <c r="CM133" s="45"/>
      <c r="CN133" s="45"/>
      <c r="CO133" s="45"/>
      <c r="CP133" s="45"/>
      <c r="CQ133" s="45"/>
      <c r="CR133" s="45"/>
      <c r="CS133" s="45"/>
      <c r="CT133" s="45"/>
      <c r="CU133" s="45"/>
      <c r="CV133" s="45"/>
      <c r="CW133" s="45"/>
      <c r="CX133" s="45"/>
      <c r="CY133" s="45"/>
      <c r="CZ133" s="45"/>
      <c r="DA133" s="45"/>
      <c r="DB133" s="45"/>
      <c r="DC133" s="45"/>
      <c r="DD133" s="45"/>
      <c r="DE133" s="45"/>
      <c r="DF133" s="45"/>
      <c r="DG133" s="45"/>
      <c r="DH133" s="45"/>
      <c r="DI133" s="45"/>
      <c r="DJ133" s="45"/>
      <c r="DK133" s="45"/>
      <c r="DL133" s="45"/>
      <c r="DM133" s="45"/>
      <c r="DN133" s="45"/>
      <c r="DO133" s="45"/>
      <c r="DP133" s="45"/>
      <c r="DQ133" s="45"/>
      <c r="DR133" s="45"/>
      <c r="DS133" s="45"/>
      <c r="DT133" s="45"/>
      <c r="DU133" s="45"/>
      <c r="DV133" s="45"/>
      <c r="DW133" s="45"/>
      <c r="DX133" s="45"/>
      <c r="DY133" s="45"/>
      <c r="DZ133" s="45"/>
      <c r="EA133" s="45"/>
      <c r="EB133" s="45"/>
      <c r="EC133" s="45"/>
      <c r="ED133" s="45"/>
      <c r="EE133" s="45"/>
      <c r="EF133" s="45"/>
      <c r="EG133" s="45"/>
      <c r="EH133" s="45"/>
      <c r="EI133" s="45"/>
      <c r="EJ133" s="45"/>
      <c r="EK133" s="45"/>
      <c r="EL133" s="45"/>
      <c r="EM133" s="45"/>
      <c r="EN133" s="45"/>
      <c r="EO133" s="45"/>
      <c r="EP133" s="45"/>
      <c r="EQ133" s="45"/>
      <c r="ER133" s="45"/>
      <c r="ES133" s="45"/>
      <c r="ET133" s="45"/>
      <c r="EU133" s="45"/>
      <c r="EV133" s="45"/>
      <c r="EW133" s="45"/>
      <c r="EX133" s="45"/>
      <c r="EY133" s="45"/>
      <c r="EZ133" s="45"/>
      <c r="FA133" s="45"/>
      <c r="FB133" s="45"/>
      <c r="FC133" s="45"/>
      <c r="FD133" s="45"/>
      <c r="FE133" s="45"/>
      <c r="FF133" s="45"/>
      <c r="FG133" s="45"/>
      <c r="FH133" s="45"/>
      <c r="FI133" s="45"/>
      <c r="FJ133" s="45"/>
      <c r="FK133" s="45"/>
      <c r="FL133" s="45"/>
      <c r="FM133" s="45"/>
      <c r="FN133" s="45"/>
      <c r="FO133" s="45"/>
      <c r="FP133" s="45"/>
      <c r="FQ133" s="45"/>
      <c r="FR133" s="45"/>
      <c r="FS133" s="45"/>
      <c r="FT133" s="45"/>
      <c r="FU133" s="45"/>
      <c r="FV133" s="45"/>
      <c r="FW133" s="45"/>
      <c r="FX133" s="45"/>
      <c r="FY133" s="45"/>
      <c r="FZ133" s="45"/>
      <c r="GA133" s="45"/>
      <c r="GB133" s="45"/>
      <c r="GC133" s="45"/>
      <c r="GD133" s="45"/>
      <c r="GE133" s="45"/>
      <c r="GF133" s="45"/>
      <c r="GG133" s="45"/>
      <c r="GH133" s="45"/>
      <c r="GI133" s="45"/>
      <c r="GJ133" s="45"/>
      <c r="GK133" s="45"/>
      <c r="GL133" s="45"/>
      <c r="GM133" s="45"/>
      <c r="GN133" s="45"/>
      <c r="GO133" s="45"/>
      <c r="GP133" s="45"/>
      <c r="GQ133" s="45"/>
      <c r="GR133" s="45"/>
      <c r="GS133" s="45"/>
      <c r="GT133" s="45"/>
      <c r="GU133" s="45"/>
      <c r="GV133" s="45"/>
      <c r="GW133" s="45"/>
      <c r="GX133" s="45"/>
      <c r="GY133" s="45"/>
      <c r="GZ133" s="45"/>
      <c r="HA133" s="45"/>
      <c r="HB133" s="45"/>
      <c r="HC133" s="45"/>
      <c r="HD133" s="45"/>
      <c r="HE133" s="45"/>
      <c r="HF133" s="45"/>
      <c r="HG133" s="45"/>
      <c r="HH133" s="45"/>
      <c r="HI133" s="45"/>
      <c r="HJ133" s="45"/>
      <c r="HK133" s="45"/>
      <c r="HL133" s="45"/>
      <c r="HM133" s="45"/>
      <c r="HN133" s="45"/>
      <c r="HO133" s="45"/>
      <c r="HP133" s="45"/>
      <c r="HQ133" s="45"/>
      <c r="HR133" s="45"/>
      <c r="HS133" s="45"/>
      <c r="HT133" s="45"/>
      <c r="HU133" s="45"/>
      <c r="HV133" s="45"/>
      <c r="HW133" s="45"/>
      <c r="HX133" s="45"/>
      <c r="HY133" s="45"/>
      <c r="HZ133" s="45"/>
    </row>
    <row r="134" spans="1:234" ht="13.5" customHeight="1">
      <c r="A134" s="42"/>
      <c r="B134" s="42"/>
      <c r="C134" s="42"/>
      <c r="D134" s="308"/>
      <c r="E134" s="308"/>
      <c r="F134" s="64"/>
      <c r="G134" s="64"/>
      <c r="H134" s="64"/>
      <c r="I134" s="64"/>
      <c r="J134" s="64"/>
      <c r="K134" s="64"/>
      <c r="L134" s="64"/>
      <c r="M134" s="64"/>
      <c r="N134" s="45"/>
      <c r="O134" s="45"/>
      <c r="P134" s="45"/>
      <c r="Q134" s="45"/>
      <c r="R134" s="45"/>
      <c r="S134" s="45"/>
      <c r="T134" s="45"/>
      <c r="U134" s="45"/>
      <c r="V134" s="45"/>
      <c r="W134" s="45"/>
      <c r="X134" s="45"/>
      <c r="Y134" s="45"/>
      <c r="Z134" s="45"/>
      <c r="AA134" s="45"/>
      <c r="AB134" s="45"/>
      <c r="AC134" s="45"/>
      <c r="AD134" s="45"/>
      <c r="AE134" s="45"/>
      <c r="AF134" s="45"/>
      <c r="AG134" s="45"/>
      <c r="AH134" s="45"/>
      <c r="AI134" s="45"/>
      <c r="AJ134" s="45"/>
      <c r="AK134" s="45"/>
      <c r="AL134" s="45"/>
      <c r="AM134" s="45"/>
      <c r="AN134" s="45"/>
      <c r="AO134" s="45"/>
      <c r="AP134" s="45"/>
      <c r="AQ134" s="45"/>
      <c r="AR134" s="45"/>
      <c r="AS134" s="45"/>
      <c r="AT134" s="45"/>
      <c r="AU134" s="45"/>
      <c r="AV134" s="45"/>
      <c r="AW134" s="45"/>
      <c r="AX134" s="45"/>
      <c r="AY134" s="45"/>
      <c r="AZ134" s="45"/>
      <c r="BA134" s="45"/>
      <c r="BB134" s="45"/>
      <c r="BC134" s="45"/>
      <c r="BD134" s="45"/>
      <c r="BE134" s="45"/>
      <c r="BF134" s="45"/>
      <c r="BG134" s="45"/>
      <c r="BH134" s="45"/>
      <c r="BI134" s="45"/>
      <c r="BJ134" s="45"/>
      <c r="BK134" s="45"/>
      <c r="BL134" s="45"/>
      <c r="BM134" s="45"/>
      <c r="BN134" s="45"/>
      <c r="BO134" s="45"/>
      <c r="BP134" s="45"/>
      <c r="BQ134" s="45"/>
      <c r="BR134" s="45"/>
      <c r="BS134" s="45"/>
      <c r="BT134" s="45"/>
      <c r="BU134" s="45"/>
      <c r="BV134" s="45"/>
      <c r="BW134" s="45"/>
      <c r="BX134" s="45"/>
      <c r="BY134" s="45"/>
      <c r="BZ134" s="45"/>
      <c r="CA134" s="45"/>
      <c r="CB134" s="45"/>
      <c r="CC134" s="45"/>
      <c r="CD134" s="45"/>
      <c r="CE134" s="45"/>
      <c r="CF134" s="45"/>
      <c r="CG134" s="45"/>
      <c r="CH134" s="45"/>
      <c r="CI134" s="45"/>
      <c r="CJ134" s="45"/>
      <c r="CK134" s="45"/>
      <c r="CL134" s="45"/>
      <c r="CM134" s="45"/>
      <c r="CN134" s="45"/>
      <c r="CO134" s="45"/>
      <c r="CP134" s="45"/>
      <c r="CQ134" s="45"/>
      <c r="CR134" s="45"/>
      <c r="CS134" s="45"/>
      <c r="CT134" s="45"/>
      <c r="CU134" s="45"/>
      <c r="CV134" s="45"/>
      <c r="CW134" s="45"/>
      <c r="CX134" s="45"/>
      <c r="CY134" s="45"/>
      <c r="CZ134" s="45"/>
      <c r="DA134" s="45"/>
      <c r="DB134" s="45"/>
      <c r="DC134" s="45"/>
      <c r="DD134" s="45"/>
      <c r="DE134" s="45"/>
      <c r="DF134" s="45"/>
      <c r="DG134" s="45"/>
      <c r="DH134" s="45"/>
      <c r="DI134" s="45"/>
      <c r="DJ134" s="45"/>
      <c r="DK134" s="45"/>
      <c r="DL134" s="45"/>
      <c r="DM134" s="45"/>
      <c r="DN134" s="45"/>
      <c r="DO134" s="45"/>
      <c r="DP134" s="45"/>
      <c r="DQ134" s="45"/>
      <c r="DR134" s="45"/>
      <c r="DS134" s="45"/>
      <c r="DT134" s="45"/>
      <c r="DU134" s="45"/>
      <c r="DV134" s="45"/>
      <c r="DW134" s="45"/>
      <c r="DX134" s="45"/>
      <c r="DY134" s="45"/>
      <c r="DZ134" s="45"/>
      <c r="EA134" s="45"/>
      <c r="EB134" s="45"/>
      <c r="EC134" s="45"/>
      <c r="ED134" s="45"/>
      <c r="EE134" s="45"/>
      <c r="EF134" s="45"/>
      <c r="EG134" s="45"/>
      <c r="EH134" s="45"/>
      <c r="EI134" s="45"/>
      <c r="EJ134" s="45"/>
      <c r="EK134" s="45"/>
      <c r="EL134" s="45"/>
      <c r="EM134" s="45"/>
      <c r="EN134" s="45"/>
      <c r="EO134" s="45"/>
      <c r="EP134" s="45"/>
      <c r="EQ134" s="45"/>
      <c r="ER134" s="45"/>
      <c r="ES134" s="45"/>
      <c r="ET134" s="45"/>
      <c r="EU134" s="45"/>
      <c r="EV134" s="45"/>
      <c r="EW134" s="45"/>
      <c r="EX134" s="45"/>
      <c r="EY134" s="45"/>
      <c r="EZ134" s="45"/>
      <c r="FA134" s="45"/>
      <c r="FB134" s="45"/>
      <c r="FC134" s="45"/>
      <c r="FD134" s="45"/>
      <c r="FE134" s="45"/>
      <c r="FF134" s="45"/>
      <c r="FG134" s="45"/>
      <c r="FH134" s="45"/>
      <c r="FI134" s="45"/>
      <c r="FJ134" s="45"/>
      <c r="FK134" s="45"/>
      <c r="FL134" s="45"/>
      <c r="FM134" s="45"/>
      <c r="FN134" s="45"/>
      <c r="FO134" s="45"/>
      <c r="FP134" s="45"/>
      <c r="FQ134" s="45"/>
      <c r="FR134" s="45"/>
      <c r="FS134" s="45"/>
      <c r="FT134" s="45"/>
      <c r="FU134" s="45"/>
      <c r="FV134" s="45"/>
      <c r="FW134" s="45"/>
      <c r="FX134" s="45"/>
      <c r="FY134" s="45"/>
      <c r="FZ134" s="45"/>
      <c r="GA134" s="45"/>
      <c r="GB134" s="45"/>
      <c r="GC134" s="45"/>
      <c r="GD134" s="45"/>
      <c r="GE134" s="45"/>
      <c r="GF134" s="45"/>
      <c r="GG134" s="45"/>
      <c r="GH134" s="45"/>
      <c r="GI134" s="45"/>
      <c r="GJ134" s="45"/>
      <c r="GK134" s="45"/>
      <c r="GL134" s="45"/>
      <c r="GM134" s="45"/>
      <c r="GN134" s="45"/>
      <c r="GO134" s="45"/>
      <c r="GP134" s="45"/>
      <c r="GQ134" s="45"/>
      <c r="GR134" s="45"/>
      <c r="GS134" s="45"/>
      <c r="GT134" s="45"/>
      <c r="GU134" s="45"/>
      <c r="GV134" s="45"/>
      <c r="GW134" s="45"/>
      <c r="GX134" s="45"/>
      <c r="GY134" s="45"/>
      <c r="GZ134" s="45"/>
      <c r="HA134" s="45"/>
      <c r="HB134" s="45"/>
      <c r="HC134" s="45"/>
      <c r="HD134" s="45"/>
      <c r="HE134" s="45"/>
      <c r="HF134" s="45"/>
      <c r="HG134" s="45"/>
      <c r="HH134" s="45"/>
      <c r="HI134" s="45"/>
      <c r="HJ134" s="45"/>
      <c r="HK134" s="45"/>
      <c r="HL134" s="45"/>
      <c r="HM134" s="45"/>
      <c r="HN134" s="45"/>
      <c r="HO134" s="45"/>
      <c r="HP134" s="45"/>
      <c r="HQ134" s="45"/>
      <c r="HR134" s="45"/>
      <c r="HS134" s="45"/>
      <c r="HT134" s="45"/>
      <c r="HU134" s="45"/>
      <c r="HV134" s="45"/>
      <c r="HW134" s="45"/>
      <c r="HX134" s="45"/>
      <c r="HY134" s="45"/>
      <c r="HZ134" s="45"/>
    </row>
    <row r="135" spans="1:234" ht="13.5" customHeight="1">
      <c r="A135" s="42"/>
      <c r="B135" s="42"/>
      <c r="C135" s="42"/>
      <c r="D135" s="308"/>
      <c r="E135" s="308"/>
      <c r="F135" s="64"/>
      <c r="G135" s="64"/>
      <c r="H135" s="64"/>
      <c r="I135" s="64"/>
      <c r="J135" s="64"/>
      <c r="K135" s="64"/>
      <c r="L135" s="64"/>
      <c r="M135" s="64"/>
      <c r="N135" s="45"/>
      <c r="O135" s="45"/>
      <c r="P135" s="45"/>
      <c r="Q135" s="45"/>
      <c r="R135" s="45"/>
      <c r="S135" s="45"/>
      <c r="T135" s="45"/>
      <c r="U135" s="45"/>
      <c r="V135" s="45"/>
      <c r="W135" s="45"/>
      <c r="X135" s="45"/>
      <c r="Y135" s="45"/>
      <c r="Z135" s="45"/>
      <c r="AA135" s="45"/>
      <c r="AB135" s="45"/>
      <c r="AC135" s="45"/>
      <c r="AD135" s="45"/>
      <c r="AE135" s="45"/>
      <c r="AF135" s="45"/>
      <c r="AG135" s="45"/>
      <c r="AH135" s="45"/>
      <c r="AI135" s="45"/>
      <c r="AJ135" s="45"/>
      <c r="AK135" s="45"/>
      <c r="AL135" s="45"/>
      <c r="AM135" s="45"/>
      <c r="AN135" s="45"/>
      <c r="AO135" s="45"/>
      <c r="AP135" s="45"/>
      <c r="AQ135" s="45"/>
      <c r="AR135" s="45"/>
      <c r="AS135" s="45"/>
      <c r="AT135" s="45"/>
      <c r="AU135" s="45"/>
      <c r="AV135" s="45"/>
      <c r="AW135" s="45"/>
      <c r="AX135" s="45"/>
      <c r="AY135" s="45"/>
      <c r="AZ135" s="45"/>
      <c r="BA135" s="45"/>
      <c r="BB135" s="45"/>
      <c r="BC135" s="45"/>
      <c r="BD135" s="45"/>
      <c r="BE135" s="45"/>
      <c r="BF135" s="45"/>
      <c r="BG135" s="45"/>
      <c r="BH135" s="45"/>
      <c r="BI135" s="45"/>
      <c r="BJ135" s="45"/>
      <c r="BK135" s="45"/>
      <c r="BL135" s="45"/>
      <c r="BM135" s="45"/>
      <c r="BN135" s="45"/>
      <c r="BO135" s="45"/>
      <c r="BP135" s="45"/>
      <c r="BQ135" s="45"/>
      <c r="BR135" s="45"/>
      <c r="BS135" s="45"/>
      <c r="BT135" s="45"/>
      <c r="BU135" s="45"/>
      <c r="BV135" s="45"/>
      <c r="BW135" s="45"/>
      <c r="BX135" s="45"/>
      <c r="BY135" s="45"/>
      <c r="BZ135" s="45"/>
      <c r="CA135" s="45"/>
      <c r="CB135" s="45"/>
      <c r="CC135" s="45"/>
      <c r="CD135" s="45"/>
      <c r="CE135" s="45"/>
      <c r="CF135" s="45"/>
      <c r="CG135" s="45"/>
      <c r="CH135" s="45"/>
      <c r="CI135" s="45"/>
      <c r="CJ135" s="45"/>
      <c r="CK135" s="45"/>
      <c r="CL135" s="45"/>
      <c r="CM135" s="45"/>
      <c r="CN135" s="45"/>
      <c r="CO135" s="45"/>
      <c r="CP135" s="45"/>
      <c r="CQ135" s="45"/>
      <c r="CR135" s="45"/>
      <c r="CS135" s="45"/>
      <c r="CT135" s="45"/>
      <c r="CU135" s="45"/>
      <c r="CV135" s="45"/>
      <c r="CW135" s="45"/>
      <c r="CX135" s="45"/>
      <c r="CY135" s="45"/>
      <c r="CZ135" s="45"/>
      <c r="DA135" s="45"/>
      <c r="DB135" s="45"/>
      <c r="DC135" s="45"/>
      <c r="DD135" s="45"/>
      <c r="DE135" s="45"/>
      <c r="DF135" s="45"/>
      <c r="DG135" s="45"/>
      <c r="DH135" s="45"/>
      <c r="DI135" s="45"/>
      <c r="DJ135" s="45"/>
      <c r="DK135" s="45"/>
      <c r="DL135" s="45"/>
      <c r="DM135" s="45"/>
      <c r="DN135" s="45"/>
      <c r="DO135" s="45"/>
      <c r="DP135" s="45"/>
      <c r="DQ135" s="45"/>
      <c r="DR135" s="45"/>
      <c r="DS135" s="45"/>
      <c r="DT135" s="45"/>
      <c r="DU135" s="45"/>
      <c r="DV135" s="45"/>
      <c r="DW135" s="45"/>
      <c r="DX135" s="45"/>
      <c r="DY135" s="45"/>
      <c r="DZ135" s="45"/>
      <c r="EA135" s="45"/>
      <c r="EB135" s="45"/>
      <c r="EC135" s="45"/>
      <c r="ED135" s="45"/>
      <c r="EE135" s="45"/>
      <c r="EF135" s="45"/>
      <c r="EG135" s="45"/>
      <c r="EH135" s="45"/>
      <c r="EI135" s="45"/>
      <c r="EJ135" s="45"/>
      <c r="EK135" s="45"/>
      <c r="EL135" s="45"/>
      <c r="EM135" s="45"/>
      <c r="EN135" s="45"/>
      <c r="EO135" s="45"/>
      <c r="EP135" s="45"/>
      <c r="EQ135" s="45"/>
      <c r="ER135" s="45"/>
      <c r="ES135" s="45"/>
      <c r="ET135" s="45"/>
      <c r="EU135" s="45"/>
      <c r="EV135" s="45"/>
      <c r="EW135" s="45"/>
      <c r="EX135" s="45"/>
      <c r="EY135" s="45"/>
      <c r="EZ135" s="45"/>
      <c r="FA135" s="45"/>
      <c r="FB135" s="45"/>
      <c r="FC135" s="45"/>
      <c r="FD135" s="45"/>
      <c r="FE135" s="45"/>
      <c r="FF135" s="45"/>
      <c r="FG135" s="45"/>
      <c r="FH135" s="45"/>
      <c r="FI135" s="45"/>
      <c r="FJ135" s="45"/>
      <c r="FK135" s="45"/>
      <c r="FL135" s="45"/>
      <c r="FM135" s="45"/>
      <c r="FN135" s="45"/>
      <c r="FO135" s="45"/>
      <c r="FP135" s="45"/>
      <c r="FQ135" s="45"/>
      <c r="FR135" s="45"/>
      <c r="FS135" s="45"/>
      <c r="FT135" s="45"/>
      <c r="FU135" s="45"/>
      <c r="FV135" s="45"/>
      <c r="FW135" s="45"/>
      <c r="FX135" s="45"/>
      <c r="FY135" s="45"/>
      <c r="FZ135" s="45"/>
      <c r="GA135" s="45"/>
      <c r="GB135" s="45"/>
      <c r="GC135" s="45"/>
      <c r="GD135" s="45"/>
      <c r="GE135" s="45"/>
      <c r="GF135" s="45"/>
      <c r="GG135" s="45"/>
      <c r="GH135" s="45"/>
      <c r="GI135" s="45"/>
      <c r="GJ135" s="45"/>
      <c r="GK135" s="45"/>
      <c r="GL135" s="45"/>
      <c r="GM135" s="45"/>
      <c r="GN135" s="45"/>
      <c r="GO135" s="45"/>
      <c r="GP135" s="45"/>
      <c r="GQ135" s="45"/>
      <c r="GR135" s="45"/>
      <c r="GS135" s="45"/>
      <c r="GT135" s="45"/>
      <c r="GU135" s="45"/>
      <c r="GV135" s="45"/>
      <c r="GW135" s="45"/>
      <c r="GX135" s="45"/>
      <c r="GY135" s="45"/>
      <c r="GZ135" s="45"/>
      <c r="HA135" s="45"/>
      <c r="HB135" s="45"/>
      <c r="HC135" s="45"/>
      <c r="HD135" s="45"/>
      <c r="HE135" s="45"/>
      <c r="HF135" s="45"/>
      <c r="HG135" s="45"/>
      <c r="HH135" s="45"/>
      <c r="HI135" s="45"/>
      <c r="HJ135" s="45"/>
      <c r="HK135" s="45"/>
      <c r="HL135" s="45"/>
      <c r="HM135" s="45"/>
      <c r="HN135" s="45"/>
      <c r="HO135" s="45"/>
      <c r="HP135" s="45"/>
      <c r="HQ135" s="45"/>
      <c r="HR135" s="45"/>
      <c r="HS135" s="45"/>
      <c r="HT135" s="45"/>
      <c r="HU135" s="45"/>
      <c r="HV135" s="45"/>
      <c r="HW135" s="45"/>
      <c r="HX135" s="45"/>
      <c r="HY135" s="45"/>
      <c r="HZ135" s="45"/>
    </row>
    <row r="136" spans="1:234" ht="13.5" customHeight="1">
      <c r="A136" s="42"/>
      <c r="B136" s="42"/>
      <c r="C136" s="42"/>
      <c r="D136" s="308"/>
      <c r="E136" s="308"/>
      <c r="F136" s="64"/>
      <c r="G136" s="64"/>
      <c r="H136" s="64"/>
      <c r="I136" s="64"/>
      <c r="J136" s="64"/>
      <c r="K136" s="64"/>
      <c r="L136" s="64"/>
      <c r="M136" s="64"/>
      <c r="N136" s="45"/>
      <c r="O136" s="45"/>
      <c r="P136" s="45"/>
      <c r="Q136" s="45"/>
      <c r="R136" s="45"/>
      <c r="S136" s="45"/>
      <c r="T136" s="45"/>
      <c r="U136" s="45"/>
      <c r="V136" s="45"/>
      <c r="W136" s="45"/>
      <c r="X136" s="45"/>
      <c r="Y136" s="45"/>
      <c r="Z136" s="45"/>
      <c r="AA136" s="45"/>
      <c r="AB136" s="45"/>
      <c r="AC136" s="45"/>
      <c r="AD136" s="45"/>
      <c r="AE136" s="45"/>
      <c r="AF136" s="45"/>
      <c r="AG136" s="45"/>
      <c r="AH136" s="45"/>
      <c r="AI136" s="45"/>
      <c r="AJ136" s="45"/>
      <c r="AK136" s="45"/>
      <c r="AL136" s="45"/>
      <c r="AM136" s="45"/>
      <c r="AN136" s="45"/>
      <c r="AO136" s="45"/>
      <c r="AP136" s="45"/>
      <c r="AQ136" s="45"/>
      <c r="AR136" s="45"/>
      <c r="AS136" s="45"/>
      <c r="AT136" s="45"/>
      <c r="AU136" s="45"/>
      <c r="AV136" s="45"/>
      <c r="AW136" s="45"/>
      <c r="AX136" s="45"/>
      <c r="AY136" s="45"/>
      <c r="AZ136" s="45"/>
      <c r="BA136" s="45"/>
      <c r="BB136" s="45"/>
      <c r="BC136" s="45"/>
      <c r="BD136" s="45"/>
      <c r="BE136" s="45"/>
      <c r="BF136" s="45"/>
      <c r="BG136" s="45"/>
      <c r="BH136" s="45"/>
      <c r="BI136" s="45"/>
      <c r="BJ136" s="45"/>
      <c r="BK136" s="45"/>
      <c r="BL136" s="45"/>
      <c r="BM136" s="45"/>
      <c r="BN136" s="45"/>
      <c r="BO136" s="45"/>
      <c r="BP136" s="45"/>
      <c r="BQ136" s="45"/>
      <c r="BR136" s="45"/>
      <c r="BS136" s="45"/>
      <c r="BT136" s="45"/>
      <c r="BU136" s="45"/>
      <c r="BV136" s="45"/>
      <c r="BW136" s="45"/>
      <c r="BX136" s="45"/>
      <c r="BY136" s="45"/>
      <c r="BZ136" s="45"/>
      <c r="CA136" s="45"/>
      <c r="CB136" s="45"/>
      <c r="CC136" s="45"/>
      <c r="CD136" s="45"/>
      <c r="CE136" s="45"/>
      <c r="CF136" s="45"/>
      <c r="CG136" s="45"/>
      <c r="CH136" s="45"/>
      <c r="CI136" s="45"/>
      <c r="CJ136" s="45"/>
      <c r="CK136" s="45"/>
      <c r="CL136" s="45"/>
      <c r="CM136" s="45"/>
      <c r="CN136" s="45"/>
      <c r="CO136" s="45"/>
      <c r="CP136" s="45"/>
      <c r="CQ136" s="45"/>
      <c r="CR136" s="45"/>
      <c r="CS136" s="45"/>
      <c r="CT136" s="45"/>
      <c r="CU136" s="45"/>
      <c r="CV136" s="45"/>
      <c r="CW136" s="45"/>
      <c r="CX136" s="45"/>
      <c r="CY136" s="45"/>
      <c r="CZ136" s="45"/>
      <c r="DA136" s="45"/>
      <c r="DB136" s="45"/>
      <c r="DC136" s="45"/>
      <c r="DD136" s="45"/>
      <c r="DE136" s="45"/>
      <c r="DF136" s="45"/>
      <c r="DG136" s="45"/>
      <c r="DH136" s="45"/>
      <c r="DI136" s="45"/>
      <c r="DJ136" s="45"/>
      <c r="DK136" s="45"/>
      <c r="DL136" s="45"/>
      <c r="DM136" s="45"/>
      <c r="DN136" s="45"/>
      <c r="DO136" s="45"/>
      <c r="DP136" s="45"/>
      <c r="DQ136" s="45"/>
      <c r="DR136" s="45"/>
      <c r="DS136" s="45"/>
      <c r="DT136" s="45"/>
      <c r="DU136" s="45"/>
      <c r="DV136" s="45"/>
      <c r="DW136" s="45"/>
      <c r="DX136" s="45"/>
      <c r="DY136" s="45"/>
      <c r="DZ136" s="45"/>
      <c r="EA136" s="45"/>
      <c r="EB136" s="45"/>
      <c r="EC136" s="45"/>
      <c r="ED136" s="45"/>
      <c r="EE136" s="45"/>
      <c r="EF136" s="45"/>
      <c r="EG136" s="45"/>
      <c r="EH136" s="45"/>
      <c r="EI136" s="45"/>
      <c r="EJ136" s="45"/>
      <c r="EK136" s="45"/>
      <c r="EL136" s="45"/>
      <c r="EM136" s="45"/>
      <c r="EN136" s="45"/>
      <c r="EO136" s="45"/>
      <c r="EP136" s="45"/>
      <c r="EQ136" s="45"/>
      <c r="ER136" s="45"/>
      <c r="ES136" s="45"/>
      <c r="ET136" s="45"/>
      <c r="EU136" s="45"/>
      <c r="EV136" s="45"/>
      <c r="EW136" s="45"/>
      <c r="EX136" s="45"/>
      <c r="EY136" s="45"/>
      <c r="EZ136" s="45"/>
      <c r="FA136" s="45"/>
      <c r="FB136" s="45"/>
      <c r="FC136" s="45"/>
      <c r="FD136" s="45"/>
      <c r="FE136" s="45"/>
      <c r="FF136" s="45"/>
      <c r="FG136" s="45"/>
      <c r="FH136" s="45"/>
      <c r="FI136" s="45"/>
      <c r="FJ136" s="45"/>
      <c r="FK136" s="45"/>
      <c r="FL136" s="45"/>
      <c r="FM136" s="45"/>
      <c r="FN136" s="45"/>
      <c r="FO136" s="45"/>
      <c r="FP136" s="45"/>
      <c r="FQ136" s="45"/>
      <c r="FR136" s="45"/>
      <c r="FS136" s="45"/>
      <c r="FT136" s="45"/>
      <c r="FU136" s="45"/>
      <c r="FV136" s="45"/>
      <c r="FW136" s="45"/>
      <c r="FX136" s="45"/>
      <c r="FY136" s="45"/>
      <c r="FZ136" s="45"/>
      <c r="GA136" s="45"/>
      <c r="GB136" s="45"/>
      <c r="GC136" s="45"/>
      <c r="GD136" s="45"/>
      <c r="GE136" s="45"/>
      <c r="GF136" s="45"/>
      <c r="GG136" s="45"/>
      <c r="GH136" s="45"/>
      <c r="GI136" s="45"/>
      <c r="GJ136" s="45"/>
      <c r="GK136" s="45"/>
      <c r="GL136" s="45"/>
      <c r="GM136" s="45"/>
      <c r="GN136" s="45"/>
      <c r="GO136" s="45"/>
      <c r="GP136" s="45"/>
      <c r="GQ136" s="45"/>
      <c r="GR136" s="45"/>
      <c r="GS136" s="45"/>
      <c r="GT136" s="45"/>
      <c r="GU136" s="45"/>
      <c r="GV136" s="45"/>
      <c r="GW136" s="45"/>
      <c r="GX136" s="45"/>
      <c r="GY136" s="45"/>
      <c r="GZ136" s="45"/>
      <c r="HA136" s="45"/>
      <c r="HB136" s="45"/>
      <c r="HC136" s="45"/>
      <c r="HD136" s="45"/>
      <c r="HE136" s="45"/>
      <c r="HF136" s="45"/>
      <c r="HG136" s="45"/>
      <c r="HH136" s="45"/>
      <c r="HI136" s="45"/>
      <c r="HJ136" s="45"/>
      <c r="HK136" s="45"/>
      <c r="HL136" s="45"/>
      <c r="HM136" s="45"/>
      <c r="HN136" s="45"/>
      <c r="HO136" s="45"/>
      <c r="HP136" s="45"/>
      <c r="HQ136" s="45"/>
      <c r="HR136" s="45"/>
      <c r="HS136" s="45"/>
      <c r="HT136" s="45"/>
      <c r="HU136" s="45"/>
      <c r="HV136" s="45"/>
      <c r="HW136" s="45"/>
      <c r="HX136" s="45"/>
      <c r="HY136" s="45"/>
      <c r="HZ136" s="45"/>
    </row>
    <row r="137" spans="1:234" ht="13.5" customHeight="1">
      <c r="A137" s="42"/>
      <c r="B137" s="42"/>
      <c r="C137" s="42"/>
      <c r="D137" s="308"/>
      <c r="E137" s="308"/>
      <c r="F137" s="64"/>
      <c r="G137" s="64"/>
      <c r="H137" s="64"/>
      <c r="I137" s="64"/>
      <c r="J137" s="64"/>
      <c r="K137" s="64"/>
      <c r="L137" s="64"/>
      <c r="M137" s="64"/>
      <c r="N137" s="45"/>
      <c r="O137" s="45"/>
      <c r="P137" s="45"/>
      <c r="Q137" s="45"/>
      <c r="R137" s="45"/>
      <c r="S137" s="45"/>
      <c r="T137" s="45"/>
      <c r="U137" s="45"/>
      <c r="V137" s="45"/>
      <c r="W137" s="45"/>
      <c r="X137" s="45"/>
      <c r="Y137" s="45"/>
      <c r="Z137" s="45"/>
      <c r="AA137" s="45"/>
      <c r="AB137" s="45"/>
      <c r="AC137" s="45"/>
      <c r="AD137" s="45"/>
      <c r="AE137" s="45"/>
      <c r="AF137" s="45"/>
      <c r="AG137" s="45"/>
      <c r="AH137" s="45"/>
      <c r="AI137" s="45"/>
      <c r="AJ137" s="45"/>
      <c r="AK137" s="45"/>
      <c r="AL137" s="45"/>
      <c r="AM137" s="45"/>
      <c r="AN137" s="45"/>
      <c r="AO137" s="45"/>
      <c r="AP137" s="45"/>
      <c r="AQ137" s="45"/>
      <c r="AR137" s="45"/>
      <c r="AS137" s="45"/>
      <c r="AT137" s="45"/>
      <c r="AU137" s="45"/>
      <c r="AV137" s="45"/>
      <c r="AW137" s="45"/>
      <c r="AX137" s="45"/>
      <c r="AY137" s="45"/>
      <c r="AZ137" s="45"/>
      <c r="BA137" s="45"/>
      <c r="BB137" s="45"/>
      <c r="BC137" s="45"/>
      <c r="BD137" s="45"/>
      <c r="BE137" s="45"/>
      <c r="BF137" s="45"/>
      <c r="BG137" s="45"/>
      <c r="BH137" s="45"/>
      <c r="BI137" s="45"/>
      <c r="BJ137" s="45"/>
      <c r="BK137" s="45"/>
      <c r="BL137" s="45"/>
      <c r="BM137" s="45"/>
      <c r="BN137" s="45"/>
      <c r="BO137" s="45"/>
      <c r="BP137" s="45"/>
      <c r="BQ137" s="45"/>
      <c r="BR137" s="45"/>
      <c r="BS137" s="45"/>
      <c r="BT137" s="45"/>
      <c r="BU137" s="45"/>
      <c r="BV137" s="45"/>
      <c r="BW137" s="45"/>
      <c r="BX137" s="45"/>
      <c r="BY137" s="45"/>
      <c r="BZ137" s="45"/>
      <c r="CA137" s="45"/>
      <c r="CB137" s="45"/>
      <c r="CC137" s="45"/>
      <c r="CD137" s="45"/>
      <c r="CE137" s="45"/>
      <c r="CF137" s="45"/>
      <c r="CG137" s="45"/>
      <c r="CH137" s="45"/>
      <c r="CI137" s="45"/>
      <c r="CJ137" s="45"/>
      <c r="CK137" s="45"/>
      <c r="CL137" s="45"/>
      <c r="CM137" s="45"/>
      <c r="CN137" s="45"/>
      <c r="CO137" s="45"/>
      <c r="CP137" s="45"/>
      <c r="CQ137" s="45"/>
      <c r="CR137" s="45"/>
      <c r="CS137" s="45"/>
      <c r="CT137" s="45"/>
      <c r="CU137" s="45"/>
      <c r="CV137" s="45"/>
      <c r="CW137" s="45"/>
      <c r="CX137" s="45"/>
      <c r="CY137" s="45"/>
      <c r="CZ137" s="45"/>
      <c r="DA137" s="45"/>
      <c r="DB137" s="45"/>
      <c r="DC137" s="45"/>
      <c r="DD137" s="45"/>
      <c r="DE137" s="45"/>
      <c r="DF137" s="45"/>
      <c r="DG137" s="45"/>
      <c r="DH137" s="45"/>
      <c r="DI137" s="45"/>
      <c r="DJ137" s="45"/>
      <c r="DK137" s="45"/>
      <c r="DL137" s="45"/>
      <c r="DM137" s="45"/>
      <c r="DN137" s="45"/>
      <c r="DO137" s="45"/>
      <c r="DP137" s="45"/>
      <c r="DQ137" s="45"/>
      <c r="DR137" s="45"/>
      <c r="DS137" s="45"/>
      <c r="DT137" s="45"/>
      <c r="DU137" s="45"/>
      <c r="DV137" s="45"/>
      <c r="DW137" s="45"/>
      <c r="DX137" s="45"/>
      <c r="DY137" s="45"/>
      <c r="DZ137" s="45"/>
      <c r="EA137" s="45"/>
      <c r="EB137" s="45"/>
      <c r="EC137" s="45"/>
      <c r="ED137" s="45"/>
      <c r="EE137" s="45"/>
      <c r="EF137" s="45"/>
      <c r="EG137" s="45"/>
      <c r="EH137" s="45"/>
      <c r="EI137" s="45"/>
      <c r="EJ137" s="45"/>
      <c r="EK137" s="45"/>
      <c r="EL137" s="45"/>
      <c r="EM137" s="45"/>
      <c r="EN137" s="45"/>
      <c r="EO137" s="45"/>
      <c r="EP137" s="45"/>
      <c r="EQ137" s="45"/>
      <c r="ER137" s="45"/>
      <c r="ES137" s="45"/>
      <c r="ET137" s="45"/>
      <c r="EU137" s="45"/>
      <c r="EV137" s="45"/>
      <c r="EW137" s="45"/>
      <c r="EX137" s="45"/>
      <c r="EY137" s="45"/>
      <c r="EZ137" s="45"/>
      <c r="FA137" s="45"/>
      <c r="FB137" s="45"/>
      <c r="FC137" s="45"/>
      <c r="FD137" s="45"/>
      <c r="FE137" s="45"/>
      <c r="FF137" s="45"/>
      <c r="FG137" s="45"/>
      <c r="FH137" s="45"/>
      <c r="FI137" s="45"/>
      <c r="FJ137" s="45"/>
      <c r="FK137" s="45"/>
      <c r="FL137" s="45"/>
      <c r="FM137" s="45"/>
      <c r="FN137" s="45"/>
      <c r="FO137" s="45"/>
      <c r="FP137" s="45"/>
      <c r="FQ137" s="45"/>
      <c r="FR137" s="45"/>
      <c r="FS137" s="45"/>
      <c r="FT137" s="45"/>
      <c r="FU137" s="45"/>
      <c r="FV137" s="45"/>
      <c r="FW137" s="45"/>
      <c r="FX137" s="45"/>
      <c r="FY137" s="45"/>
      <c r="FZ137" s="45"/>
      <c r="GA137" s="45"/>
      <c r="GB137" s="45"/>
      <c r="GC137" s="45"/>
      <c r="GD137" s="45"/>
      <c r="GE137" s="45"/>
      <c r="GF137" s="45"/>
      <c r="GG137" s="45"/>
      <c r="GH137" s="45"/>
      <c r="GI137" s="45"/>
      <c r="GJ137" s="45"/>
      <c r="GK137" s="45"/>
      <c r="GL137" s="45"/>
      <c r="GM137" s="45"/>
      <c r="GN137" s="45"/>
      <c r="GO137" s="45"/>
      <c r="GP137" s="45"/>
      <c r="GQ137" s="45"/>
      <c r="GR137" s="45"/>
      <c r="GS137" s="45"/>
      <c r="GT137" s="45"/>
      <c r="GU137" s="45"/>
      <c r="GV137" s="45"/>
      <c r="GW137" s="45"/>
      <c r="GX137" s="45"/>
      <c r="GY137" s="45"/>
      <c r="GZ137" s="45"/>
      <c r="HA137" s="45"/>
      <c r="HB137" s="45"/>
      <c r="HC137" s="45"/>
      <c r="HD137" s="45"/>
      <c r="HE137" s="45"/>
      <c r="HF137" s="45"/>
      <c r="HG137" s="45"/>
      <c r="HH137" s="45"/>
      <c r="HI137" s="45"/>
      <c r="HJ137" s="45"/>
      <c r="HK137" s="45"/>
      <c r="HL137" s="45"/>
      <c r="HM137" s="45"/>
      <c r="HN137" s="45"/>
      <c r="HO137" s="45"/>
      <c r="HP137" s="45"/>
      <c r="HQ137" s="45"/>
      <c r="HR137" s="45"/>
      <c r="HS137" s="45"/>
      <c r="HT137" s="45"/>
      <c r="HU137" s="45"/>
      <c r="HV137" s="45"/>
      <c r="HW137" s="45"/>
      <c r="HX137" s="45"/>
      <c r="HY137" s="45"/>
      <c r="HZ137" s="45"/>
    </row>
    <row r="138" spans="1:234" ht="13.5" customHeight="1">
      <c r="A138" s="42"/>
      <c r="B138" s="42"/>
      <c r="C138" s="42"/>
      <c r="D138" s="308"/>
      <c r="E138" s="308"/>
      <c r="F138" s="64"/>
      <c r="G138" s="64"/>
      <c r="H138" s="64"/>
      <c r="I138" s="64"/>
      <c r="J138" s="64"/>
      <c r="K138" s="64"/>
      <c r="L138" s="64"/>
      <c r="M138" s="64"/>
      <c r="N138" s="45"/>
      <c r="O138" s="45"/>
      <c r="P138" s="45"/>
      <c r="Q138" s="45"/>
      <c r="R138" s="45"/>
      <c r="S138" s="45"/>
      <c r="T138" s="45"/>
      <c r="U138" s="45"/>
      <c r="V138" s="45"/>
      <c r="W138" s="45"/>
      <c r="X138" s="45"/>
      <c r="Y138" s="45"/>
      <c r="Z138" s="45"/>
      <c r="AA138" s="45"/>
      <c r="AB138" s="45"/>
      <c r="AC138" s="45"/>
      <c r="AD138" s="45"/>
      <c r="AE138" s="45"/>
      <c r="AF138" s="45"/>
      <c r="AG138" s="45"/>
      <c r="AH138" s="45"/>
      <c r="AI138" s="45"/>
      <c r="AJ138" s="45"/>
      <c r="AK138" s="45"/>
      <c r="AL138" s="45"/>
      <c r="AM138" s="45"/>
      <c r="AN138" s="45"/>
      <c r="AO138" s="45"/>
      <c r="AP138" s="45"/>
      <c r="AQ138" s="45"/>
      <c r="AR138" s="45"/>
      <c r="AS138" s="45"/>
      <c r="AT138" s="45"/>
      <c r="AU138" s="45"/>
      <c r="AV138" s="45"/>
      <c r="AW138" s="45"/>
      <c r="AX138" s="45"/>
      <c r="AY138" s="45"/>
      <c r="AZ138" s="45"/>
      <c r="BA138" s="45"/>
      <c r="BB138" s="45"/>
      <c r="BC138" s="45"/>
      <c r="BD138" s="45"/>
      <c r="BE138" s="45"/>
      <c r="BF138" s="45"/>
      <c r="BG138" s="45"/>
      <c r="BH138" s="45"/>
      <c r="BI138" s="45"/>
      <c r="BJ138" s="45"/>
      <c r="BK138" s="45"/>
      <c r="BL138" s="45"/>
      <c r="BM138" s="45"/>
      <c r="BN138" s="45"/>
      <c r="BO138" s="45"/>
      <c r="BP138" s="45"/>
      <c r="BQ138" s="45"/>
      <c r="BR138" s="45"/>
      <c r="BS138" s="45"/>
      <c r="BT138" s="45"/>
      <c r="BU138" s="45"/>
      <c r="BV138" s="45"/>
      <c r="BW138" s="45"/>
      <c r="BX138" s="45"/>
      <c r="BY138" s="45"/>
      <c r="BZ138" s="45"/>
      <c r="CA138" s="45"/>
      <c r="CB138" s="45"/>
      <c r="CC138" s="45"/>
      <c r="CD138" s="45"/>
      <c r="CE138" s="45"/>
      <c r="CF138" s="45"/>
      <c r="CG138" s="45"/>
      <c r="CH138" s="45"/>
      <c r="CI138" s="45"/>
      <c r="CJ138" s="45"/>
      <c r="CK138" s="45"/>
      <c r="CL138" s="45"/>
      <c r="CM138" s="45"/>
      <c r="CN138" s="45"/>
      <c r="CO138" s="45"/>
      <c r="CP138" s="45"/>
      <c r="CQ138" s="45"/>
      <c r="CR138" s="45"/>
      <c r="CS138" s="45"/>
      <c r="CT138" s="45"/>
      <c r="CU138" s="45"/>
      <c r="CV138" s="45"/>
      <c r="CW138" s="45"/>
      <c r="CX138" s="45"/>
      <c r="CY138" s="45"/>
      <c r="CZ138" s="45"/>
      <c r="DA138" s="45"/>
      <c r="DB138" s="45"/>
      <c r="DC138" s="45"/>
      <c r="DD138" s="45"/>
      <c r="DE138" s="45"/>
      <c r="DF138" s="45"/>
      <c r="DG138" s="45"/>
      <c r="DH138" s="45"/>
      <c r="DI138" s="45"/>
      <c r="DJ138" s="45"/>
      <c r="DK138" s="45"/>
      <c r="DL138" s="45"/>
      <c r="DM138" s="45"/>
      <c r="DN138" s="45"/>
      <c r="DO138" s="45"/>
      <c r="DP138" s="45"/>
      <c r="DQ138" s="45"/>
      <c r="DR138" s="45"/>
      <c r="DS138" s="45"/>
      <c r="DT138" s="45"/>
      <c r="DU138" s="45"/>
      <c r="DV138" s="45"/>
      <c r="DW138" s="45"/>
      <c r="DX138" s="45"/>
      <c r="DY138" s="45"/>
      <c r="DZ138" s="45"/>
      <c r="EA138" s="45"/>
      <c r="EB138" s="45"/>
      <c r="EC138" s="45"/>
      <c r="ED138" s="45"/>
      <c r="EE138" s="45"/>
      <c r="EF138" s="45"/>
      <c r="EG138" s="45"/>
      <c r="EH138" s="45"/>
      <c r="EI138" s="45"/>
      <c r="EJ138" s="45"/>
      <c r="EK138" s="45"/>
      <c r="EL138" s="45"/>
      <c r="EM138" s="45"/>
      <c r="EN138" s="45"/>
      <c r="EO138" s="45"/>
      <c r="EP138" s="45"/>
      <c r="EQ138" s="45"/>
      <c r="ER138" s="45"/>
      <c r="ES138" s="45"/>
      <c r="ET138" s="45"/>
      <c r="EU138" s="45"/>
      <c r="EV138" s="45"/>
      <c r="EW138" s="45"/>
      <c r="EX138" s="45"/>
      <c r="EY138" s="45"/>
      <c r="EZ138" s="45"/>
      <c r="FA138" s="45"/>
      <c r="FB138" s="45"/>
      <c r="FC138" s="45"/>
      <c r="FD138" s="45"/>
      <c r="FE138" s="45"/>
      <c r="FF138" s="45"/>
      <c r="FG138" s="45"/>
      <c r="FH138" s="45"/>
      <c r="FI138" s="45"/>
      <c r="FJ138" s="45"/>
      <c r="FK138" s="45"/>
      <c r="FL138" s="45"/>
      <c r="FM138" s="45"/>
      <c r="FN138" s="45"/>
      <c r="FO138" s="45"/>
      <c r="FP138" s="45"/>
      <c r="FQ138" s="45"/>
      <c r="FR138" s="45"/>
      <c r="FS138" s="45"/>
      <c r="FT138" s="45"/>
      <c r="FU138" s="45"/>
      <c r="FV138" s="45"/>
      <c r="FW138" s="45"/>
      <c r="FX138" s="45"/>
      <c r="FY138" s="45"/>
      <c r="FZ138" s="45"/>
      <c r="GA138" s="45"/>
      <c r="GB138" s="45"/>
      <c r="GC138" s="45"/>
      <c r="GD138" s="45"/>
      <c r="GE138" s="45"/>
      <c r="GF138" s="45"/>
      <c r="GG138" s="45"/>
      <c r="GH138" s="45"/>
      <c r="GI138" s="45"/>
      <c r="GJ138" s="45"/>
      <c r="GK138" s="45"/>
      <c r="GL138" s="45"/>
      <c r="GM138" s="45"/>
      <c r="GN138" s="45"/>
      <c r="GO138" s="45"/>
      <c r="GP138" s="45"/>
      <c r="GQ138" s="45"/>
      <c r="GR138" s="45"/>
      <c r="GS138" s="45"/>
      <c r="GT138" s="45"/>
      <c r="GU138" s="45"/>
      <c r="GV138" s="45"/>
      <c r="GW138" s="45"/>
      <c r="GX138" s="45"/>
      <c r="GY138" s="45"/>
      <c r="GZ138" s="45"/>
      <c r="HA138" s="45"/>
      <c r="HB138" s="45"/>
      <c r="HC138" s="45"/>
      <c r="HD138" s="45"/>
      <c r="HE138" s="45"/>
      <c r="HF138" s="45"/>
      <c r="HG138" s="45"/>
      <c r="HH138" s="45"/>
      <c r="HI138" s="45"/>
      <c r="HJ138" s="45"/>
      <c r="HK138" s="45"/>
      <c r="HL138" s="45"/>
      <c r="HM138" s="45"/>
      <c r="HN138" s="45"/>
      <c r="HO138" s="45"/>
      <c r="HP138" s="45"/>
      <c r="HQ138" s="45"/>
      <c r="HR138" s="45"/>
      <c r="HS138" s="45"/>
      <c r="HT138" s="45"/>
      <c r="HU138" s="45"/>
      <c r="HV138" s="45"/>
      <c r="HW138" s="45"/>
      <c r="HX138" s="45"/>
      <c r="HY138" s="45"/>
      <c r="HZ138" s="45"/>
    </row>
    <row r="139" spans="1:234" ht="13.5" customHeight="1">
      <c r="A139" s="42"/>
      <c r="B139" s="42"/>
      <c r="C139" s="42"/>
      <c r="D139" s="308"/>
      <c r="E139" s="308"/>
      <c r="F139" s="64"/>
      <c r="G139" s="64"/>
      <c r="H139" s="64"/>
      <c r="I139" s="64"/>
      <c r="J139" s="64"/>
      <c r="K139" s="64"/>
      <c r="L139" s="64"/>
      <c r="M139" s="64"/>
      <c r="N139" s="45"/>
      <c r="O139" s="45"/>
      <c r="P139" s="45"/>
      <c r="Q139" s="45"/>
      <c r="R139" s="45"/>
      <c r="S139" s="45"/>
      <c r="T139" s="45"/>
      <c r="U139" s="45"/>
      <c r="V139" s="45"/>
      <c r="W139" s="45"/>
      <c r="X139" s="45"/>
      <c r="Y139" s="45"/>
      <c r="Z139" s="45"/>
      <c r="AA139" s="45"/>
      <c r="AB139" s="45"/>
      <c r="AC139" s="45"/>
      <c r="AD139" s="45"/>
      <c r="AE139" s="45"/>
      <c r="AF139" s="45"/>
      <c r="AG139" s="45"/>
      <c r="AH139" s="45"/>
      <c r="AI139" s="45"/>
      <c r="AJ139" s="45"/>
      <c r="AK139" s="45"/>
      <c r="AL139" s="45"/>
      <c r="AM139" s="45"/>
      <c r="AN139" s="45"/>
      <c r="AO139" s="45"/>
      <c r="AP139" s="45"/>
      <c r="AQ139" s="45"/>
      <c r="AR139" s="45"/>
      <c r="AS139" s="45"/>
      <c r="AT139" s="45"/>
      <c r="AU139" s="45"/>
      <c r="AV139" s="45"/>
      <c r="AW139" s="45"/>
      <c r="AX139" s="45"/>
      <c r="AY139" s="45"/>
      <c r="AZ139" s="45"/>
      <c r="BA139" s="45"/>
      <c r="BB139" s="45"/>
      <c r="BC139" s="45"/>
      <c r="BD139" s="45"/>
      <c r="BE139" s="45"/>
      <c r="BF139" s="45"/>
      <c r="BG139" s="45"/>
      <c r="BH139" s="45"/>
      <c r="BI139" s="45"/>
      <c r="BJ139" s="45"/>
      <c r="BK139" s="45"/>
      <c r="BL139" s="45"/>
      <c r="BM139" s="45"/>
      <c r="BN139" s="45"/>
      <c r="BO139" s="45"/>
      <c r="BP139" s="45"/>
      <c r="BQ139" s="45"/>
      <c r="BR139" s="45"/>
      <c r="BS139" s="45"/>
      <c r="BT139" s="45"/>
      <c r="BU139" s="45"/>
      <c r="BV139" s="45"/>
      <c r="BW139" s="45"/>
      <c r="BX139" s="45"/>
      <c r="BY139" s="45"/>
      <c r="BZ139" s="45"/>
      <c r="CA139" s="45"/>
      <c r="CB139" s="45"/>
      <c r="CC139" s="45"/>
      <c r="CD139" s="45"/>
      <c r="CE139" s="45"/>
      <c r="CF139" s="45"/>
      <c r="CG139" s="45"/>
      <c r="CH139" s="45"/>
      <c r="CI139" s="45"/>
      <c r="CJ139" s="45"/>
      <c r="CK139" s="45"/>
      <c r="CL139" s="45"/>
      <c r="CM139" s="45"/>
      <c r="CN139" s="45"/>
      <c r="CO139" s="45"/>
      <c r="CP139" s="45"/>
      <c r="CQ139" s="45"/>
      <c r="CR139" s="45"/>
      <c r="CS139" s="45"/>
      <c r="CT139" s="45"/>
      <c r="CU139" s="45"/>
      <c r="CV139" s="45"/>
      <c r="CW139" s="45"/>
      <c r="CX139" s="45"/>
      <c r="CY139" s="45"/>
      <c r="CZ139" s="45"/>
      <c r="DA139" s="45"/>
      <c r="DB139" s="45"/>
      <c r="DC139" s="45"/>
      <c r="DD139" s="45"/>
      <c r="DE139" s="45"/>
      <c r="DF139" s="45"/>
      <c r="DG139" s="45"/>
      <c r="DH139" s="45"/>
      <c r="DI139" s="45"/>
      <c r="DJ139" s="45"/>
      <c r="DK139" s="45"/>
      <c r="DL139" s="45"/>
      <c r="DM139" s="45"/>
      <c r="DN139" s="45"/>
      <c r="DO139" s="45"/>
      <c r="DP139" s="45"/>
      <c r="DQ139" s="45"/>
      <c r="DR139" s="45"/>
      <c r="DS139" s="45"/>
      <c r="DT139" s="45"/>
      <c r="DU139" s="45"/>
      <c r="DV139" s="45"/>
      <c r="DW139" s="45"/>
      <c r="DX139" s="45"/>
      <c r="DY139" s="45"/>
      <c r="DZ139" s="45"/>
      <c r="EA139" s="45"/>
      <c r="EB139" s="45"/>
      <c r="EC139" s="45"/>
      <c r="ED139" s="45"/>
      <c r="EE139" s="45"/>
      <c r="EF139" s="45"/>
      <c r="EG139" s="45"/>
      <c r="EH139" s="45"/>
      <c r="EI139" s="45"/>
      <c r="EJ139" s="45"/>
      <c r="EK139" s="45"/>
      <c r="EL139" s="45"/>
      <c r="EM139" s="45"/>
      <c r="EN139" s="45"/>
      <c r="EO139" s="45"/>
      <c r="EP139" s="45"/>
      <c r="EQ139" s="45"/>
      <c r="ER139" s="45"/>
      <c r="ES139" s="45"/>
      <c r="ET139" s="45"/>
      <c r="EU139" s="45"/>
      <c r="EV139" s="45"/>
      <c r="EW139" s="45"/>
      <c r="EX139" s="45"/>
      <c r="EY139" s="45"/>
      <c r="EZ139" s="45"/>
      <c r="FA139" s="45"/>
      <c r="FB139" s="45"/>
      <c r="FC139" s="45"/>
      <c r="FD139" s="45"/>
      <c r="FE139" s="45"/>
      <c r="FF139" s="45"/>
      <c r="FG139" s="45"/>
      <c r="FH139" s="45"/>
      <c r="FI139" s="45"/>
      <c r="FJ139" s="45"/>
      <c r="FK139" s="45"/>
      <c r="FL139" s="45"/>
      <c r="FM139" s="45"/>
      <c r="FN139" s="45"/>
      <c r="FO139" s="45"/>
      <c r="FP139" s="45"/>
      <c r="FQ139" s="45"/>
      <c r="FR139" s="45"/>
      <c r="FS139" s="45"/>
      <c r="FT139" s="45"/>
      <c r="FU139" s="45"/>
      <c r="FV139" s="45"/>
      <c r="FW139" s="45"/>
      <c r="FX139" s="45"/>
      <c r="FY139" s="45"/>
      <c r="FZ139" s="45"/>
      <c r="GA139" s="45"/>
      <c r="GB139" s="45"/>
      <c r="GC139" s="45"/>
      <c r="GD139" s="45"/>
      <c r="GE139" s="45"/>
      <c r="GF139" s="45"/>
      <c r="GG139" s="45"/>
      <c r="GH139" s="45"/>
      <c r="GI139" s="45"/>
      <c r="GJ139" s="45"/>
      <c r="GK139" s="45"/>
      <c r="GL139" s="45"/>
      <c r="GM139" s="45"/>
      <c r="GN139" s="45"/>
      <c r="GO139" s="45"/>
      <c r="GP139" s="45"/>
      <c r="GQ139" s="45"/>
      <c r="GR139" s="45"/>
      <c r="GS139" s="45"/>
      <c r="GT139" s="45"/>
      <c r="GU139" s="45"/>
      <c r="GV139" s="45"/>
      <c r="GW139" s="45"/>
      <c r="GX139" s="45"/>
      <c r="GY139" s="45"/>
      <c r="GZ139" s="45"/>
      <c r="HA139" s="45"/>
      <c r="HB139" s="45"/>
      <c r="HC139" s="45"/>
      <c r="HD139" s="45"/>
      <c r="HE139" s="45"/>
      <c r="HF139" s="45"/>
      <c r="HG139" s="45"/>
      <c r="HH139" s="45"/>
      <c r="HI139" s="45"/>
      <c r="HJ139" s="45"/>
      <c r="HK139" s="45"/>
      <c r="HL139" s="45"/>
      <c r="HM139" s="45"/>
      <c r="HN139" s="45"/>
      <c r="HO139" s="45"/>
      <c r="HP139" s="45"/>
      <c r="HQ139" s="45"/>
      <c r="HR139" s="45"/>
      <c r="HS139" s="45"/>
      <c r="HT139" s="45"/>
      <c r="HU139" s="45"/>
      <c r="HV139" s="45"/>
      <c r="HW139" s="45"/>
      <c r="HX139" s="45"/>
      <c r="HY139" s="45"/>
      <c r="HZ139" s="45"/>
    </row>
    <row r="140" spans="1:234" ht="13.5" customHeight="1">
      <c r="A140" s="42"/>
      <c r="B140" s="42"/>
      <c r="C140" s="42"/>
      <c r="D140" s="308"/>
      <c r="E140" s="308"/>
      <c r="F140" s="64"/>
      <c r="G140" s="64"/>
      <c r="H140" s="64"/>
      <c r="I140" s="64"/>
      <c r="J140" s="64"/>
      <c r="K140" s="64"/>
      <c r="L140" s="64"/>
      <c r="M140" s="64"/>
      <c r="N140" s="45"/>
      <c r="O140" s="45"/>
      <c r="P140" s="45"/>
      <c r="Q140" s="45"/>
      <c r="R140" s="45"/>
      <c r="S140" s="45"/>
      <c r="T140" s="45"/>
      <c r="U140" s="45"/>
      <c r="V140" s="45"/>
      <c r="W140" s="45"/>
      <c r="X140" s="45"/>
      <c r="Y140" s="45"/>
      <c r="Z140" s="45"/>
      <c r="AA140" s="45"/>
      <c r="AB140" s="45"/>
      <c r="AC140" s="45"/>
      <c r="AD140" s="45"/>
      <c r="AE140" s="45"/>
      <c r="AF140" s="45"/>
      <c r="AG140" s="45"/>
      <c r="AH140" s="45"/>
      <c r="AI140" s="45"/>
      <c r="AJ140" s="45"/>
      <c r="AK140" s="45"/>
      <c r="AL140" s="45"/>
      <c r="AM140" s="45"/>
      <c r="AN140" s="45"/>
      <c r="AO140" s="45"/>
      <c r="AP140" s="45"/>
      <c r="AQ140" s="45"/>
      <c r="AR140" s="45"/>
      <c r="AS140" s="45"/>
      <c r="AT140" s="45"/>
      <c r="AU140" s="45"/>
      <c r="AV140" s="45"/>
      <c r="AW140" s="45"/>
      <c r="AX140" s="45"/>
      <c r="AY140" s="45"/>
      <c r="AZ140" s="45"/>
      <c r="BA140" s="45"/>
      <c r="BB140" s="45"/>
      <c r="BC140" s="45"/>
      <c r="BD140" s="45"/>
      <c r="BE140" s="45"/>
      <c r="BF140" s="45"/>
      <c r="BG140" s="45"/>
      <c r="BH140" s="45"/>
      <c r="BI140" s="45"/>
      <c r="BJ140" s="45"/>
      <c r="BK140" s="45"/>
      <c r="BL140" s="45"/>
      <c r="BM140" s="45"/>
      <c r="BN140" s="45"/>
      <c r="BO140" s="45"/>
      <c r="BP140" s="45"/>
      <c r="BQ140" s="45"/>
      <c r="BR140" s="45"/>
      <c r="BS140" s="45"/>
      <c r="BT140" s="45"/>
      <c r="BU140" s="45"/>
      <c r="BV140" s="45"/>
      <c r="BW140" s="45"/>
      <c r="BX140" s="45"/>
      <c r="BY140" s="45"/>
      <c r="BZ140" s="45"/>
      <c r="CA140" s="45"/>
      <c r="CB140" s="45"/>
      <c r="CC140" s="45"/>
      <c r="CD140" s="45"/>
      <c r="CE140" s="45"/>
      <c r="CF140" s="45"/>
      <c r="CG140" s="45"/>
      <c r="CH140" s="45"/>
      <c r="CI140" s="45"/>
      <c r="CJ140" s="45"/>
      <c r="CK140" s="45"/>
      <c r="CL140" s="45"/>
      <c r="CM140" s="45"/>
      <c r="CN140" s="45"/>
      <c r="CO140" s="45"/>
      <c r="CP140" s="45"/>
      <c r="CQ140" s="45"/>
      <c r="CR140" s="45"/>
      <c r="CS140" s="45"/>
      <c r="CT140" s="45"/>
      <c r="CU140" s="45"/>
      <c r="CV140" s="45"/>
      <c r="CW140" s="45"/>
      <c r="CX140" s="45"/>
      <c r="CY140" s="45"/>
      <c r="CZ140" s="45"/>
      <c r="DA140" s="45"/>
      <c r="DB140" s="45"/>
      <c r="DC140" s="45"/>
      <c r="DD140" s="45"/>
      <c r="DE140" s="45"/>
      <c r="DF140" s="45"/>
      <c r="DG140" s="45"/>
      <c r="DH140" s="45"/>
      <c r="DI140" s="45"/>
      <c r="DJ140" s="45"/>
      <c r="DK140" s="45"/>
      <c r="DL140" s="45"/>
      <c r="DM140" s="45"/>
      <c r="DN140" s="45"/>
      <c r="DO140" s="45"/>
      <c r="DP140" s="45"/>
      <c r="DQ140" s="45"/>
      <c r="DR140" s="45"/>
      <c r="DS140" s="45"/>
      <c r="DT140" s="45"/>
      <c r="DU140" s="45"/>
      <c r="DV140" s="45"/>
      <c r="DW140" s="45"/>
      <c r="DX140" s="45"/>
      <c r="DY140" s="45"/>
      <c r="DZ140" s="45"/>
      <c r="EA140" s="45"/>
      <c r="EB140" s="45"/>
      <c r="EC140" s="45"/>
      <c r="ED140" s="45"/>
      <c r="EE140" s="45"/>
      <c r="EF140" s="45"/>
      <c r="EG140" s="45"/>
      <c r="EH140" s="45"/>
      <c r="EI140" s="45"/>
      <c r="EJ140" s="45"/>
      <c r="EK140" s="45"/>
      <c r="EL140" s="45"/>
      <c r="EM140" s="45"/>
      <c r="EN140" s="45"/>
      <c r="EO140" s="45"/>
      <c r="EP140" s="45"/>
      <c r="EQ140" s="45"/>
      <c r="ER140" s="45"/>
      <c r="ES140" s="45"/>
      <c r="ET140" s="45"/>
      <c r="EU140" s="45"/>
      <c r="EV140" s="45"/>
      <c r="EW140" s="45"/>
      <c r="EX140" s="45"/>
      <c r="EY140" s="45"/>
      <c r="EZ140" s="45"/>
      <c r="FA140" s="45"/>
      <c r="FB140" s="45"/>
      <c r="FC140" s="45"/>
      <c r="FD140" s="45"/>
      <c r="FE140" s="45"/>
      <c r="FF140" s="45"/>
      <c r="FG140" s="45"/>
      <c r="FH140" s="45"/>
      <c r="FI140" s="45"/>
      <c r="FJ140" s="45"/>
      <c r="FK140" s="45"/>
      <c r="FL140" s="45"/>
      <c r="FM140" s="45"/>
      <c r="FN140" s="45"/>
      <c r="FO140" s="45"/>
      <c r="FP140" s="45"/>
      <c r="FQ140" s="45"/>
      <c r="FR140" s="45"/>
      <c r="FS140" s="45"/>
      <c r="FT140" s="45"/>
      <c r="FU140" s="45"/>
      <c r="FV140" s="45"/>
      <c r="FW140" s="45"/>
      <c r="FX140" s="45"/>
      <c r="FY140" s="45"/>
      <c r="FZ140" s="45"/>
      <c r="GA140" s="45"/>
      <c r="GB140" s="45"/>
      <c r="GC140" s="45"/>
      <c r="GD140" s="45"/>
      <c r="GE140" s="45"/>
      <c r="GF140" s="45"/>
      <c r="GG140" s="45"/>
      <c r="GH140" s="45"/>
      <c r="GI140" s="45"/>
      <c r="GJ140" s="45"/>
      <c r="GK140" s="45"/>
      <c r="GL140" s="45"/>
      <c r="GM140" s="45"/>
      <c r="GN140" s="45"/>
      <c r="GO140" s="45"/>
      <c r="GP140" s="45"/>
      <c r="GQ140" s="45"/>
      <c r="GR140" s="45"/>
      <c r="GS140" s="45"/>
      <c r="GT140" s="45"/>
      <c r="GU140" s="45"/>
      <c r="GV140" s="45"/>
      <c r="GW140" s="45"/>
      <c r="GX140" s="45"/>
      <c r="GY140" s="45"/>
      <c r="GZ140" s="45"/>
      <c r="HA140" s="45"/>
      <c r="HB140" s="45"/>
      <c r="HC140" s="45"/>
      <c r="HD140" s="45"/>
      <c r="HE140" s="45"/>
      <c r="HF140" s="45"/>
      <c r="HG140" s="45"/>
      <c r="HH140" s="45"/>
      <c r="HI140" s="45"/>
      <c r="HJ140" s="45"/>
      <c r="HK140" s="45"/>
      <c r="HL140" s="45"/>
      <c r="HM140" s="45"/>
      <c r="HN140" s="45"/>
      <c r="HO140" s="45"/>
      <c r="HP140" s="45"/>
      <c r="HQ140" s="45"/>
      <c r="HR140" s="45"/>
      <c r="HS140" s="45"/>
      <c r="HT140" s="45"/>
      <c r="HU140" s="45"/>
      <c r="HV140" s="45"/>
      <c r="HW140" s="45"/>
      <c r="HX140" s="45"/>
      <c r="HY140" s="45"/>
      <c r="HZ140" s="45"/>
    </row>
    <row r="141" spans="33:234" ht="13.5" customHeight="1">
      <c r="AG141" s="45"/>
      <c r="AH141" s="45"/>
      <c r="AI141" s="45"/>
      <c r="AJ141" s="45"/>
      <c r="AK141" s="45"/>
      <c r="AL141" s="45"/>
      <c r="AM141" s="45"/>
      <c r="AN141" s="45"/>
      <c r="AO141" s="45"/>
      <c r="AP141" s="45"/>
      <c r="AQ141" s="45"/>
      <c r="AR141" s="45"/>
      <c r="AS141" s="45"/>
      <c r="AT141" s="45"/>
      <c r="AU141" s="45"/>
      <c r="AV141" s="45"/>
      <c r="AW141" s="45"/>
      <c r="AX141" s="45"/>
      <c r="AY141" s="45"/>
      <c r="AZ141" s="45"/>
      <c r="BA141" s="45"/>
      <c r="BB141" s="45"/>
      <c r="BC141" s="45"/>
      <c r="BD141" s="45"/>
      <c r="BE141" s="45"/>
      <c r="BF141" s="45"/>
      <c r="BG141" s="45"/>
      <c r="BH141" s="45"/>
      <c r="BI141" s="45"/>
      <c r="BJ141" s="45"/>
      <c r="BK141" s="45"/>
      <c r="BL141" s="45"/>
      <c r="BM141" s="45"/>
      <c r="BN141" s="45"/>
      <c r="BO141" s="45"/>
      <c r="BP141" s="45"/>
      <c r="BQ141" s="45"/>
      <c r="BR141" s="45"/>
      <c r="BS141" s="45"/>
      <c r="BT141" s="45"/>
      <c r="BU141" s="45"/>
      <c r="BV141" s="45"/>
      <c r="BW141" s="45"/>
      <c r="BX141" s="45"/>
      <c r="BY141" s="45"/>
      <c r="BZ141" s="45"/>
      <c r="CA141" s="45"/>
      <c r="CB141" s="45"/>
      <c r="CC141" s="45"/>
      <c r="CD141" s="45"/>
      <c r="CE141" s="45"/>
      <c r="CF141" s="45"/>
      <c r="CG141" s="45"/>
      <c r="CH141" s="45"/>
      <c r="CI141" s="45"/>
      <c r="CJ141" s="45"/>
      <c r="CK141" s="45"/>
      <c r="CL141" s="45"/>
      <c r="CM141" s="45"/>
      <c r="CN141" s="45"/>
      <c r="CO141" s="45"/>
      <c r="CP141" s="45"/>
      <c r="CQ141" s="45"/>
      <c r="CR141" s="45"/>
      <c r="CS141" s="45"/>
      <c r="CT141" s="45"/>
      <c r="CU141" s="45"/>
      <c r="CV141" s="45"/>
      <c r="CW141" s="45"/>
      <c r="CX141" s="45"/>
      <c r="CY141" s="45"/>
      <c r="CZ141" s="45"/>
      <c r="DA141" s="45"/>
      <c r="DB141" s="45"/>
      <c r="DC141" s="45"/>
      <c r="DD141" s="45"/>
      <c r="DE141" s="45"/>
      <c r="DF141" s="45"/>
      <c r="DG141" s="45"/>
      <c r="DH141" s="45"/>
      <c r="DI141" s="45"/>
      <c r="DJ141" s="45"/>
      <c r="DK141" s="45"/>
      <c r="DL141" s="45"/>
      <c r="DM141" s="45"/>
      <c r="DN141" s="45"/>
      <c r="DO141" s="45"/>
      <c r="DP141" s="45"/>
      <c r="DQ141" s="45"/>
      <c r="DR141" s="45"/>
      <c r="DS141" s="45"/>
      <c r="DT141" s="45"/>
      <c r="DU141" s="45"/>
      <c r="DV141" s="45"/>
      <c r="DW141" s="45"/>
      <c r="DX141" s="45"/>
      <c r="DY141" s="45"/>
      <c r="DZ141" s="45"/>
      <c r="EA141" s="45"/>
      <c r="EB141" s="45"/>
      <c r="EC141" s="45"/>
      <c r="ED141" s="45"/>
      <c r="EE141" s="45"/>
      <c r="EF141" s="45"/>
      <c r="EG141" s="45"/>
      <c r="EH141" s="45"/>
      <c r="EI141" s="45"/>
      <c r="EJ141" s="45"/>
      <c r="EK141" s="45"/>
      <c r="EL141" s="45"/>
      <c r="EM141" s="45"/>
      <c r="EN141" s="45"/>
      <c r="EO141" s="45"/>
      <c r="EP141" s="45"/>
      <c r="EQ141" s="45"/>
      <c r="ER141" s="45"/>
      <c r="ES141" s="45"/>
      <c r="ET141" s="45"/>
      <c r="EU141" s="45"/>
      <c r="EV141" s="45"/>
      <c r="EW141" s="45"/>
      <c r="EX141" s="45"/>
      <c r="EY141" s="45"/>
      <c r="EZ141" s="45"/>
      <c r="FA141" s="45"/>
      <c r="FB141" s="45"/>
      <c r="FC141" s="45"/>
      <c r="FD141" s="45"/>
      <c r="FE141" s="45"/>
      <c r="FF141" s="45"/>
      <c r="FG141" s="45"/>
      <c r="FH141" s="45"/>
      <c r="FI141" s="45"/>
      <c r="FJ141" s="45"/>
      <c r="FK141" s="45"/>
      <c r="FL141" s="45"/>
      <c r="FM141" s="45"/>
      <c r="FN141" s="45"/>
      <c r="FO141" s="45"/>
      <c r="FP141" s="45"/>
      <c r="FQ141" s="45"/>
      <c r="FR141" s="45"/>
      <c r="FS141" s="45"/>
      <c r="FT141" s="45"/>
      <c r="FU141" s="45"/>
      <c r="FV141" s="45"/>
      <c r="FW141" s="45"/>
      <c r="FX141" s="45"/>
      <c r="FY141" s="45"/>
      <c r="FZ141" s="45"/>
      <c r="GA141" s="45"/>
      <c r="GB141" s="45"/>
      <c r="GC141" s="45"/>
      <c r="GD141" s="45"/>
      <c r="GE141" s="45"/>
      <c r="GF141" s="45"/>
      <c r="GG141" s="45"/>
      <c r="GH141" s="45"/>
      <c r="GI141" s="45"/>
      <c r="GJ141" s="45"/>
      <c r="GK141" s="45"/>
      <c r="GL141" s="45"/>
      <c r="GM141" s="45"/>
      <c r="GN141" s="45"/>
      <c r="GO141" s="45"/>
      <c r="GP141" s="45"/>
      <c r="GQ141" s="45"/>
      <c r="GR141" s="45"/>
      <c r="GS141" s="45"/>
      <c r="GT141" s="45"/>
      <c r="GU141" s="45"/>
      <c r="GV141" s="45"/>
      <c r="GW141" s="45"/>
      <c r="GX141" s="45"/>
      <c r="GY141" s="45"/>
      <c r="GZ141" s="45"/>
      <c r="HA141" s="45"/>
      <c r="HB141" s="45"/>
      <c r="HC141" s="45"/>
      <c r="HD141" s="45"/>
      <c r="HE141" s="45"/>
      <c r="HF141" s="45"/>
      <c r="HG141" s="45"/>
      <c r="HH141" s="45"/>
      <c r="HI141" s="45"/>
      <c r="HJ141" s="45"/>
      <c r="HK141" s="45"/>
      <c r="HL141" s="45"/>
      <c r="HM141" s="45"/>
      <c r="HN141" s="45"/>
      <c r="HO141" s="45"/>
      <c r="HP141" s="45"/>
      <c r="HQ141" s="45"/>
      <c r="HR141" s="45"/>
      <c r="HS141" s="45"/>
      <c r="HT141" s="45"/>
      <c r="HU141" s="45"/>
      <c r="HV141" s="45"/>
      <c r="HW141" s="45"/>
      <c r="HX141" s="45"/>
      <c r="HY141" s="45"/>
      <c r="HZ141" s="45"/>
    </row>
  </sheetData>
  <mergeCells count="28">
    <mergeCell ref="F3:S3"/>
    <mergeCell ref="J5:J6"/>
    <mergeCell ref="I5:I6"/>
    <mergeCell ref="H5:H6"/>
    <mergeCell ref="G5:G6"/>
    <mergeCell ref="Q4:R5"/>
    <mergeCell ref="S4:S5"/>
    <mergeCell ref="F5:F6"/>
    <mergeCell ref="F4:G4"/>
    <mergeCell ref="H4:I4"/>
    <mergeCell ref="W3:W4"/>
    <mergeCell ref="W5:W6"/>
    <mergeCell ref="T5:T6"/>
    <mergeCell ref="T3:V4"/>
    <mergeCell ref="D45:E45"/>
    <mergeCell ref="D10:E10"/>
    <mergeCell ref="D8:E8"/>
    <mergeCell ref="D26:E26"/>
    <mergeCell ref="D39:E39"/>
    <mergeCell ref="D113:E113"/>
    <mergeCell ref="D118:E118"/>
    <mergeCell ref="D52:E52"/>
    <mergeCell ref="D59:E59"/>
    <mergeCell ref="D72:E72"/>
    <mergeCell ref="D83:E83"/>
    <mergeCell ref="D92:E92"/>
    <mergeCell ref="D100:E100"/>
    <mergeCell ref="D108:E108"/>
  </mergeCells>
  <printOptions/>
  <pageMargins left="0.5905511811023623" right="0.5905511811023623" top="0.7874015748031497" bottom="0.5511811023622047" header="0.5118110236220472" footer="0.5118110236220472"/>
  <pageSetup firstPageNumber="7" useFirstPageNumber="1" horizontalDpi="600" verticalDpi="600" orientation="landscape" pageOrder="overThenDown" paperSize="8" scale="75" r:id="rId1"/>
  <headerFooter alignWithMargins="0">
    <oddFooter>&amp;C- &amp;P -</oddFooter>
  </headerFooter>
  <rowBreaks count="1" manualBreakCount="1">
    <brk id="71" min="3" max="22" man="1"/>
  </rowBreaks>
</worksheet>
</file>

<file path=xl/worksheets/sheet4.xml><?xml version="1.0" encoding="utf-8"?>
<worksheet xmlns="http://schemas.openxmlformats.org/spreadsheetml/2006/main" xmlns:r="http://schemas.openxmlformats.org/officeDocument/2006/relationships">
  <dimension ref="A1:IE144"/>
  <sheetViews>
    <sheetView view="pageBreakPreview" zoomScaleSheetLayoutView="100" workbookViewId="0" topLeftCell="A1">
      <pane xSplit="5" ySplit="6" topLeftCell="F7" activePane="bottomRight" state="frozen"/>
      <selection pane="topLeft" activeCell="A1" sqref="A1"/>
      <selection pane="topRight" activeCell="F1" sqref="F1"/>
      <selection pane="bottomLeft" activeCell="A7" sqref="A7"/>
      <selection pane="bottomRight" activeCell="D1" sqref="D1"/>
    </sheetView>
  </sheetViews>
  <sheetFormatPr defaultColWidth="9.00390625" defaultRowHeight="13.5"/>
  <cols>
    <col min="1" max="1" width="5.50390625" style="46" customWidth="1"/>
    <col min="2" max="2" width="5.125" style="46" customWidth="1"/>
    <col min="3" max="3" width="4.125" style="46" customWidth="1"/>
    <col min="4" max="4" width="2.625" style="33" customWidth="1"/>
    <col min="5" max="5" width="16.25390625" style="33" customWidth="1"/>
    <col min="6" max="7" width="12.125" style="46" customWidth="1"/>
    <col min="8" max="8" width="9.00390625" style="46" customWidth="1"/>
    <col min="9" max="9" width="11.625" style="46" customWidth="1"/>
    <col min="10" max="10" width="8.00390625" style="46" customWidth="1"/>
    <col min="11" max="11" width="10.625" style="46" customWidth="1"/>
    <col min="12" max="12" width="8.50390625" style="46" customWidth="1"/>
    <col min="13" max="13" width="10.625" style="46" customWidth="1"/>
    <col min="14" max="17" width="9.875" style="46" customWidth="1"/>
    <col min="18" max="18" width="11.625" style="46" customWidth="1"/>
    <col min="19" max="19" width="9.625" style="46" customWidth="1"/>
    <col min="20" max="20" width="10.375" style="46" customWidth="1"/>
    <col min="21" max="21" width="12.25390625" style="46" customWidth="1"/>
    <col min="22" max="24" width="10.625" style="46" customWidth="1"/>
    <col min="25" max="25" width="11.25390625" style="46" customWidth="1"/>
    <col min="26" max="16384" width="9.00390625" style="46" customWidth="1"/>
  </cols>
  <sheetData>
    <row r="1" spans="1:239" s="33" customFormat="1" ht="13.5" customHeight="1">
      <c r="A1" s="227" t="s">
        <v>149</v>
      </c>
      <c r="B1" s="228" t="s">
        <v>37</v>
      </c>
      <c r="C1" s="228" t="s">
        <v>38</v>
      </c>
      <c r="D1" s="244" t="s">
        <v>474</v>
      </c>
      <c r="E1" s="244"/>
      <c r="F1" s="244"/>
      <c r="G1" s="244"/>
      <c r="H1" s="244"/>
      <c r="I1" s="244"/>
      <c r="J1" s="244"/>
      <c r="K1" s="244"/>
      <c r="L1" s="30"/>
      <c r="M1" s="30"/>
      <c r="N1" s="30"/>
      <c r="O1" s="30"/>
      <c r="P1" s="30"/>
      <c r="Q1" s="30"/>
      <c r="R1" s="30"/>
      <c r="S1" s="30"/>
      <c r="T1" s="30"/>
      <c r="U1" s="30"/>
      <c r="V1" s="30"/>
      <c r="W1" s="31"/>
      <c r="X1" s="31"/>
      <c r="Y1" s="31"/>
      <c r="Z1" s="31"/>
      <c r="AA1" s="31"/>
      <c r="AB1" s="31"/>
      <c r="AC1" s="31"/>
      <c r="AD1" s="31"/>
      <c r="AE1" s="31"/>
      <c r="AF1" s="31"/>
      <c r="AG1" s="31"/>
      <c r="AH1" s="31"/>
      <c r="AI1" s="31"/>
      <c r="AJ1" s="31"/>
      <c r="AK1" s="31"/>
      <c r="AL1" s="31"/>
      <c r="AM1" s="31"/>
      <c r="AN1" s="31"/>
      <c r="AO1" s="31"/>
      <c r="AP1" s="31"/>
      <c r="AQ1" s="31"/>
      <c r="AR1" s="31"/>
      <c r="AS1" s="31"/>
      <c r="AT1" s="31"/>
      <c r="AU1" s="31"/>
      <c r="AV1" s="31"/>
      <c r="AW1" s="31"/>
      <c r="AX1" s="31"/>
      <c r="AY1" s="31"/>
      <c r="AZ1" s="31"/>
      <c r="BA1" s="31"/>
      <c r="BB1" s="31"/>
      <c r="BC1" s="31"/>
      <c r="BD1" s="31"/>
      <c r="BE1" s="31"/>
      <c r="BF1" s="31"/>
      <c r="BG1" s="31"/>
      <c r="BH1" s="31"/>
      <c r="BI1" s="31"/>
      <c r="BJ1" s="31"/>
      <c r="BK1" s="31"/>
      <c r="BL1" s="31"/>
      <c r="BM1" s="31"/>
      <c r="BN1" s="31"/>
      <c r="BO1" s="31"/>
      <c r="BP1" s="31"/>
      <c r="BQ1" s="31"/>
      <c r="BR1" s="31"/>
      <c r="BS1" s="31"/>
      <c r="BT1" s="31"/>
      <c r="BU1" s="31"/>
      <c r="BV1" s="31"/>
      <c r="BW1" s="31"/>
      <c r="BX1" s="31"/>
      <c r="BY1" s="31"/>
      <c r="BZ1" s="31"/>
      <c r="CA1" s="31"/>
      <c r="CB1" s="31"/>
      <c r="CC1" s="31"/>
      <c r="CD1" s="31"/>
      <c r="CE1" s="31"/>
      <c r="CF1" s="31"/>
      <c r="CG1" s="31"/>
      <c r="CH1" s="31"/>
      <c r="CI1" s="31"/>
      <c r="CJ1" s="31"/>
      <c r="CK1" s="31"/>
      <c r="CL1" s="31"/>
      <c r="CM1" s="31"/>
      <c r="CN1" s="31"/>
      <c r="CO1" s="31"/>
      <c r="CP1" s="31"/>
      <c r="CQ1" s="31"/>
      <c r="CR1" s="31"/>
      <c r="CS1" s="31"/>
      <c r="CT1" s="31"/>
      <c r="CU1" s="31"/>
      <c r="CV1" s="31"/>
      <c r="CW1" s="31"/>
      <c r="CX1" s="31"/>
      <c r="CY1" s="31"/>
      <c r="CZ1" s="31"/>
      <c r="DA1" s="31"/>
      <c r="DB1" s="31"/>
      <c r="DC1" s="31"/>
      <c r="DD1" s="31"/>
      <c r="DE1" s="31"/>
      <c r="DF1" s="31"/>
      <c r="DG1" s="31"/>
      <c r="DH1" s="31"/>
      <c r="DI1" s="31"/>
      <c r="DJ1" s="31"/>
      <c r="DK1" s="31"/>
      <c r="DL1" s="31"/>
      <c r="DM1" s="31"/>
      <c r="DN1" s="31"/>
      <c r="DO1" s="31"/>
      <c r="DP1" s="31"/>
      <c r="DQ1" s="31"/>
      <c r="DR1" s="31"/>
      <c r="DS1" s="31"/>
      <c r="DT1" s="31"/>
      <c r="DU1" s="31"/>
      <c r="DV1" s="31"/>
      <c r="DW1" s="31"/>
      <c r="DX1" s="31"/>
      <c r="DY1" s="31"/>
      <c r="DZ1" s="31"/>
      <c r="EA1" s="31"/>
      <c r="EB1" s="31"/>
      <c r="EC1" s="31"/>
      <c r="ED1" s="31"/>
      <c r="EE1" s="31"/>
      <c r="EF1" s="31"/>
      <c r="EG1" s="31"/>
      <c r="EH1" s="31"/>
      <c r="EI1" s="31"/>
      <c r="EJ1" s="31"/>
      <c r="EK1" s="31"/>
      <c r="EL1" s="31"/>
      <c r="EM1" s="31"/>
      <c r="EN1" s="31"/>
      <c r="EO1" s="31"/>
      <c r="EP1" s="31"/>
      <c r="EQ1" s="31"/>
      <c r="ER1" s="31"/>
      <c r="ES1" s="31"/>
      <c r="ET1" s="31"/>
      <c r="EU1" s="31"/>
      <c r="EV1" s="31"/>
      <c r="EW1" s="31"/>
      <c r="EX1" s="31"/>
      <c r="EY1" s="31"/>
      <c r="EZ1" s="31"/>
      <c r="FA1" s="31"/>
      <c r="FB1" s="31"/>
      <c r="FC1" s="31"/>
      <c r="FD1" s="31"/>
      <c r="FE1" s="31"/>
      <c r="FF1" s="31"/>
      <c r="FG1" s="31"/>
      <c r="FH1" s="31"/>
      <c r="FI1" s="31"/>
      <c r="FJ1" s="31"/>
      <c r="FK1" s="31"/>
      <c r="FL1" s="31"/>
      <c r="FM1" s="31"/>
      <c r="FN1" s="31"/>
      <c r="FO1" s="31"/>
      <c r="FP1" s="31"/>
      <c r="FQ1" s="31"/>
      <c r="FR1" s="31"/>
      <c r="FS1" s="31"/>
      <c r="FT1" s="31"/>
      <c r="FU1" s="31"/>
      <c r="FV1" s="31"/>
      <c r="FW1" s="31"/>
      <c r="FX1" s="31"/>
      <c r="FY1" s="31"/>
      <c r="FZ1" s="31"/>
      <c r="GA1" s="31"/>
      <c r="GB1" s="31"/>
      <c r="GC1" s="31"/>
      <c r="GD1" s="31"/>
      <c r="GE1" s="31"/>
      <c r="GF1" s="31"/>
      <c r="GG1" s="31"/>
      <c r="GH1" s="31"/>
      <c r="GI1" s="31"/>
      <c r="GJ1" s="31"/>
      <c r="GK1" s="31"/>
      <c r="GL1" s="31"/>
      <c r="GM1" s="31"/>
      <c r="GN1" s="31"/>
      <c r="GO1" s="31"/>
      <c r="GP1" s="31"/>
      <c r="GQ1" s="31"/>
      <c r="GR1" s="31"/>
      <c r="GS1" s="31"/>
      <c r="GT1" s="31"/>
      <c r="GU1" s="31"/>
      <c r="GV1" s="31"/>
      <c r="GW1" s="31"/>
      <c r="GX1" s="31"/>
      <c r="GY1" s="31"/>
      <c r="GZ1" s="31"/>
      <c r="HA1" s="31"/>
      <c r="HB1" s="31"/>
      <c r="HC1" s="31"/>
      <c r="HD1" s="31"/>
      <c r="HE1" s="31"/>
      <c r="HF1" s="31"/>
      <c r="HG1" s="31"/>
      <c r="HH1" s="31"/>
      <c r="HI1" s="31"/>
      <c r="HJ1" s="31"/>
      <c r="HK1" s="31"/>
      <c r="HL1" s="31"/>
      <c r="HM1" s="31"/>
      <c r="HN1" s="31"/>
      <c r="HO1" s="31"/>
      <c r="HP1" s="31"/>
      <c r="HQ1" s="31"/>
      <c r="HR1" s="31"/>
      <c r="HS1" s="31"/>
      <c r="HT1" s="31"/>
      <c r="HU1" s="31"/>
      <c r="HV1" s="31"/>
      <c r="HW1" s="31"/>
      <c r="HX1" s="31"/>
      <c r="HY1" s="31"/>
      <c r="HZ1" s="31"/>
      <c r="IA1" s="31"/>
      <c r="IB1" s="31"/>
      <c r="IC1" s="31"/>
      <c r="ID1" s="31"/>
      <c r="IE1" s="31"/>
    </row>
    <row r="2" spans="1:239" s="33" customFormat="1" ht="13.5" customHeight="1">
      <c r="A2" s="42"/>
      <c r="B2" s="42"/>
      <c r="C2" s="42"/>
      <c r="D2" s="31"/>
      <c r="E2" s="31"/>
      <c r="F2" s="31"/>
      <c r="G2" s="31"/>
      <c r="H2" s="30"/>
      <c r="I2" s="30"/>
      <c r="J2" s="30"/>
      <c r="K2" s="30"/>
      <c r="L2" s="69"/>
      <c r="M2" s="69"/>
      <c r="N2" s="69"/>
      <c r="O2" s="30"/>
      <c r="P2" s="30"/>
      <c r="Q2" s="30"/>
      <c r="R2" s="30"/>
      <c r="S2" s="30"/>
      <c r="T2" s="223" t="s">
        <v>478</v>
      </c>
      <c r="V2" s="223"/>
      <c r="W2" s="223"/>
      <c r="X2" s="31"/>
      <c r="Y2" s="214" t="s">
        <v>472</v>
      </c>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c r="CA2" s="31"/>
      <c r="CB2" s="31"/>
      <c r="CC2" s="31"/>
      <c r="CD2" s="31"/>
      <c r="CE2" s="31"/>
      <c r="CF2" s="31"/>
      <c r="CG2" s="31"/>
      <c r="CH2" s="31"/>
      <c r="CI2" s="31"/>
      <c r="CJ2" s="31"/>
      <c r="CK2" s="31"/>
      <c r="CL2" s="31"/>
      <c r="CM2" s="31"/>
      <c r="CN2" s="31"/>
      <c r="CO2" s="31"/>
      <c r="CP2" s="31"/>
      <c r="CQ2" s="31"/>
      <c r="CR2" s="31"/>
      <c r="CS2" s="31"/>
      <c r="CT2" s="31"/>
      <c r="CU2" s="31"/>
      <c r="CV2" s="31"/>
      <c r="CW2" s="31"/>
      <c r="CX2" s="31"/>
      <c r="CY2" s="31"/>
      <c r="CZ2" s="31"/>
      <c r="DA2" s="31"/>
      <c r="DB2" s="31"/>
      <c r="DC2" s="31"/>
      <c r="DD2" s="31"/>
      <c r="DE2" s="31"/>
      <c r="DF2" s="31"/>
      <c r="DG2" s="31"/>
      <c r="DH2" s="31"/>
      <c r="DI2" s="31"/>
      <c r="DJ2" s="31"/>
      <c r="DK2" s="31"/>
      <c r="DL2" s="31"/>
      <c r="DM2" s="31"/>
      <c r="DN2" s="31"/>
      <c r="DO2" s="31"/>
      <c r="DP2" s="31"/>
      <c r="DQ2" s="31"/>
      <c r="DR2" s="31"/>
      <c r="DS2" s="31"/>
      <c r="DT2" s="31"/>
      <c r="DU2" s="31"/>
      <c r="DV2" s="31"/>
      <c r="DW2" s="31"/>
      <c r="DX2" s="31"/>
      <c r="DY2" s="31"/>
      <c r="DZ2" s="31"/>
      <c r="EA2" s="31"/>
      <c r="EB2" s="31"/>
      <c r="EC2" s="31"/>
      <c r="ED2" s="31"/>
      <c r="EE2" s="31"/>
      <c r="EF2" s="31"/>
      <c r="EG2" s="31"/>
      <c r="EH2" s="31"/>
      <c r="EI2" s="31"/>
      <c r="EJ2" s="31"/>
      <c r="EK2" s="31"/>
      <c r="EL2" s="31"/>
      <c r="EM2" s="31"/>
      <c r="EN2" s="31"/>
      <c r="EO2" s="31"/>
      <c r="EP2" s="31"/>
      <c r="EQ2" s="31"/>
      <c r="ER2" s="31"/>
      <c r="ES2" s="31"/>
      <c r="ET2" s="31"/>
      <c r="EU2" s="31"/>
      <c r="EV2" s="31"/>
      <c r="EW2" s="31"/>
      <c r="EX2" s="31"/>
      <c r="EY2" s="31"/>
      <c r="EZ2" s="31"/>
      <c r="FA2" s="31"/>
      <c r="FB2" s="31"/>
      <c r="FC2" s="31"/>
      <c r="FD2" s="31"/>
      <c r="FE2" s="31"/>
      <c r="FF2" s="31"/>
      <c r="FG2" s="31"/>
      <c r="FH2" s="31"/>
      <c r="FI2" s="31"/>
      <c r="FJ2" s="31"/>
      <c r="FK2" s="31"/>
      <c r="FL2" s="31"/>
      <c r="FM2" s="31"/>
      <c r="FN2" s="31"/>
      <c r="FO2" s="31"/>
      <c r="FP2" s="31"/>
      <c r="FQ2" s="31"/>
      <c r="FR2" s="31"/>
      <c r="FS2" s="31"/>
      <c r="FT2" s="31"/>
      <c r="FU2" s="31"/>
      <c r="FV2" s="31"/>
      <c r="FW2" s="31"/>
      <c r="FX2" s="31"/>
      <c r="FY2" s="31"/>
      <c r="FZ2" s="31"/>
      <c r="GA2" s="31"/>
      <c r="GB2" s="31"/>
      <c r="GC2" s="31"/>
      <c r="GD2" s="31"/>
      <c r="GE2" s="31"/>
      <c r="GF2" s="31"/>
      <c r="GG2" s="31"/>
      <c r="GH2" s="31"/>
      <c r="GI2" s="31"/>
      <c r="GJ2" s="31"/>
      <c r="GK2" s="31"/>
      <c r="GL2" s="31"/>
      <c r="GM2" s="31"/>
      <c r="GN2" s="31"/>
      <c r="GO2" s="31"/>
      <c r="GP2" s="31"/>
      <c r="GQ2" s="31"/>
      <c r="GR2" s="31"/>
      <c r="GS2" s="31"/>
      <c r="GT2" s="31"/>
      <c r="GU2" s="31"/>
      <c r="GV2" s="31"/>
      <c r="GW2" s="31"/>
      <c r="GX2" s="31"/>
      <c r="GY2" s="31"/>
      <c r="GZ2" s="31"/>
      <c r="HA2" s="31"/>
      <c r="HB2" s="31"/>
      <c r="HC2" s="31"/>
      <c r="HD2" s="31"/>
      <c r="HE2" s="31"/>
      <c r="HF2" s="31"/>
      <c r="HG2" s="31"/>
      <c r="HH2" s="31"/>
      <c r="HI2" s="31"/>
      <c r="HJ2" s="31"/>
      <c r="HK2" s="31"/>
      <c r="HL2" s="31"/>
      <c r="HM2" s="31"/>
      <c r="HN2" s="31"/>
      <c r="HO2" s="31"/>
      <c r="HP2" s="31"/>
      <c r="HQ2" s="31"/>
      <c r="HR2" s="31"/>
      <c r="HS2" s="31"/>
      <c r="HT2" s="31"/>
      <c r="HU2" s="31"/>
      <c r="HV2" s="31"/>
      <c r="HW2" s="31"/>
      <c r="HX2" s="31"/>
      <c r="HY2" s="31"/>
      <c r="HZ2" s="31"/>
      <c r="IA2" s="31"/>
      <c r="IB2" s="31"/>
      <c r="IC2" s="31"/>
      <c r="ID2" s="31"/>
      <c r="IE2" s="31"/>
    </row>
    <row r="3" spans="1:239" s="33" customFormat="1" ht="13.5" customHeight="1">
      <c r="A3" s="42"/>
      <c r="B3" s="42"/>
      <c r="C3" s="42"/>
      <c r="D3" s="70"/>
      <c r="E3" s="71"/>
      <c r="F3" s="396" t="s">
        <v>152</v>
      </c>
      <c r="G3" s="398"/>
      <c r="H3" s="377" t="s">
        <v>150</v>
      </c>
      <c r="I3" s="379"/>
      <c r="J3" s="379"/>
      <c r="K3" s="379"/>
      <c r="L3" s="379"/>
      <c r="M3" s="379"/>
      <c r="N3" s="379"/>
      <c r="O3" s="379"/>
      <c r="P3" s="379"/>
      <c r="Q3" s="379"/>
      <c r="R3" s="379"/>
      <c r="S3" s="379"/>
      <c r="T3" s="379"/>
      <c r="U3" s="379"/>
      <c r="V3" s="396" t="s">
        <v>39</v>
      </c>
      <c r="W3" s="397"/>
      <c r="X3" s="398"/>
      <c r="Y3" s="394" t="s">
        <v>153</v>
      </c>
      <c r="Z3" s="73"/>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c r="CA3" s="31"/>
      <c r="CB3" s="31"/>
      <c r="CC3" s="31"/>
      <c r="CD3" s="31"/>
      <c r="CE3" s="31"/>
      <c r="CF3" s="31"/>
      <c r="CG3" s="31"/>
      <c r="CH3" s="31"/>
      <c r="CI3" s="31"/>
      <c r="CJ3" s="31"/>
      <c r="CK3" s="31"/>
      <c r="CL3" s="31"/>
      <c r="CM3" s="31"/>
      <c r="CN3" s="31"/>
      <c r="CO3" s="31"/>
      <c r="CP3" s="31"/>
      <c r="CQ3" s="31"/>
      <c r="CR3" s="31"/>
      <c r="CS3" s="31"/>
      <c r="CT3" s="31"/>
      <c r="CU3" s="31"/>
      <c r="CV3" s="31"/>
      <c r="CW3" s="31"/>
      <c r="CX3" s="31"/>
      <c r="CY3" s="31"/>
      <c r="CZ3" s="31"/>
      <c r="DA3" s="31"/>
      <c r="DB3" s="31"/>
      <c r="DC3" s="31"/>
      <c r="DD3" s="31"/>
      <c r="DE3" s="31"/>
      <c r="DF3" s="31"/>
      <c r="DG3" s="31"/>
      <c r="DH3" s="31"/>
      <c r="DI3" s="31"/>
      <c r="DJ3" s="31"/>
      <c r="DK3" s="31"/>
      <c r="DL3" s="31"/>
      <c r="DM3" s="31"/>
      <c r="DN3" s="31"/>
      <c r="DO3" s="31"/>
      <c r="DP3" s="31"/>
      <c r="DQ3" s="31"/>
      <c r="DR3" s="31"/>
      <c r="DS3" s="31"/>
      <c r="DT3" s="31"/>
      <c r="DU3" s="31"/>
      <c r="DV3" s="31"/>
      <c r="DW3" s="31"/>
      <c r="DX3" s="31"/>
      <c r="DY3" s="31"/>
      <c r="DZ3" s="31"/>
      <c r="EA3" s="31"/>
      <c r="EB3" s="31"/>
      <c r="EC3" s="31"/>
      <c r="ED3" s="31"/>
      <c r="EE3" s="31"/>
      <c r="EF3" s="31"/>
      <c r="EG3" s="31"/>
      <c r="EH3" s="31"/>
      <c r="EI3" s="31"/>
      <c r="EJ3" s="31"/>
      <c r="EK3" s="31"/>
      <c r="EL3" s="31"/>
      <c r="EM3" s="31"/>
      <c r="EN3" s="31"/>
      <c r="EO3" s="31"/>
      <c r="EP3" s="31"/>
      <c r="EQ3" s="31"/>
      <c r="ER3" s="31"/>
      <c r="ES3" s="31"/>
      <c r="ET3" s="31"/>
      <c r="EU3" s="31"/>
      <c r="EV3" s="31"/>
      <c r="EW3" s="31"/>
      <c r="EX3" s="31"/>
      <c r="EY3" s="31"/>
      <c r="EZ3" s="31"/>
      <c r="FA3" s="31"/>
      <c r="FB3" s="31"/>
      <c r="FC3" s="31"/>
      <c r="FD3" s="31"/>
      <c r="FE3" s="31"/>
      <c r="FF3" s="31"/>
      <c r="FG3" s="31"/>
      <c r="FH3" s="31"/>
      <c r="FI3" s="31"/>
      <c r="FJ3" s="31"/>
      <c r="FK3" s="31"/>
      <c r="FL3" s="31"/>
      <c r="FM3" s="31"/>
      <c r="FN3" s="31"/>
      <c r="FO3" s="31"/>
      <c r="FP3" s="31"/>
      <c r="FQ3" s="31"/>
      <c r="FR3" s="31"/>
      <c r="FS3" s="31"/>
      <c r="FT3" s="31"/>
      <c r="FU3" s="31"/>
      <c r="FV3" s="31"/>
      <c r="FW3" s="31"/>
      <c r="FX3" s="31"/>
      <c r="FY3" s="31"/>
      <c r="FZ3" s="31"/>
      <c r="GA3" s="31"/>
      <c r="GB3" s="31"/>
      <c r="GC3" s="31"/>
      <c r="GD3" s="31"/>
      <c r="GE3" s="31"/>
      <c r="GF3" s="31"/>
      <c r="GG3" s="31"/>
      <c r="GH3" s="31"/>
      <c r="GI3" s="31"/>
      <c r="GJ3" s="31"/>
      <c r="GK3" s="31"/>
      <c r="GL3" s="31"/>
      <c r="GM3" s="31"/>
      <c r="GN3" s="31"/>
      <c r="GO3" s="31"/>
      <c r="GP3" s="31"/>
      <c r="GQ3" s="31"/>
      <c r="GR3" s="31"/>
      <c r="GS3" s="31"/>
      <c r="GT3" s="31"/>
      <c r="GU3" s="31"/>
      <c r="GV3" s="31"/>
      <c r="GW3" s="31"/>
      <c r="GX3" s="31"/>
      <c r="GY3" s="31"/>
      <c r="GZ3" s="31"/>
      <c r="HA3" s="31"/>
      <c r="HB3" s="31"/>
      <c r="HC3" s="31"/>
      <c r="HD3" s="31"/>
      <c r="HE3" s="31"/>
      <c r="HF3" s="31"/>
      <c r="HG3" s="31"/>
      <c r="HH3" s="31"/>
      <c r="HI3" s="31"/>
      <c r="HJ3" s="31"/>
      <c r="HK3" s="31"/>
      <c r="HL3" s="31"/>
      <c r="HM3" s="31"/>
      <c r="HN3" s="31"/>
      <c r="HO3" s="31"/>
      <c r="HP3" s="31"/>
      <c r="HQ3" s="31"/>
      <c r="HR3" s="31"/>
      <c r="HS3" s="31"/>
      <c r="HT3" s="31"/>
      <c r="HU3" s="31"/>
      <c r="HV3" s="31"/>
      <c r="HW3" s="31"/>
      <c r="HX3" s="31"/>
      <c r="HY3" s="31"/>
      <c r="HZ3" s="31"/>
      <c r="IA3" s="31"/>
      <c r="IB3" s="31"/>
      <c r="IC3" s="31"/>
      <c r="ID3" s="31"/>
      <c r="IE3" s="31"/>
    </row>
    <row r="4" spans="1:239" s="33" customFormat="1" ht="13.5" customHeight="1">
      <c r="A4" s="42"/>
      <c r="B4" s="42"/>
      <c r="C4" s="42"/>
      <c r="D4" s="73"/>
      <c r="E4" s="74"/>
      <c r="F4" s="364"/>
      <c r="G4" s="365"/>
      <c r="H4" s="377" t="s">
        <v>41</v>
      </c>
      <c r="I4" s="378"/>
      <c r="J4" s="39" t="s">
        <v>42</v>
      </c>
      <c r="K4" s="40"/>
      <c r="L4" s="76"/>
      <c r="M4" s="36" t="s">
        <v>151</v>
      </c>
      <c r="N4" s="36"/>
      <c r="O4" s="36"/>
      <c r="P4" s="36"/>
      <c r="Q4" s="36"/>
      <c r="R4" s="37"/>
      <c r="S4" s="406" t="s">
        <v>43</v>
      </c>
      <c r="T4" s="398"/>
      <c r="U4" s="374" t="s">
        <v>267</v>
      </c>
      <c r="V4" s="399"/>
      <c r="W4" s="400"/>
      <c r="X4" s="401"/>
      <c r="Y4" s="395"/>
      <c r="Z4" s="73"/>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c r="CA4" s="31"/>
      <c r="CB4" s="31"/>
      <c r="CC4" s="31"/>
      <c r="CD4" s="31"/>
      <c r="CE4" s="31"/>
      <c r="CF4" s="31"/>
      <c r="CG4" s="31"/>
      <c r="CH4" s="31"/>
      <c r="CI4" s="31"/>
      <c r="CJ4" s="31"/>
      <c r="CK4" s="31"/>
      <c r="CL4" s="31"/>
      <c r="CM4" s="31"/>
      <c r="CN4" s="31"/>
      <c r="CO4" s="31"/>
      <c r="CP4" s="31"/>
      <c r="CQ4" s="31"/>
      <c r="CR4" s="31"/>
      <c r="CS4" s="31"/>
      <c r="CT4" s="31"/>
      <c r="CU4" s="31"/>
      <c r="CV4" s="31"/>
      <c r="CW4" s="31"/>
      <c r="CX4" s="31"/>
      <c r="CY4" s="31"/>
      <c r="CZ4" s="31"/>
      <c r="DA4" s="31"/>
      <c r="DB4" s="31"/>
      <c r="DC4" s="31"/>
      <c r="DD4" s="31"/>
      <c r="DE4" s="31"/>
      <c r="DF4" s="31"/>
      <c r="DG4" s="31"/>
      <c r="DH4" s="31"/>
      <c r="DI4" s="31"/>
      <c r="DJ4" s="31"/>
      <c r="DK4" s="31"/>
      <c r="DL4" s="31"/>
      <c r="DM4" s="31"/>
      <c r="DN4" s="31"/>
      <c r="DO4" s="31"/>
      <c r="DP4" s="31"/>
      <c r="DQ4" s="31"/>
      <c r="DR4" s="31"/>
      <c r="DS4" s="31"/>
      <c r="DT4" s="31"/>
      <c r="DU4" s="31"/>
      <c r="DV4" s="31"/>
      <c r="DW4" s="31"/>
      <c r="DX4" s="31"/>
      <c r="DY4" s="31"/>
      <c r="DZ4" s="31"/>
      <c r="EA4" s="31"/>
      <c r="EB4" s="31"/>
      <c r="EC4" s="31"/>
      <c r="ED4" s="31"/>
      <c r="EE4" s="31"/>
      <c r="EF4" s="31"/>
      <c r="EG4" s="31"/>
      <c r="EH4" s="31"/>
      <c r="EI4" s="31"/>
      <c r="EJ4" s="31"/>
      <c r="EK4" s="31"/>
      <c r="EL4" s="31"/>
      <c r="EM4" s="31"/>
      <c r="EN4" s="31"/>
      <c r="EO4" s="31"/>
      <c r="EP4" s="31"/>
      <c r="EQ4" s="31"/>
      <c r="ER4" s="31"/>
      <c r="ES4" s="31"/>
      <c r="ET4" s="31"/>
      <c r="EU4" s="31"/>
      <c r="EV4" s="31"/>
      <c r="EW4" s="31"/>
      <c r="EX4" s="31"/>
      <c r="EY4" s="31"/>
      <c r="EZ4" s="31"/>
      <c r="FA4" s="31"/>
      <c r="FB4" s="31"/>
      <c r="FC4" s="31"/>
      <c r="FD4" s="31"/>
      <c r="FE4" s="31"/>
      <c r="FF4" s="31"/>
      <c r="FG4" s="31"/>
      <c r="FH4" s="31"/>
      <c r="FI4" s="31"/>
      <c r="FJ4" s="31"/>
      <c r="FK4" s="31"/>
      <c r="FL4" s="31"/>
      <c r="FM4" s="31"/>
      <c r="FN4" s="31"/>
      <c r="FO4" s="31"/>
      <c r="FP4" s="31"/>
      <c r="FQ4" s="31"/>
      <c r="FR4" s="31"/>
      <c r="FS4" s="31"/>
      <c r="FT4" s="31"/>
      <c r="FU4" s="31"/>
      <c r="FV4" s="31"/>
      <c r="FW4" s="31"/>
      <c r="FX4" s="31"/>
      <c r="FY4" s="31"/>
      <c r="FZ4" s="31"/>
      <c r="GA4" s="31"/>
      <c r="GB4" s="31"/>
      <c r="GC4" s="31"/>
      <c r="GD4" s="31"/>
      <c r="GE4" s="31"/>
      <c r="GF4" s="31"/>
      <c r="GG4" s="31"/>
      <c r="GH4" s="31"/>
      <c r="GI4" s="31"/>
      <c r="GJ4" s="31"/>
      <c r="GK4" s="31"/>
      <c r="GL4" s="31"/>
      <c r="GM4" s="31"/>
      <c r="GN4" s="31"/>
      <c r="GO4" s="31"/>
      <c r="GP4" s="31"/>
      <c r="GQ4" s="31"/>
      <c r="GR4" s="31"/>
      <c r="GS4" s="31"/>
      <c r="GT4" s="31"/>
      <c r="GU4" s="31"/>
      <c r="GV4" s="31"/>
      <c r="GW4" s="31"/>
      <c r="GX4" s="31"/>
      <c r="GY4" s="31"/>
      <c r="GZ4" s="31"/>
      <c r="HA4" s="31"/>
      <c r="HB4" s="31"/>
      <c r="HC4" s="31"/>
      <c r="HD4" s="31"/>
      <c r="HE4" s="31"/>
      <c r="HF4" s="31"/>
      <c r="HG4" s="31"/>
      <c r="HH4" s="31"/>
      <c r="HI4" s="31"/>
      <c r="HJ4" s="31"/>
      <c r="HK4" s="31"/>
      <c r="HL4" s="31"/>
      <c r="HM4" s="31"/>
      <c r="HN4" s="31"/>
      <c r="HO4" s="31"/>
      <c r="HP4" s="31"/>
      <c r="HQ4" s="31"/>
      <c r="HR4" s="31"/>
      <c r="HS4" s="31"/>
      <c r="HT4" s="31"/>
      <c r="HU4" s="31"/>
      <c r="HV4" s="31"/>
      <c r="HW4" s="31"/>
      <c r="HX4" s="31"/>
      <c r="HY4" s="31"/>
      <c r="HZ4" s="31"/>
      <c r="IA4" s="31"/>
      <c r="IB4" s="31"/>
      <c r="IC4" s="31"/>
      <c r="ID4" s="31"/>
      <c r="IE4" s="31"/>
    </row>
    <row r="5" spans="1:239" s="33" customFormat="1" ht="13.5" customHeight="1">
      <c r="A5" s="42"/>
      <c r="B5" s="42"/>
      <c r="C5" s="42"/>
      <c r="D5" s="73"/>
      <c r="E5" s="74"/>
      <c r="F5" s="75"/>
      <c r="G5" s="366" t="s">
        <v>475</v>
      </c>
      <c r="H5" s="398" t="s">
        <v>44</v>
      </c>
      <c r="I5" s="394" t="s">
        <v>45</v>
      </c>
      <c r="J5" s="394" t="s">
        <v>44</v>
      </c>
      <c r="K5" s="394" t="s">
        <v>45</v>
      </c>
      <c r="L5" s="394" t="s">
        <v>44</v>
      </c>
      <c r="M5" s="72"/>
      <c r="N5" s="36" t="s">
        <v>46</v>
      </c>
      <c r="O5" s="36"/>
      <c r="P5" s="36"/>
      <c r="Q5" s="36"/>
      <c r="R5" s="37"/>
      <c r="S5" s="399"/>
      <c r="T5" s="401"/>
      <c r="U5" s="375"/>
      <c r="V5" s="394" t="s">
        <v>44</v>
      </c>
      <c r="W5" s="39" t="s">
        <v>47</v>
      </c>
      <c r="X5" s="40"/>
      <c r="Y5" s="394" t="s">
        <v>44</v>
      </c>
      <c r="Z5" s="73"/>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1"/>
      <c r="BK5" s="31"/>
      <c r="BL5" s="31"/>
      <c r="BM5" s="31"/>
      <c r="BN5" s="31"/>
      <c r="BO5" s="31"/>
      <c r="BP5" s="31"/>
      <c r="BQ5" s="31"/>
      <c r="BR5" s="31"/>
      <c r="BS5" s="31"/>
      <c r="BT5" s="31"/>
      <c r="BU5" s="31"/>
      <c r="BV5" s="31"/>
      <c r="BW5" s="31"/>
      <c r="BX5" s="31"/>
      <c r="BY5" s="31"/>
      <c r="BZ5" s="31"/>
      <c r="CA5" s="31"/>
      <c r="CB5" s="31"/>
      <c r="CC5" s="31"/>
      <c r="CD5" s="31"/>
      <c r="CE5" s="31"/>
      <c r="CF5" s="31"/>
      <c r="CG5" s="31"/>
      <c r="CH5" s="31"/>
      <c r="CI5" s="31"/>
      <c r="CJ5" s="31"/>
      <c r="CK5" s="31"/>
      <c r="CL5" s="31"/>
      <c r="CM5" s="31"/>
      <c r="CN5" s="31"/>
      <c r="CO5" s="31"/>
      <c r="CP5" s="31"/>
      <c r="CQ5" s="31"/>
      <c r="CR5" s="31"/>
      <c r="CS5" s="31"/>
      <c r="CT5" s="31"/>
      <c r="CU5" s="31"/>
      <c r="CV5" s="31"/>
      <c r="CW5" s="31"/>
      <c r="CX5" s="31"/>
      <c r="CY5" s="31"/>
      <c r="CZ5" s="31"/>
      <c r="DA5" s="31"/>
      <c r="DB5" s="31"/>
      <c r="DC5" s="31"/>
      <c r="DD5" s="31"/>
      <c r="DE5" s="31"/>
      <c r="DF5" s="31"/>
      <c r="DG5" s="31"/>
      <c r="DH5" s="31"/>
      <c r="DI5" s="31"/>
      <c r="DJ5" s="31"/>
      <c r="DK5" s="31"/>
      <c r="DL5" s="31"/>
      <c r="DM5" s="31"/>
      <c r="DN5" s="31"/>
      <c r="DO5" s="31"/>
      <c r="DP5" s="31"/>
      <c r="DQ5" s="31"/>
      <c r="DR5" s="31"/>
      <c r="DS5" s="31"/>
      <c r="DT5" s="31"/>
      <c r="DU5" s="31"/>
      <c r="DV5" s="31"/>
      <c r="DW5" s="31"/>
      <c r="DX5" s="31"/>
      <c r="DY5" s="31"/>
      <c r="DZ5" s="31"/>
      <c r="EA5" s="31"/>
      <c r="EB5" s="31"/>
      <c r="EC5" s="31"/>
      <c r="ED5" s="31"/>
      <c r="EE5" s="31"/>
      <c r="EF5" s="31"/>
      <c r="EG5" s="31"/>
      <c r="EH5" s="31"/>
      <c r="EI5" s="31"/>
      <c r="EJ5" s="31"/>
      <c r="EK5" s="31"/>
      <c r="EL5" s="31"/>
      <c r="EM5" s="31"/>
      <c r="EN5" s="31"/>
      <c r="EO5" s="31"/>
      <c r="EP5" s="31"/>
      <c r="EQ5" s="31"/>
      <c r="ER5" s="31"/>
      <c r="ES5" s="31"/>
      <c r="ET5" s="31"/>
      <c r="EU5" s="31"/>
      <c r="EV5" s="31"/>
      <c r="EW5" s="31"/>
      <c r="EX5" s="31"/>
      <c r="EY5" s="31"/>
      <c r="EZ5" s="31"/>
      <c r="FA5" s="31"/>
      <c r="FB5" s="31"/>
      <c r="FC5" s="31"/>
      <c r="FD5" s="31"/>
      <c r="FE5" s="31"/>
      <c r="FF5" s="31"/>
      <c r="FG5" s="31"/>
      <c r="FH5" s="31"/>
      <c r="FI5" s="31"/>
      <c r="FJ5" s="31"/>
      <c r="FK5" s="31"/>
      <c r="FL5" s="31"/>
      <c r="FM5" s="31"/>
      <c r="FN5" s="31"/>
      <c r="FO5" s="31"/>
      <c r="FP5" s="31"/>
      <c r="FQ5" s="31"/>
      <c r="FR5" s="31"/>
      <c r="FS5" s="31"/>
      <c r="FT5" s="31"/>
      <c r="FU5" s="31"/>
      <c r="FV5" s="31"/>
      <c r="FW5" s="31"/>
      <c r="FX5" s="31"/>
      <c r="FY5" s="31"/>
      <c r="FZ5" s="31"/>
      <c r="GA5" s="31"/>
      <c r="GB5" s="31"/>
      <c r="GC5" s="31"/>
      <c r="GD5" s="31"/>
      <c r="GE5" s="31"/>
      <c r="GF5" s="31"/>
      <c r="GG5" s="31"/>
      <c r="GH5" s="31"/>
      <c r="GI5" s="31"/>
      <c r="GJ5" s="31"/>
      <c r="GK5" s="31"/>
      <c r="GL5" s="31"/>
      <c r="GM5" s="31"/>
      <c r="GN5" s="31"/>
      <c r="GO5" s="31"/>
      <c r="GP5" s="31"/>
      <c r="GQ5" s="31"/>
      <c r="GR5" s="31"/>
      <c r="GS5" s="31"/>
      <c r="GT5" s="31"/>
      <c r="GU5" s="31"/>
      <c r="GV5" s="31"/>
      <c r="GW5" s="31"/>
      <c r="GX5" s="31"/>
      <c r="GY5" s="31"/>
      <c r="GZ5" s="31"/>
      <c r="HA5" s="31"/>
      <c r="HB5" s="31"/>
      <c r="HC5" s="31"/>
      <c r="HD5" s="31"/>
      <c r="HE5" s="31"/>
      <c r="HF5" s="31"/>
      <c r="HG5" s="31"/>
      <c r="HH5" s="31"/>
      <c r="HI5" s="31"/>
      <c r="HJ5" s="31"/>
      <c r="HK5" s="31"/>
      <c r="HL5" s="31"/>
      <c r="HM5" s="31"/>
      <c r="HN5" s="31"/>
      <c r="HO5" s="31"/>
      <c r="HP5" s="31"/>
      <c r="HQ5" s="31"/>
      <c r="HR5" s="31"/>
      <c r="HS5" s="31"/>
      <c r="HT5" s="31"/>
      <c r="HU5" s="31"/>
      <c r="HV5" s="31"/>
      <c r="HW5" s="31"/>
      <c r="HX5" s="31"/>
      <c r="HY5" s="31"/>
      <c r="HZ5" s="31"/>
      <c r="IA5" s="31"/>
      <c r="IB5" s="31"/>
      <c r="IC5" s="31"/>
      <c r="ID5" s="31"/>
      <c r="IE5" s="31"/>
    </row>
    <row r="6" spans="1:239" s="33" customFormat="1" ht="13.5" customHeight="1">
      <c r="A6" s="42"/>
      <c r="B6" s="42"/>
      <c r="C6" s="42"/>
      <c r="D6" s="77"/>
      <c r="E6" s="78"/>
      <c r="F6" s="38"/>
      <c r="G6" s="367"/>
      <c r="H6" s="401"/>
      <c r="I6" s="395"/>
      <c r="J6" s="395"/>
      <c r="K6" s="395"/>
      <c r="L6" s="395"/>
      <c r="M6" s="41" t="s">
        <v>48</v>
      </c>
      <c r="N6" s="41" t="s">
        <v>49</v>
      </c>
      <c r="O6" s="41" t="s">
        <v>154</v>
      </c>
      <c r="P6" s="41" t="s">
        <v>50</v>
      </c>
      <c r="Q6" s="41" t="s">
        <v>265</v>
      </c>
      <c r="R6" s="41" t="s">
        <v>266</v>
      </c>
      <c r="S6" s="41" t="s">
        <v>44</v>
      </c>
      <c r="T6" s="41" t="s">
        <v>45</v>
      </c>
      <c r="U6" s="41" t="s">
        <v>44</v>
      </c>
      <c r="V6" s="395"/>
      <c r="W6" s="41" t="s">
        <v>44</v>
      </c>
      <c r="X6" s="41" t="s">
        <v>45</v>
      </c>
      <c r="Y6" s="395"/>
      <c r="Z6" s="73"/>
      <c r="AA6" s="31"/>
      <c r="AB6" s="31"/>
      <c r="AC6" s="31"/>
      <c r="AD6" s="31"/>
      <c r="AE6" s="31"/>
      <c r="AF6" s="31"/>
      <c r="AG6" s="31"/>
      <c r="AH6" s="31"/>
      <c r="AI6" s="31"/>
      <c r="AJ6" s="31"/>
      <c r="AK6" s="31"/>
      <c r="AL6" s="31"/>
      <c r="AM6" s="31"/>
      <c r="AN6" s="31"/>
      <c r="AO6" s="31"/>
      <c r="AP6" s="31"/>
      <c r="AQ6" s="31"/>
      <c r="AR6" s="31"/>
      <c r="AS6" s="31"/>
      <c r="AT6" s="31"/>
      <c r="AU6" s="31"/>
      <c r="AV6" s="31"/>
      <c r="AW6" s="31"/>
      <c r="AX6" s="31"/>
      <c r="AY6" s="31"/>
      <c r="AZ6" s="31"/>
      <c r="BA6" s="31"/>
      <c r="BB6" s="31"/>
      <c r="BC6" s="31"/>
      <c r="BD6" s="31"/>
      <c r="BE6" s="31"/>
      <c r="BF6" s="31"/>
      <c r="BG6" s="31"/>
      <c r="BH6" s="31"/>
      <c r="BI6" s="31"/>
      <c r="BJ6" s="31"/>
      <c r="BK6" s="31"/>
      <c r="BL6" s="31"/>
      <c r="BM6" s="31"/>
      <c r="BN6" s="31"/>
      <c r="BO6" s="31"/>
      <c r="BP6" s="31"/>
      <c r="BQ6" s="31"/>
      <c r="BR6" s="31"/>
      <c r="BS6" s="31"/>
      <c r="BT6" s="31"/>
      <c r="BU6" s="31"/>
      <c r="BV6" s="31"/>
      <c r="BW6" s="31"/>
      <c r="BX6" s="31"/>
      <c r="BY6" s="31"/>
      <c r="BZ6" s="31"/>
      <c r="CA6" s="31"/>
      <c r="CB6" s="31"/>
      <c r="CC6" s="31"/>
      <c r="CD6" s="31"/>
      <c r="CE6" s="31"/>
      <c r="CF6" s="31"/>
      <c r="CG6" s="31"/>
      <c r="CH6" s="31"/>
      <c r="CI6" s="31"/>
      <c r="CJ6" s="31"/>
      <c r="CK6" s="31"/>
      <c r="CL6" s="31"/>
      <c r="CM6" s="31"/>
      <c r="CN6" s="31"/>
      <c r="CO6" s="31"/>
      <c r="CP6" s="31"/>
      <c r="CQ6" s="31"/>
      <c r="CR6" s="31"/>
      <c r="CS6" s="31"/>
      <c r="CT6" s="31"/>
      <c r="CU6" s="31"/>
      <c r="CV6" s="31"/>
      <c r="CW6" s="31"/>
      <c r="CX6" s="31"/>
      <c r="CY6" s="31"/>
      <c r="CZ6" s="31"/>
      <c r="DA6" s="31"/>
      <c r="DB6" s="31"/>
      <c r="DC6" s="31"/>
      <c r="DD6" s="31"/>
      <c r="DE6" s="31"/>
      <c r="DF6" s="31"/>
      <c r="DG6" s="31"/>
      <c r="DH6" s="31"/>
      <c r="DI6" s="31"/>
      <c r="DJ6" s="31"/>
      <c r="DK6" s="31"/>
      <c r="DL6" s="31"/>
      <c r="DM6" s="31"/>
      <c r="DN6" s="31"/>
      <c r="DO6" s="31"/>
      <c r="DP6" s="31"/>
      <c r="DQ6" s="31"/>
      <c r="DR6" s="31"/>
      <c r="DS6" s="31"/>
      <c r="DT6" s="31"/>
      <c r="DU6" s="31"/>
      <c r="DV6" s="31"/>
      <c r="DW6" s="31"/>
      <c r="DX6" s="31"/>
      <c r="DY6" s="31"/>
      <c r="DZ6" s="31"/>
      <c r="EA6" s="31"/>
      <c r="EB6" s="31"/>
      <c r="EC6" s="31"/>
      <c r="ED6" s="31"/>
      <c r="EE6" s="31"/>
      <c r="EF6" s="31"/>
      <c r="EG6" s="31"/>
      <c r="EH6" s="31"/>
      <c r="EI6" s="31"/>
      <c r="EJ6" s="31"/>
      <c r="EK6" s="31"/>
      <c r="EL6" s="31"/>
      <c r="EM6" s="31"/>
      <c r="EN6" s="31"/>
      <c r="EO6" s="31"/>
      <c r="EP6" s="31"/>
      <c r="EQ6" s="31"/>
      <c r="ER6" s="31"/>
      <c r="ES6" s="31"/>
      <c r="ET6" s="31"/>
      <c r="EU6" s="31"/>
      <c r="EV6" s="31"/>
      <c r="EW6" s="31"/>
      <c r="EX6" s="31"/>
      <c r="EY6" s="31"/>
      <c r="EZ6" s="31"/>
      <c r="FA6" s="31"/>
      <c r="FB6" s="31"/>
      <c r="FC6" s="31"/>
      <c r="FD6" s="31"/>
      <c r="FE6" s="31"/>
      <c r="FF6" s="31"/>
      <c r="FG6" s="31"/>
      <c r="FH6" s="31"/>
      <c r="FI6" s="31"/>
      <c r="FJ6" s="31"/>
      <c r="FK6" s="31"/>
      <c r="FL6" s="31"/>
      <c r="FM6" s="31"/>
      <c r="FN6" s="31"/>
      <c r="FO6" s="31"/>
      <c r="FP6" s="31"/>
      <c r="FQ6" s="31"/>
      <c r="FR6" s="31"/>
      <c r="FS6" s="31"/>
      <c r="FT6" s="31"/>
      <c r="FU6" s="31"/>
      <c r="FV6" s="31"/>
      <c r="FW6" s="31"/>
      <c r="FX6" s="31"/>
      <c r="FY6" s="31"/>
      <c r="FZ6" s="31"/>
      <c r="GA6" s="31"/>
      <c r="GB6" s="31"/>
      <c r="GC6" s="31"/>
      <c r="GD6" s="31"/>
      <c r="GE6" s="31"/>
      <c r="GF6" s="31"/>
      <c r="GG6" s="31"/>
      <c r="GH6" s="31"/>
      <c r="GI6" s="31"/>
      <c r="GJ6" s="31"/>
      <c r="GK6" s="31"/>
      <c r="GL6" s="31"/>
      <c r="GM6" s="31"/>
      <c r="GN6" s="31"/>
      <c r="GO6" s="31"/>
      <c r="GP6" s="31"/>
      <c r="GQ6" s="31"/>
      <c r="GR6" s="31"/>
      <c r="GS6" s="31"/>
      <c r="GT6" s="31"/>
      <c r="GU6" s="31"/>
      <c r="GV6" s="31"/>
      <c r="GW6" s="31"/>
      <c r="GX6" s="31"/>
      <c r="GY6" s="31"/>
      <c r="GZ6" s="31"/>
      <c r="HA6" s="31"/>
      <c r="HB6" s="31"/>
      <c r="HC6" s="31"/>
      <c r="HD6" s="31"/>
      <c r="HE6" s="31"/>
      <c r="HF6" s="31"/>
      <c r="HG6" s="31"/>
      <c r="HH6" s="31"/>
      <c r="HI6" s="31"/>
      <c r="HJ6" s="31"/>
      <c r="HK6" s="31"/>
      <c r="HL6" s="31"/>
      <c r="HM6" s="31"/>
      <c r="HN6" s="31"/>
      <c r="HO6" s="31"/>
      <c r="HP6" s="31"/>
      <c r="HQ6" s="31"/>
      <c r="HR6" s="31"/>
      <c r="HS6" s="31"/>
      <c r="HT6" s="31"/>
      <c r="HU6" s="31"/>
      <c r="HV6" s="31"/>
      <c r="HW6" s="31"/>
      <c r="HX6" s="31"/>
      <c r="HY6" s="31"/>
      <c r="HZ6" s="31"/>
      <c r="IA6" s="31"/>
      <c r="IB6" s="31"/>
      <c r="IC6" s="31"/>
      <c r="ID6" s="31"/>
      <c r="IE6" s="31"/>
    </row>
    <row r="7" spans="1:239" ht="13.5" customHeight="1">
      <c r="A7" s="42"/>
      <c r="B7" s="42"/>
      <c r="C7" s="42"/>
      <c r="D7" s="70"/>
      <c r="E7" s="79"/>
      <c r="F7" s="80"/>
      <c r="G7" s="49"/>
      <c r="H7" s="81"/>
      <c r="I7" s="81"/>
      <c r="J7" s="81"/>
      <c r="K7" s="81"/>
      <c r="L7" s="81"/>
      <c r="M7" s="81"/>
      <c r="N7" s="81"/>
      <c r="O7" s="81"/>
      <c r="P7" s="81"/>
      <c r="Q7" s="81"/>
      <c r="R7" s="81"/>
      <c r="S7" s="81"/>
      <c r="T7" s="81"/>
      <c r="U7" s="81"/>
      <c r="V7" s="81"/>
      <c r="W7" s="81"/>
      <c r="X7" s="81"/>
      <c r="Y7" s="81"/>
      <c r="Z7" s="82"/>
      <c r="AA7" s="45"/>
      <c r="AB7" s="45"/>
      <c r="AC7" s="45"/>
      <c r="AD7" s="45"/>
      <c r="AE7" s="45"/>
      <c r="AF7" s="45"/>
      <c r="AG7" s="45"/>
      <c r="AH7" s="45"/>
      <c r="AI7" s="45"/>
      <c r="AJ7" s="45"/>
      <c r="AK7" s="45"/>
      <c r="AL7" s="45"/>
      <c r="AM7" s="45"/>
      <c r="AN7" s="45"/>
      <c r="AO7" s="45"/>
      <c r="AP7" s="45"/>
      <c r="AQ7" s="45"/>
      <c r="AR7" s="45"/>
      <c r="AS7" s="45"/>
      <c r="AT7" s="45"/>
      <c r="AU7" s="45"/>
      <c r="AV7" s="45"/>
      <c r="AW7" s="45"/>
      <c r="AX7" s="45"/>
      <c r="AY7" s="45"/>
      <c r="AZ7" s="45"/>
      <c r="BA7" s="45"/>
      <c r="BB7" s="45"/>
      <c r="BC7" s="45"/>
      <c r="BD7" s="45"/>
      <c r="BE7" s="45"/>
      <c r="BF7" s="45"/>
      <c r="BG7" s="45"/>
      <c r="BH7" s="45"/>
      <c r="BI7" s="45"/>
      <c r="BJ7" s="45"/>
      <c r="BK7" s="45"/>
      <c r="BL7" s="45"/>
      <c r="BM7" s="45"/>
      <c r="BN7" s="45"/>
      <c r="BO7" s="45"/>
      <c r="BP7" s="45"/>
      <c r="BQ7" s="45"/>
      <c r="BR7" s="45"/>
      <c r="BS7" s="45"/>
      <c r="BT7" s="45"/>
      <c r="BU7" s="45"/>
      <c r="BV7" s="45"/>
      <c r="BW7" s="45"/>
      <c r="BX7" s="45"/>
      <c r="BY7" s="45"/>
      <c r="BZ7" s="45"/>
      <c r="CA7" s="45"/>
      <c r="CB7" s="45"/>
      <c r="CC7" s="45"/>
      <c r="CD7" s="45"/>
      <c r="CE7" s="45"/>
      <c r="CF7" s="45"/>
      <c r="CG7" s="45"/>
      <c r="CH7" s="45"/>
      <c r="CI7" s="45"/>
      <c r="CJ7" s="45"/>
      <c r="CK7" s="45"/>
      <c r="CL7" s="45"/>
      <c r="CM7" s="45"/>
      <c r="CN7" s="45"/>
      <c r="CO7" s="45"/>
      <c r="CP7" s="45"/>
      <c r="CQ7" s="45"/>
      <c r="CR7" s="45"/>
      <c r="CS7" s="45"/>
      <c r="CT7" s="45"/>
      <c r="CU7" s="45"/>
      <c r="CV7" s="45"/>
      <c r="CW7" s="45"/>
      <c r="CX7" s="45"/>
      <c r="CY7" s="45"/>
      <c r="CZ7" s="45"/>
      <c r="DA7" s="45"/>
      <c r="DB7" s="45"/>
      <c r="DC7" s="45"/>
      <c r="DD7" s="45"/>
      <c r="DE7" s="45"/>
      <c r="DF7" s="45"/>
      <c r="DG7" s="45"/>
      <c r="DH7" s="45"/>
      <c r="DI7" s="45"/>
      <c r="DJ7" s="45"/>
      <c r="DK7" s="45"/>
      <c r="DL7" s="45"/>
      <c r="DM7" s="45"/>
      <c r="DN7" s="45"/>
      <c r="DO7" s="45"/>
      <c r="DP7" s="45"/>
      <c r="DQ7" s="45"/>
      <c r="DR7" s="45"/>
      <c r="DS7" s="45"/>
      <c r="DT7" s="45"/>
      <c r="DU7" s="45"/>
      <c r="DV7" s="45"/>
      <c r="DW7" s="45"/>
      <c r="DX7" s="45"/>
      <c r="DY7" s="45"/>
      <c r="DZ7" s="45"/>
      <c r="EA7" s="45"/>
      <c r="EB7" s="45"/>
      <c r="EC7" s="45"/>
      <c r="ED7" s="45"/>
      <c r="EE7" s="45"/>
      <c r="EF7" s="45"/>
      <c r="EG7" s="45"/>
      <c r="EH7" s="45"/>
      <c r="EI7" s="45"/>
      <c r="EJ7" s="45"/>
      <c r="EK7" s="45"/>
      <c r="EL7" s="45"/>
      <c r="EM7" s="45"/>
      <c r="EN7" s="45"/>
      <c r="EO7" s="45"/>
      <c r="EP7" s="45"/>
      <c r="EQ7" s="45"/>
      <c r="ER7" s="45"/>
      <c r="ES7" s="45"/>
      <c r="ET7" s="45"/>
      <c r="EU7" s="45"/>
      <c r="EV7" s="45"/>
      <c r="EW7" s="45"/>
      <c r="EX7" s="45"/>
      <c r="EY7" s="45"/>
      <c r="EZ7" s="45"/>
      <c r="FA7" s="45"/>
      <c r="FB7" s="45"/>
      <c r="FC7" s="45"/>
      <c r="FD7" s="45"/>
      <c r="FE7" s="45"/>
      <c r="FF7" s="45"/>
      <c r="FG7" s="45"/>
      <c r="FH7" s="45"/>
      <c r="FI7" s="45"/>
      <c r="FJ7" s="45"/>
      <c r="FK7" s="45"/>
      <c r="FL7" s="45"/>
      <c r="FM7" s="45"/>
      <c r="FN7" s="45"/>
      <c r="FO7" s="45"/>
      <c r="FP7" s="45"/>
      <c r="FQ7" s="45"/>
      <c r="FR7" s="45"/>
      <c r="FS7" s="45"/>
      <c r="FT7" s="45"/>
      <c r="FU7" s="45"/>
      <c r="FV7" s="45"/>
      <c r="FW7" s="45"/>
      <c r="FX7" s="45"/>
      <c r="FY7" s="45"/>
      <c r="FZ7" s="45"/>
      <c r="GA7" s="45"/>
      <c r="GB7" s="45"/>
      <c r="GC7" s="45"/>
      <c r="GD7" s="45"/>
      <c r="GE7" s="45"/>
      <c r="GF7" s="45"/>
      <c r="GG7" s="45"/>
      <c r="GH7" s="45"/>
      <c r="GI7" s="45"/>
      <c r="GJ7" s="45"/>
      <c r="GK7" s="45"/>
      <c r="GL7" s="45"/>
      <c r="GM7" s="45"/>
      <c r="GN7" s="45"/>
      <c r="GO7" s="45"/>
      <c r="GP7" s="45"/>
      <c r="GQ7" s="45"/>
      <c r="GR7" s="45"/>
      <c r="GS7" s="45"/>
      <c r="GT7" s="45"/>
      <c r="GU7" s="45"/>
      <c r="GV7" s="45"/>
      <c r="GW7" s="45"/>
      <c r="GX7" s="45"/>
      <c r="GY7" s="45"/>
      <c r="GZ7" s="45"/>
      <c r="HA7" s="45"/>
      <c r="HB7" s="45"/>
      <c r="HC7" s="45"/>
      <c r="HD7" s="45"/>
      <c r="HE7" s="45"/>
      <c r="HF7" s="45"/>
      <c r="HG7" s="45"/>
      <c r="HH7" s="45"/>
      <c r="HI7" s="45"/>
      <c r="HJ7" s="45"/>
      <c r="HK7" s="45"/>
      <c r="HL7" s="45"/>
      <c r="HM7" s="45"/>
      <c r="HN7" s="45"/>
      <c r="HO7" s="45"/>
      <c r="HP7" s="45"/>
      <c r="HQ7" s="45"/>
      <c r="HR7" s="45"/>
      <c r="HS7" s="45"/>
      <c r="HT7" s="45"/>
      <c r="HU7" s="45"/>
      <c r="HV7" s="45"/>
      <c r="HW7" s="45"/>
      <c r="HX7" s="45"/>
      <c r="HY7" s="45"/>
      <c r="HZ7" s="45"/>
      <c r="IA7" s="45"/>
      <c r="IB7" s="45"/>
      <c r="IC7" s="45"/>
      <c r="ID7" s="45"/>
      <c r="IE7" s="45"/>
    </row>
    <row r="8" spans="1:239" ht="13.5" customHeight="1">
      <c r="A8" s="42"/>
      <c r="B8" s="42"/>
      <c r="C8" s="42"/>
      <c r="D8" s="380" t="s">
        <v>52</v>
      </c>
      <c r="E8" s="363"/>
      <c r="F8" s="48">
        <v>2991000</v>
      </c>
      <c r="G8" s="48">
        <v>541000</v>
      </c>
      <c r="H8" s="83">
        <f>'第３表'!F8/'第４表'!$F8*100000</f>
        <v>6.787027749916416</v>
      </c>
      <c r="I8" s="83">
        <f>'第３表'!G8/'第４表'!$F8*100000</f>
        <v>1101.4042126379138</v>
      </c>
      <c r="J8" s="83">
        <f>'第３表'!H8/'第４表'!$F8*100000</f>
        <v>0.802407221664995</v>
      </c>
      <c r="K8" s="83">
        <f>'第３表'!I8/'第４表'!$F8*100000</f>
        <v>165.6302240053494</v>
      </c>
      <c r="L8" s="83">
        <f>'第３表'!J8/'第４表'!$F8*100000</f>
        <v>5.984620528251421</v>
      </c>
      <c r="M8" s="83">
        <f>'第３表'!K8/'第４表'!$F8*100000</f>
        <v>935.7739886325644</v>
      </c>
      <c r="N8" s="83">
        <f>'第３表'!L8/'第４表'!$F8*100000</f>
        <v>93.17953861584755</v>
      </c>
      <c r="O8" s="83">
        <f>'第３表'!M8/'第４表'!$F8*100000</f>
        <v>1.4042126379137412</v>
      </c>
      <c r="P8" s="83">
        <f>'第３表'!N8/'第４表'!$F8*100000</f>
        <v>10.364426613172853</v>
      </c>
      <c r="Q8" s="83">
        <f>'第３表'!O8/'第４表'!$G8*100000</f>
        <v>1007.3937153419593</v>
      </c>
      <c r="R8" s="83">
        <f>'第３表'!P8/'第４表'!$F8*100000</f>
        <v>648.6125041792043</v>
      </c>
      <c r="S8" s="83">
        <f>'第３表'!Q8/'第４表'!$F8*100000</f>
        <v>0.033433634236041454</v>
      </c>
      <c r="T8" s="83">
        <f>'第３表'!R8/'第４表'!$F8*100000</f>
        <v>13.674356402540957</v>
      </c>
      <c r="U8" s="83">
        <f>'第３表'!S8/'第４表'!$G8*100000</f>
        <v>15.89648798521257</v>
      </c>
      <c r="V8" s="83">
        <f>'第３表'!T8/'第４表'!$F8*100000</f>
        <v>54.062186559679034</v>
      </c>
      <c r="W8" s="83">
        <f>'第３表'!U8/'第４表'!$F8*100000</f>
        <v>9.294550317619525</v>
      </c>
      <c r="X8" s="83">
        <f>'第３表'!V8/'第４表'!$F8*100000</f>
        <v>113.17285188900033</v>
      </c>
      <c r="Y8" s="83">
        <f>'第３表'!W8/'第４表'!$F8*100000</f>
        <v>44.86793714476764</v>
      </c>
      <c r="Z8" s="82"/>
      <c r="AA8" s="45"/>
      <c r="AB8" s="45"/>
      <c r="AC8" s="45"/>
      <c r="AD8" s="45"/>
      <c r="AE8" s="45"/>
      <c r="AF8" s="45"/>
      <c r="AG8" s="45"/>
      <c r="AH8" s="45"/>
      <c r="AI8" s="45"/>
      <c r="AJ8" s="45"/>
      <c r="AK8" s="45"/>
      <c r="AL8" s="45"/>
      <c r="AM8" s="45"/>
      <c r="AN8" s="45"/>
      <c r="AO8" s="45"/>
      <c r="AP8" s="45"/>
      <c r="AQ8" s="45"/>
      <c r="AR8" s="45"/>
      <c r="AS8" s="45"/>
      <c r="AT8" s="45"/>
      <c r="AU8" s="45"/>
      <c r="AV8" s="45"/>
      <c r="AW8" s="45"/>
      <c r="AX8" s="45"/>
      <c r="AY8" s="45"/>
      <c r="AZ8" s="45"/>
      <c r="BA8" s="45"/>
      <c r="BB8" s="45"/>
      <c r="BC8" s="45"/>
      <c r="BD8" s="45"/>
      <c r="BE8" s="45"/>
      <c r="BF8" s="45"/>
      <c r="BG8" s="45"/>
      <c r="BH8" s="45"/>
      <c r="BI8" s="45"/>
      <c r="BJ8" s="45"/>
      <c r="BK8" s="45"/>
      <c r="BL8" s="45"/>
      <c r="BM8" s="45"/>
      <c r="BN8" s="45"/>
      <c r="BO8" s="45"/>
      <c r="BP8" s="45"/>
      <c r="BQ8" s="45"/>
      <c r="BR8" s="45"/>
      <c r="BS8" s="45"/>
      <c r="BT8" s="45"/>
      <c r="BU8" s="45"/>
      <c r="BV8" s="45"/>
      <c r="BW8" s="45"/>
      <c r="BX8" s="45"/>
      <c r="BY8" s="45"/>
      <c r="BZ8" s="45"/>
      <c r="CA8" s="45"/>
      <c r="CB8" s="45"/>
      <c r="CC8" s="45"/>
      <c r="CD8" s="45"/>
      <c r="CE8" s="45"/>
      <c r="CF8" s="45"/>
      <c r="CG8" s="45"/>
      <c r="CH8" s="45"/>
      <c r="CI8" s="45"/>
      <c r="CJ8" s="45"/>
      <c r="CK8" s="45"/>
      <c r="CL8" s="45"/>
      <c r="CM8" s="45"/>
      <c r="CN8" s="45"/>
      <c r="CO8" s="45"/>
      <c r="CP8" s="45"/>
      <c r="CQ8" s="45"/>
      <c r="CR8" s="45"/>
      <c r="CS8" s="45"/>
      <c r="CT8" s="45"/>
      <c r="CU8" s="45"/>
      <c r="CV8" s="45"/>
      <c r="CW8" s="45"/>
      <c r="CX8" s="45"/>
      <c r="CY8" s="45"/>
      <c r="CZ8" s="45"/>
      <c r="DA8" s="45"/>
      <c r="DB8" s="45"/>
      <c r="DC8" s="45"/>
      <c r="DD8" s="45"/>
      <c r="DE8" s="45"/>
      <c r="DF8" s="45"/>
      <c r="DG8" s="45"/>
      <c r="DH8" s="45"/>
      <c r="DI8" s="45"/>
      <c r="DJ8" s="45"/>
      <c r="DK8" s="45"/>
      <c r="DL8" s="45"/>
      <c r="DM8" s="45"/>
      <c r="DN8" s="45"/>
      <c r="DO8" s="45"/>
      <c r="DP8" s="45"/>
      <c r="DQ8" s="45"/>
      <c r="DR8" s="45"/>
      <c r="DS8" s="45"/>
      <c r="DT8" s="45"/>
      <c r="DU8" s="45"/>
      <c r="DV8" s="45"/>
      <c r="DW8" s="45"/>
      <c r="DX8" s="45"/>
      <c r="DY8" s="45"/>
      <c r="DZ8" s="45"/>
      <c r="EA8" s="45"/>
      <c r="EB8" s="45"/>
      <c r="EC8" s="45"/>
      <c r="ED8" s="45"/>
      <c r="EE8" s="45"/>
      <c r="EF8" s="45"/>
      <c r="EG8" s="45"/>
      <c r="EH8" s="45"/>
      <c r="EI8" s="45"/>
      <c r="EJ8" s="45"/>
      <c r="EK8" s="45"/>
      <c r="EL8" s="45"/>
      <c r="EM8" s="45"/>
      <c r="EN8" s="45"/>
      <c r="EO8" s="45"/>
      <c r="EP8" s="45"/>
      <c r="EQ8" s="45"/>
      <c r="ER8" s="45"/>
      <c r="ES8" s="45"/>
      <c r="ET8" s="45"/>
      <c r="EU8" s="45"/>
      <c r="EV8" s="45"/>
      <c r="EW8" s="45"/>
      <c r="EX8" s="45"/>
      <c r="EY8" s="45"/>
      <c r="EZ8" s="45"/>
      <c r="FA8" s="45"/>
      <c r="FB8" s="45"/>
      <c r="FC8" s="45"/>
      <c r="FD8" s="45"/>
      <c r="FE8" s="45"/>
      <c r="FF8" s="45"/>
      <c r="FG8" s="45"/>
      <c r="FH8" s="45"/>
      <c r="FI8" s="45"/>
      <c r="FJ8" s="45"/>
      <c r="FK8" s="45"/>
      <c r="FL8" s="45"/>
      <c r="FM8" s="45"/>
      <c r="FN8" s="45"/>
      <c r="FO8" s="45"/>
      <c r="FP8" s="45"/>
      <c r="FQ8" s="45"/>
      <c r="FR8" s="45"/>
      <c r="FS8" s="45"/>
      <c r="FT8" s="45"/>
      <c r="FU8" s="45"/>
      <c r="FV8" s="45"/>
      <c r="FW8" s="45"/>
      <c r="FX8" s="45"/>
      <c r="FY8" s="45"/>
      <c r="FZ8" s="45"/>
      <c r="GA8" s="45"/>
      <c r="GB8" s="45"/>
      <c r="GC8" s="45"/>
      <c r="GD8" s="45"/>
      <c r="GE8" s="45"/>
      <c r="GF8" s="45"/>
      <c r="GG8" s="45"/>
      <c r="GH8" s="45"/>
      <c r="GI8" s="45"/>
      <c r="GJ8" s="45"/>
      <c r="GK8" s="45"/>
      <c r="GL8" s="45"/>
      <c r="GM8" s="45"/>
      <c r="GN8" s="45"/>
      <c r="GO8" s="45"/>
      <c r="GP8" s="45"/>
      <c r="GQ8" s="45"/>
      <c r="GR8" s="45"/>
      <c r="GS8" s="45"/>
      <c r="GT8" s="45"/>
      <c r="GU8" s="45"/>
      <c r="GV8" s="45"/>
      <c r="GW8" s="45"/>
      <c r="GX8" s="45"/>
      <c r="GY8" s="45"/>
      <c r="GZ8" s="45"/>
      <c r="HA8" s="45"/>
      <c r="HB8" s="45"/>
      <c r="HC8" s="45"/>
      <c r="HD8" s="45"/>
      <c r="HE8" s="45"/>
      <c r="HF8" s="45"/>
      <c r="HG8" s="45"/>
      <c r="HH8" s="45"/>
      <c r="HI8" s="45"/>
      <c r="HJ8" s="45"/>
      <c r="HK8" s="45"/>
      <c r="HL8" s="45"/>
      <c r="HM8" s="45"/>
      <c r="HN8" s="45"/>
      <c r="HO8" s="45"/>
      <c r="HP8" s="45"/>
      <c r="HQ8" s="45"/>
      <c r="HR8" s="45"/>
      <c r="HS8" s="45"/>
      <c r="HT8" s="45"/>
      <c r="HU8" s="45"/>
      <c r="HV8" s="45"/>
      <c r="HW8" s="45"/>
      <c r="HX8" s="45"/>
      <c r="HY8" s="45"/>
      <c r="HZ8" s="45"/>
      <c r="IA8" s="45"/>
      <c r="IB8" s="45"/>
      <c r="IC8" s="45"/>
      <c r="ID8" s="45"/>
      <c r="IE8" s="45"/>
    </row>
    <row r="9" spans="1:239" ht="13.5" customHeight="1">
      <c r="A9" s="42"/>
      <c r="B9" s="42"/>
      <c r="C9" s="42"/>
      <c r="D9" s="84"/>
      <c r="E9" s="85"/>
      <c r="F9" s="86"/>
      <c r="G9" s="49"/>
      <c r="H9" s="83"/>
      <c r="I9" s="83"/>
      <c r="J9" s="83"/>
      <c r="K9" s="83"/>
      <c r="L9" s="83"/>
      <c r="M9" s="83"/>
      <c r="N9" s="83"/>
      <c r="O9" s="83"/>
      <c r="P9" s="83"/>
      <c r="Q9" s="83"/>
      <c r="R9" s="83"/>
      <c r="S9" s="83"/>
      <c r="T9" s="83"/>
      <c r="U9" s="83"/>
      <c r="V9" s="83"/>
      <c r="W9" s="83"/>
      <c r="X9" s="83"/>
      <c r="Y9" s="83"/>
      <c r="Z9" s="82"/>
      <c r="AA9" s="45"/>
      <c r="AB9" s="45"/>
      <c r="AC9" s="45"/>
      <c r="AD9" s="45"/>
      <c r="AE9" s="45"/>
      <c r="AF9" s="45"/>
      <c r="AG9" s="45"/>
      <c r="AH9" s="45"/>
      <c r="AI9" s="45"/>
      <c r="AJ9" s="45"/>
      <c r="AK9" s="45"/>
      <c r="AL9" s="45"/>
      <c r="AM9" s="45"/>
      <c r="AN9" s="45"/>
      <c r="AO9" s="45"/>
      <c r="AP9" s="45"/>
      <c r="AQ9" s="45"/>
      <c r="AR9" s="45"/>
      <c r="AS9" s="45"/>
      <c r="AT9" s="45"/>
      <c r="AU9" s="45"/>
      <c r="AV9" s="45"/>
      <c r="AW9" s="45"/>
      <c r="AX9" s="45"/>
      <c r="AY9" s="45"/>
      <c r="AZ9" s="45"/>
      <c r="BA9" s="45"/>
      <c r="BB9" s="45"/>
      <c r="BC9" s="45"/>
      <c r="BD9" s="45"/>
      <c r="BE9" s="45"/>
      <c r="BF9" s="45"/>
      <c r="BG9" s="45"/>
      <c r="BH9" s="45"/>
      <c r="BI9" s="45"/>
      <c r="BJ9" s="45"/>
      <c r="BK9" s="45"/>
      <c r="BL9" s="45"/>
      <c r="BM9" s="45"/>
      <c r="BN9" s="45"/>
      <c r="BO9" s="45"/>
      <c r="BP9" s="45"/>
      <c r="BQ9" s="45"/>
      <c r="BR9" s="45"/>
      <c r="BS9" s="45"/>
      <c r="BT9" s="45"/>
      <c r="BU9" s="45"/>
      <c r="BV9" s="45"/>
      <c r="BW9" s="45"/>
      <c r="BX9" s="45"/>
      <c r="BY9" s="45"/>
      <c r="BZ9" s="45"/>
      <c r="CA9" s="45"/>
      <c r="CB9" s="45"/>
      <c r="CC9" s="45"/>
      <c r="CD9" s="45"/>
      <c r="CE9" s="45"/>
      <c r="CF9" s="45"/>
      <c r="CG9" s="45"/>
      <c r="CH9" s="45"/>
      <c r="CI9" s="45"/>
      <c r="CJ9" s="45"/>
      <c r="CK9" s="45"/>
      <c r="CL9" s="45"/>
      <c r="CM9" s="45"/>
      <c r="CN9" s="45"/>
      <c r="CO9" s="45"/>
      <c r="CP9" s="45"/>
      <c r="CQ9" s="45"/>
      <c r="CR9" s="45"/>
      <c r="CS9" s="45"/>
      <c r="CT9" s="45"/>
      <c r="CU9" s="45"/>
      <c r="CV9" s="45"/>
      <c r="CW9" s="45"/>
      <c r="CX9" s="45"/>
      <c r="CY9" s="45"/>
      <c r="CZ9" s="45"/>
      <c r="DA9" s="45"/>
      <c r="DB9" s="45"/>
      <c r="DC9" s="45"/>
      <c r="DD9" s="45"/>
      <c r="DE9" s="45"/>
      <c r="DF9" s="45"/>
      <c r="DG9" s="45"/>
      <c r="DH9" s="45"/>
      <c r="DI9" s="45"/>
      <c r="DJ9" s="45"/>
      <c r="DK9" s="45"/>
      <c r="DL9" s="45"/>
      <c r="DM9" s="45"/>
      <c r="DN9" s="45"/>
      <c r="DO9" s="45"/>
      <c r="DP9" s="45"/>
      <c r="DQ9" s="45"/>
      <c r="DR9" s="45"/>
      <c r="DS9" s="45"/>
      <c r="DT9" s="45"/>
      <c r="DU9" s="45"/>
      <c r="DV9" s="45"/>
      <c r="DW9" s="45"/>
      <c r="DX9" s="45"/>
      <c r="DY9" s="45"/>
      <c r="DZ9" s="45"/>
      <c r="EA9" s="45"/>
      <c r="EB9" s="45"/>
      <c r="EC9" s="45"/>
      <c r="ED9" s="45"/>
      <c r="EE9" s="45"/>
      <c r="EF9" s="45"/>
      <c r="EG9" s="45"/>
      <c r="EH9" s="45"/>
      <c r="EI9" s="45"/>
      <c r="EJ9" s="45"/>
      <c r="EK9" s="45"/>
      <c r="EL9" s="45"/>
      <c r="EM9" s="45"/>
      <c r="EN9" s="45"/>
      <c r="EO9" s="45"/>
      <c r="EP9" s="45"/>
      <c r="EQ9" s="45"/>
      <c r="ER9" s="45"/>
      <c r="ES9" s="45"/>
      <c r="ET9" s="45"/>
      <c r="EU9" s="45"/>
      <c r="EV9" s="45"/>
      <c r="EW9" s="45"/>
      <c r="EX9" s="45"/>
      <c r="EY9" s="45"/>
      <c r="EZ9" s="45"/>
      <c r="FA9" s="45"/>
      <c r="FB9" s="45"/>
      <c r="FC9" s="45"/>
      <c r="FD9" s="45"/>
      <c r="FE9" s="45"/>
      <c r="FF9" s="45"/>
      <c r="FG9" s="45"/>
      <c r="FH9" s="45"/>
      <c r="FI9" s="45"/>
      <c r="FJ9" s="45"/>
      <c r="FK9" s="45"/>
      <c r="FL9" s="45"/>
      <c r="FM9" s="45"/>
      <c r="FN9" s="45"/>
      <c r="FO9" s="45"/>
      <c r="FP9" s="45"/>
      <c r="FQ9" s="45"/>
      <c r="FR9" s="45"/>
      <c r="FS9" s="45"/>
      <c r="FT9" s="45"/>
      <c r="FU9" s="45"/>
      <c r="FV9" s="45"/>
      <c r="FW9" s="45"/>
      <c r="FX9" s="45"/>
      <c r="FY9" s="45"/>
      <c r="FZ9" s="45"/>
      <c r="GA9" s="45"/>
      <c r="GB9" s="45"/>
      <c r="GC9" s="45"/>
      <c r="GD9" s="45"/>
      <c r="GE9" s="45"/>
      <c r="GF9" s="45"/>
      <c r="GG9" s="45"/>
      <c r="GH9" s="45"/>
      <c r="GI9" s="45"/>
      <c r="GJ9" s="45"/>
      <c r="GK9" s="45"/>
      <c r="GL9" s="45"/>
      <c r="GM9" s="45"/>
      <c r="GN9" s="45"/>
      <c r="GO9" s="45"/>
      <c r="GP9" s="45"/>
      <c r="GQ9" s="45"/>
      <c r="GR9" s="45"/>
      <c r="GS9" s="45"/>
      <c r="GT9" s="45"/>
      <c r="GU9" s="45"/>
      <c r="GV9" s="45"/>
      <c r="GW9" s="45"/>
      <c r="GX9" s="45"/>
      <c r="GY9" s="45"/>
      <c r="GZ9" s="45"/>
      <c r="HA9" s="45"/>
      <c r="HB9" s="45"/>
      <c r="HC9" s="45"/>
      <c r="HD9" s="45"/>
      <c r="HE9" s="45"/>
      <c r="HF9" s="45"/>
      <c r="HG9" s="45"/>
      <c r="HH9" s="45"/>
      <c r="HI9" s="45"/>
      <c r="HJ9" s="45"/>
      <c r="HK9" s="45"/>
      <c r="HL9" s="45"/>
      <c r="HM9" s="45"/>
      <c r="HN9" s="45"/>
      <c r="HO9" s="45"/>
      <c r="HP9" s="45"/>
      <c r="HQ9" s="45"/>
      <c r="HR9" s="45"/>
      <c r="HS9" s="45"/>
      <c r="HT9" s="45"/>
      <c r="HU9" s="45"/>
      <c r="HV9" s="45"/>
      <c r="HW9" s="45"/>
      <c r="HX9" s="45"/>
      <c r="HY9" s="45"/>
      <c r="HZ9" s="45"/>
      <c r="IA9" s="45"/>
      <c r="IB9" s="45"/>
      <c r="IC9" s="45"/>
      <c r="ID9" s="45"/>
      <c r="IE9" s="45"/>
    </row>
    <row r="10" spans="1:239" ht="13.5" customHeight="1">
      <c r="A10" s="42"/>
      <c r="B10" s="42"/>
      <c r="C10" s="45"/>
      <c r="D10" s="380" t="s">
        <v>53</v>
      </c>
      <c r="E10" s="363"/>
      <c r="F10" s="48">
        <f>SUM(F11:F24)</f>
        <v>495171</v>
      </c>
      <c r="G10" s="48">
        <f>SUM(G11:G24)</f>
        <v>95077</v>
      </c>
      <c r="H10" s="83">
        <f>'第３表'!F10/'第４表'!$F10*100000</f>
        <v>9.491670554212584</v>
      </c>
      <c r="I10" s="83">
        <f>'第３表'!G10/'第４表'!$F10*100000</f>
        <v>1422.5388805079458</v>
      </c>
      <c r="J10" s="83">
        <f>'第３表'!H10/'第４表'!$F10*100000</f>
        <v>0.40390087464734403</v>
      </c>
      <c r="K10" s="83">
        <f>'第３表'!I10/'第４表'!$F10*100000</f>
        <v>162.3681516082323</v>
      </c>
      <c r="L10" s="83">
        <f>'第３表'!J10/'第４表'!$F10*100000</f>
        <v>9.087769679565241</v>
      </c>
      <c r="M10" s="83">
        <f>'第３表'!K10/'第４表'!$F10*100000</f>
        <v>1260.1707288997134</v>
      </c>
      <c r="N10" s="83">
        <f>'第３表'!L10/'第４表'!$F10*100000</f>
        <v>56.344172013304494</v>
      </c>
      <c r="O10" s="83">
        <f>'第３表'!M10/'第４表'!$F10*100000</f>
        <v>2.8273061225314082</v>
      </c>
      <c r="P10" s="83">
        <f>'第３表'!N10/'第４表'!$F10*100000</f>
        <v>5.6546122450628165</v>
      </c>
      <c r="Q10" s="83">
        <f>'第３表'!O10/'第４表'!$G10*100000</f>
        <v>1143.2838646570674</v>
      </c>
      <c r="R10" s="83">
        <f>'第３表'!P10/'第４表'!$F10*100000</f>
        <v>975.8245131479832</v>
      </c>
      <c r="S10" s="83">
        <f>'第３表'!Q10/'第４表'!$F10*100000</f>
        <v>0</v>
      </c>
      <c r="T10" s="83">
        <f>'第３表'!R10/'第４表'!$F10*100000</f>
        <v>0</v>
      </c>
      <c r="U10" s="83">
        <f>'第３表'!S10/'第４表'!$G10*100000</f>
        <v>22.08736077074371</v>
      </c>
      <c r="V10" s="83">
        <f>'第３表'!T10/'第４表'!$F10*100000</f>
        <v>68.46119825272481</v>
      </c>
      <c r="W10" s="83">
        <f>'第３表'!U10/'第４表'!$F10*100000</f>
        <v>11.91507580209665</v>
      </c>
      <c r="X10" s="83">
        <f>'第３表'!V10/'第４表'!$F10*100000</f>
        <v>155.0979358645801</v>
      </c>
      <c r="Y10" s="83">
        <f>'第３表'!W10/'第４表'!$F10*100000</f>
        <v>50.487609330918005</v>
      </c>
      <c r="Z10" s="82"/>
      <c r="AA10" s="45"/>
      <c r="AB10" s="45"/>
      <c r="AC10" s="45"/>
      <c r="AD10" s="45"/>
      <c r="AE10" s="45"/>
      <c r="AF10" s="45"/>
      <c r="AG10" s="45"/>
      <c r="AH10" s="45"/>
      <c r="AI10" s="45"/>
      <c r="AJ10" s="45"/>
      <c r="AK10" s="45"/>
      <c r="AL10" s="45"/>
      <c r="AM10" s="45"/>
      <c r="AN10" s="45"/>
      <c r="AO10" s="45"/>
      <c r="AP10" s="45"/>
      <c r="AQ10" s="45"/>
      <c r="AR10" s="45"/>
      <c r="AS10" s="45"/>
      <c r="AT10" s="45"/>
      <c r="AU10" s="45"/>
      <c r="AV10" s="45"/>
      <c r="AW10" s="45"/>
      <c r="AX10" s="45"/>
      <c r="AY10" s="45"/>
      <c r="AZ10" s="45"/>
      <c r="BA10" s="45"/>
      <c r="BB10" s="45"/>
      <c r="BC10" s="45"/>
      <c r="BD10" s="45"/>
      <c r="BE10" s="45"/>
      <c r="BF10" s="45"/>
      <c r="BG10" s="45"/>
      <c r="BH10" s="45"/>
      <c r="BI10" s="45"/>
      <c r="BJ10" s="45"/>
      <c r="BK10" s="45"/>
      <c r="BL10" s="45"/>
      <c r="BM10" s="45"/>
      <c r="BN10" s="45"/>
      <c r="BO10" s="45"/>
      <c r="BP10" s="45"/>
      <c r="BQ10" s="45"/>
      <c r="BR10" s="45"/>
      <c r="BS10" s="45"/>
      <c r="BT10" s="45"/>
      <c r="BU10" s="45"/>
      <c r="BV10" s="45"/>
      <c r="BW10" s="45"/>
      <c r="BX10" s="45"/>
      <c r="BY10" s="45"/>
      <c r="BZ10" s="45"/>
      <c r="CA10" s="45"/>
      <c r="CB10" s="45"/>
      <c r="CC10" s="45"/>
      <c r="CD10" s="45"/>
      <c r="CE10" s="45"/>
      <c r="CF10" s="45"/>
      <c r="CG10" s="45"/>
      <c r="CH10" s="45"/>
      <c r="CI10" s="45"/>
      <c r="CJ10" s="45"/>
      <c r="CK10" s="45"/>
      <c r="CL10" s="45"/>
      <c r="CM10" s="45"/>
      <c r="CN10" s="45"/>
      <c r="CO10" s="45"/>
      <c r="CP10" s="45"/>
      <c r="CQ10" s="45"/>
      <c r="CR10" s="45"/>
      <c r="CS10" s="45"/>
      <c r="CT10" s="45"/>
      <c r="CU10" s="45"/>
      <c r="CV10" s="45"/>
      <c r="CW10" s="45"/>
      <c r="CX10" s="45"/>
      <c r="CY10" s="45"/>
      <c r="CZ10" s="45"/>
      <c r="DA10" s="45"/>
      <c r="DB10" s="45"/>
      <c r="DC10" s="45"/>
      <c r="DD10" s="45"/>
      <c r="DE10" s="45"/>
      <c r="DF10" s="45"/>
      <c r="DG10" s="45"/>
      <c r="DH10" s="45"/>
      <c r="DI10" s="45"/>
      <c r="DJ10" s="45"/>
      <c r="DK10" s="45"/>
      <c r="DL10" s="45"/>
      <c r="DM10" s="45"/>
      <c r="DN10" s="45"/>
      <c r="DO10" s="45"/>
      <c r="DP10" s="45"/>
      <c r="DQ10" s="45"/>
      <c r="DR10" s="45"/>
      <c r="DS10" s="45"/>
      <c r="DT10" s="45"/>
      <c r="DU10" s="45"/>
      <c r="DV10" s="45"/>
      <c r="DW10" s="45"/>
      <c r="DX10" s="45"/>
      <c r="DY10" s="45"/>
      <c r="DZ10" s="45"/>
      <c r="EA10" s="45"/>
      <c r="EB10" s="45"/>
      <c r="EC10" s="45"/>
      <c r="ED10" s="45"/>
      <c r="EE10" s="45"/>
      <c r="EF10" s="45"/>
      <c r="EG10" s="45"/>
      <c r="EH10" s="45"/>
      <c r="EI10" s="45"/>
      <c r="EJ10" s="45"/>
      <c r="EK10" s="45"/>
      <c r="EL10" s="45"/>
      <c r="EM10" s="45"/>
      <c r="EN10" s="45"/>
      <c r="EO10" s="45"/>
      <c r="EP10" s="45"/>
      <c r="EQ10" s="45"/>
      <c r="ER10" s="45"/>
      <c r="ES10" s="45"/>
      <c r="ET10" s="45"/>
      <c r="EU10" s="45"/>
      <c r="EV10" s="45"/>
      <c r="EW10" s="45"/>
      <c r="EX10" s="45"/>
      <c r="EY10" s="45"/>
      <c r="EZ10" s="45"/>
      <c r="FA10" s="45"/>
      <c r="FB10" s="45"/>
      <c r="FC10" s="45"/>
      <c r="FD10" s="45"/>
      <c r="FE10" s="45"/>
      <c r="FF10" s="45"/>
      <c r="FG10" s="45"/>
      <c r="FH10" s="45"/>
      <c r="FI10" s="45"/>
      <c r="FJ10" s="45"/>
      <c r="FK10" s="45"/>
      <c r="FL10" s="45"/>
      <c r="FM10" s="45"/>
      <c r="FN10" s="45"/>
      <c r="FO10" s="45"/>
      <c r="FP10" s="45"/>
      <c r="FQ10" s="45"/>
      <c r="FR10" s="45"/>
      <c r="FS10" s="45"/>
      <c r="FT10" s="45"/>
      <c r="FU10" s="45"/>
      <c r="FV10" s="45"/>
      <c r="FW10" s="45"/>
      <c r="FX10" s="45"/>
      <c r="FY10" s="45"/>
      <c r="FZ10" s="45"/>
      <c r="GA10" s="45"/>
      <c r="GB10" s="45"/>
      <c r="GC10" s="45"/>
      <c r="GD10" s="45"/>
      <c r="GE10" s="45"/>
      <c r="GF10" s="45"/>
      <c r="GG10" s="45"/>
      <c r="GH10" s="45"/>
      <c r="GI10" s="45"/>
      <c r="GJ10" s="45"/>
      <c r="GK10" s="45"/>
      <c r="GL10" s="45"/>
      <c r="GM10" s="45"/>
      <c r="GN10" s="45"/>
      <c r="GO10" s="45"/>
      <c r="GP10" s="45"/>
      <c r="GQ10" s="45"/>
      <c r="GR10" s="45"/>
      <c r="GS10" s="45"/>
      <c r="GT10" s="45"/>
      <c r="GU10" s="45"/>
      <c r="GV10" s="45"/>
      <c r="GW10" s="45"/>
      <c r="GX10" s="45"/>
      <c r="GY10" s="45"/>
      <c r="GZ10" s="45"/>
      <c r="HA10" s="45"/>
      <c r="HB10" s="45"/>
      <c r="HC10" s="45"/>
      <c r="HD10" s="45"/>
      <c r="HE10" s="45"/>
      <c r="HF10" s="45"/>
      <c r="HG10" s="45"/>
      <c r="HH10" s="45"/>
      <c r="HI10" s="45"/>
      <c r="HJ10" s="45"/>
      <c r="HK10" s="45"/>
      <c r="HL10" s="45"/>
      <c r="HM10" s="45"/>
      <c r="HN10" s="45"/>
      <c r="HO10" s="45"/>
      <c r="HP10" s="45"/>
      <c r="HQ10" s="45"/>
      <c r="HR10" s="45"/>
      <c r="HS10" s="45"/>
      <c r="HT10" s="45"/>
      <c r="HU10" s="45"/>
      <c r="HV10" s="45"/>
      <c r="HW10" s="45"/>
      <c r="HX10" s="45"/>
      <c r="HY10" s="45"/>
      <c r="HZ10" s="45"/>
      <c r="IA10" s="45"/>
      <c r="IB10" s="45"/>
      <c r="IC10" s="45"/>
      <c r="ID10" s="45"/>
      <c r="IE10" s="45"/>
    </row>
    <row r="11" spans="1:239" ht="13.5" customHeight="1">
      <c r="A11" s="42">
        <v>1</v>
      </c>
      <c r="B11" s="224">
        <v>8201</v>
      </c>
      <c r="C11" s="45">
        <v>51</v>
      </c>
      <c r="D11" s="50"/>
      <c r="E11" s="47" t="s">
        <v>54</v>
      </c>
      <c r="F11" s="48">
        <v>248987</v>
      </c>
      <c r="G11" s="48">
        <v>43702</v>
      </c>
      <c r="H11" s="83">
        <f>'第３表'!F11/'第４表'!$F11*100000</f>
        <v>10.442312249233895</v>
      </c>
      <c r="I11" s="83">
        <f>'第３表'!G11/'第４表'!$F11*100000</f>
        <v>1608.9193411704225</v>
      </c>
      <c r="J11" s="83">
        <f>'第３表'!H11/'第４表'!$F11*100000</f>
        <v>0.4016273942013037</v>
      </c>
      <c r="K11" s="83">
        <f>'第３表'!I11/'第４表'!$F11*100000</f>
        <v>86.3498897532803</v>
      </c>
      <c r="L11" s="83">
        <f>'第３表'!J11/'第４表'!$F11*100000</f>
        <v>10.040684855032593</v>
      </c>
      <c r="M11" s="83">
        <f>'第３表'!K11/'第４表'!$F11*100000</f>
        <v>1522.5694514171423</v>
      </c>
      <c r="N11" s="83">
        <f>'第３表'!L11/'第４表'!$F11*100000</f>
        <v>0</v>
      </c>
      <c r="O11" s="83">
        <f>'第３表'!M11/'第４表'!$F11*100000</f>
        <v>4.0162739420130364</v>
      </c>
      <c r="P11" s="83">
        <f>'第３表'!N11/'第４表'!$F11*100000</f>
        <v>0</v>
      </c>
      <c r="Q11" s="83">
        <f>'第３表'!O11/'第４表'!$G11*100000</f>
        <v>1027.4129330465425</v>
      </c>
      <c r="R11" s="83">
        <f>'第３表'!P11/'第４表'!$F11*100000</f>
        <v>1338.222477478744</v>
      </c>
      <c r="S11" s="83">
        <f>'第３表'!Q11/'第４表'!$F11*100000</f>
        <v>0</v>
      </c>
      <c r="T11" s="83">
        <f>'第３表'!R11/'第４表'!$F11*100000</f>
        <v>0</v>
      </c>
      <c r="U11" s="83">
        <f>'第３表'!S11/'第４表'!$G11*100000</f>
        <v>20.594023156834925</v>
      </c>
      <c r="V11" s="83">
        <f>'第３表'!T11/'第４表'!$F11*100000</f>
        <v>96.39057460831287</v>
      </c>
      <c r="W11" s="83">
        <f>'第３表'!U11/'第４表'!$F11*100000</f>
        <v>18.073232739058668</v>
      </c>
      <c r="X11" s="83">
        <f>'第３表'!V11/'第４表'!$F11*100000</f>
        <v>231.73900645415222</v>
      </c>
      <c r="Y11" s="83">
        <f>'第３表'!W11/'第４表'!$F11*100000</f>
        <v>65.46526525481251</v>
      </c>
      <c r="Z11" s="82"/>
      <c r="AA11" s="45"/>
      <c r="AB11" s="45"/>
      <c r="AC11" s="45"/>
      <c r="AD11" s="45"/>
      <c r="AE11" s="45"/>
      <c r="AF11" s="45"/>
      <c r="AG11" s="45"/>
      <c r="AH11" s="45"/>
      <c r="AI11" s="45"/>
      <c r="AJ11" s="45"/>
      <c r="AK11" s="45"/>
      <c r="AL11" s="45"/>
      <c r="AM11" s="45"/>
      <c r="AN11" s="45"/>
      <c r="AO11" s="45"/>
      <c r="AP11" s="45"/>
      <c r="AQ11" s="45"/>
      <c r="AR11" s="45"/>
      <c r="AS11" s="45"/>
      <c r="AT11" s="45"/>
      <c r="AU11" s="45"/>
      <c r="AV11" s="45"/>
      <c r="AW11" s="45"/>
      <c r="AX11" s="45"/>
      <c r="AY11" s="45"/>
      <c r="AZ11" s="45"/>
      <c r="BA11" s="45"/>
      <c r="BB11" s="45"/>
      <c r="BC11" s="45"/>
      <c r="BD11" s="45"/>
      <c r="BE11" s="45"/>
      <c r="BF11" s="45"/>
      <c r="BG11" s="45"/>
      <c r="BH11" s="45"/>
      <c r="BI11" s="45"/>
      <c r="BJ11" s="45"/>
      <c r="BK11" s="45"/>
      <c r="BL11" s="45"/>
      <c r="BM11" s="45"/>
      <c r="BN11" s="45"/>
      <c r="BO11" s="45"/>
      <c r="BP11" s="45"/>
      <c r="BQ11" s="45"/>
      <c r="BR11" s="45"/>
      <c r="BS11" s="45"/>
      <c r="BT11" s="45"/>
      <c r="BU11" s="45"/>
      <c r="BV11" s="45"/>
      <c r="BW11" s="45"/>
      <c r="BX11" s="45"/>
      <c r="BY11" s="45"/>
      <c r="BZ11" s="45"/>
      <c r="CA11" s="45"/>
      <c r="CB11" s="45"/>
      <c r="CC11" s="45"/>
      <c r="CD11" s="45"/>
      <c r="CE11" s="45"/>
      <c r="CF11" s="45"/>
      <c r="CG11" s="45"/>
      <c r="CH11" s="45"/>
      <c r="CI11" s="45"/>
      <c r="CJ11" s="45"/>
      <c r="CK11" s="45"/>
      <c r="CL11" s="45"/>
      <c r="CM11" s="45"/>
      <c r="CN11" s="45"/>
      <c r="CO11" s="45"/>
      <c r="CP11" s="45"/>
      <c r="CQ11" s="45"/>
      <c r="CR11" s="45"/>
      <c r="CS11" s="45"/>
      <c r="CT11" s="45"/>
      <c r="CU11" s="45"/>
      <c r="CV11" s="45"/>
      <c r="CW11" s="45"/>
      <c r="CX11" s="45"/>
      <c r="CY11" s="45"/>
      <c r="CZ11" s="45"/>
      <c r="DA11" s="45"/>
      <c r="DB11" s="45"/>
      <c r="DC11" s="45"/>
      <c r="DD11" s="45"/>
      <c r="DE11" s="45"/>
      <c r="DF11" s="45"/>
      <c r="DG11" s="45"/>
      <c r="DH11" s="45"/>
      <c r="DI11" s="45"/>
      <c r="DJ11" s="45"/>
      <c r="DK11" s="45"/>
      <c r="DL11" s="45"/>
      <c r="DM11" s="45"/>
      <c r="DN11" s="45"/>
      <c r="DO11" s="45"/>
      <c r="DP11" s="45"/>
      <c r="DQ11" s="45"/>
      <c r="DR11" s="45"/>
      <c r="DS11" s="45"/>
      <c r="DT11" s="45"/>
      <c r="DU11" s="45"/>
      <c r="DV11" s="45"/>
      <c r="DW11" s="45"/>
      <c r="DX11" s="45"/>
      <c r="DY11" s="45"/>
      <c r="DZ11" s="45"/>
      <c r="EA11" s="45"/>
      <c r="EB11" s="45"/>
      <c r="EC11" s="45"/>
      <c r="ED11" s="45"/>
      <c r="EE11" s="45"/>
      <c r="EF11" s="45"/>
      <c r="EG11" s="45"/>
      <c r="EH11" s="45"/>
      <c r="EI11" s="45"/>
      <c r="EJ11" s="45"/>
      <c r="EK11" s="45"/>
      <c r="EL11" s="45"/>
      <c r="EM11" s="45"/>
      <c r="EN11" s="45"/>
      <c r="EO11" s="45"/>
      <c r="EP11" s="45"/>
      <c r="EQ11" s="45"/>
      <c r="ER11" s="45"/>
      <c r="ES11" s="45"/>
      <c r="ET11" s="45"/>
      <c r="EU11" s="45"/>
      <c r="EV11" s="45"/>
      <c r="EW11" s="45"/>
      <c r="EX11" s="45"/>
      <c r="EY11" s="45"/>
      <c r="EZ11" s="45"/>
      <c r="FA11" s="45"/>
      <c r="FB11" s="45"/>
      <c r="FC11" s="45"/>
      <c r="FD11" s="45"/>
      <c r="FE11" s="45"/>
      <c r="FF11" s="45"/>
      <c r="FG11" s="45"/>
      <c r="FH11" s="45"/>
      <c r="FI11" s="45"/>
      <c r="FJ11" s="45"/>
      <c r="FK11" s="45"/>
      <c r="FL11" s="45"/>
      <c r="FM11" s="45"/>
      <c r="FN11" s="45"/>
      <c r="FO11" s="45"/>
      <c r="FP11" s="45"/>
      <c r="FQ11" s="45"/>
      <c r="FR11" s="45"/>
      <c r="FS11" s="45"/>
      <c r="FT11" s="45"/>
      <c r="FU11" s="45"/>
      <c r="FV11" s="45"/>
      <c r="FW11" s="45"/>
      <c r="FX11" s="45"/>
      <c r="FY11" s="45"/>
      <c r="FZ11" s="45"/>
      <c r="GA11" s="45"/>
      <c r="GB11" s="45"/>
      <c r="GC11" s="45"/>
      <c r="GD11" s="45"/>
      <c r="GE11" s="45"/>
      <c r="GF11" s="45"/>
      <c r="GG11" s="45"/>
      <c r="GH11" s="45"/>
      <c r="GI11" s="45"/>
      <c r="GJ11" s="45"/>
      <c r="GK11" s="45"/>
      <c r="GL11" s="45"/>
      <c r="GM11" s="45"/>
      <c r="GN11" s="45"/>
      <c r="GO11" s="45"/>
      <c r="GP11" s="45"/>
      <c r="GQ11" s="45"/>
      <c r="GR11" s="45"/>
      <c r="GS11" s="45"/>
      <c r="GT11" s="45"/>
      <c r="GU11" s="45"/>
      <c r="GV11" s="45"/>
      <c r="GW11" s="45"/>
      <c r="GX11" s="45"/>
      <c r="GY11" s="45"/>
      <c r="GZ11" s="45"/>
      <c r="HA11" s="45"/>
      <c r="HB11" s="45"/>
      <c r="HC11" s="45"/>
      <c r="HD11" s="45"/>
      <c r="HE11" s="45"/>
      <c r="HF11" s="45"/>
      <c r="HG11" s="45"/>
      <c r="HH11" s="45"/>
      <c r="HI11" s="45"/>
      <c r="HJ11" s="45"/>
      <c r="HK11" s="45"/>
      <c r="HL11" s="45"/>
      <c r="HM11" s="45"/>
      <c r="HN11" s="45"/>
      <c r="HO11" s="45"/>
      <c r="HP11" s="45"/>
      <c r="HQ11" s="45"/>
      <c r="HR11" s="45"/>
      <c r="HS11" s="45"/>
      <c r="HT11" s="45"/>
      <c r="HU11" s="45"/>
      <c r="HV11" s="45"/>
      <c r="HW11" s="45"/>
      <c r="HX11" s="45"/>
      <c r="HY11" s="45"/>
      <c r="HZ11" s="45"/>
      <c r="IA11" s="45"/>
      <c r="IB11" s="45"/>
      <c r="IC11" s="45"/>
      <c r="ID11" s="45"/>
      <c r="IE11" s="45"/>
    </row>
    <row r="12" spans="1:26" ht="13.5" customHeight="1">
      <c r="A12" s="42">
        <v>1</v>
      </c>
      <c r="B12" s="224">
        <v>8216</v>
      </c>
      <c r="C12" s="45">
        <v>51</v>
      </c>
      <c r="D12" s="50"/>
      <c r="E12" s="47" t="s">
        <v>55</v>
      </c>
      <c r="F12" s="48">
        <v>29853</v>
      </c>
      <c r="G12" s="48">
        <v>6766</v>
      </c>
      <c r="H12" s="83">
        <f>'第３表'!F12/'第４表'!$F12*100000</f>
        <v>3.3497470940943956</v>
      </c>
      <c r="I12" s="83">
        <f>'第３表'!G12/'第４表'!$F12*100000</f>
        <v>150.7386192342478</v>
      </c>
      <c r="J12" s="83">
        <f>'第３表'!H12/'第４表'!$F12*100000</f>
        <v>0</v>
      </c>
      <c r="K12" s="83">
        <f>'第３表'!I12/'第４表'!$F12*100000</f>
        <v>0</v>
      </c>
      <c r="L12" s="83">
        <f>'第３表'!J12/'第４表'!$F12*100000</f>
        <v>3.3497470940943956</v>
      </c>
      <c r="M12" s="83">
        <f>'第３表'!K12/'第４表'!$F12*100000</f>
        <v>150.7386192342478</v>
      </c>
      <c r="N12" s="83">
        <f>'第３表'!L12/'第４表'!$F12*100000</f>
        <v>0</v>
      </c>
      <c r="O12" s="83">
        <f>'第３表'!M12/'第４表'!$F12*100000</f>
        <v>0</v>
      </c>
      <c r="P12" s="83">
        <f>'第３表'!N12/'第４表'!$F12*100000</f>
        <v>0</v>
      </c>
      <c r="Q12" s="83">
        <f>'第３表'!O12/'第４表'!$G12*100000</f>
        <v>0</v>
      </c>
      <c r="R12" s="83">
        <f>'第３表'!P12/'第４表'!$F12*100000</f>
        <v>150.7386192342478</v>
      </c>
      <c r="S12" s="83">
        <f>'第３表'!Q12/'第４表'!$F12*100000</f>
        <v>0</v>
      </c>
      <c r="T12" s="83">
        <f>'第３表'!R12/'第４表'!$F12*100000</f>
        <v>0</v>
      </c>
      <c r="U12" s="83">
        <f>'第３表'!S12/'第４表'!$G12*100000</f>
        <v>0</v>
      </c>
      <c r="V12" s="83">
        <f>'第３表'!T12/'第４表'!$F12*100000</f>
        <v>63.64519478779352</v>
      </c>
      <c r="W12" s="83">
        <f>'第３表'!U12/'第４表'!$F12*100000</f>
        <v>16.74873547047198</v>
      </c>
      <c r="X12" s="83">
        <f>'第３表'!V12/'第４表'!$F12*100000</f>
        <v>214.38381402204132</v>
      </c>
      <c r="Y12" s="83">
        <f>'第３表'!W12/'第４表'!$F12*100000</f>
        <v>43.546712223227146</v>
      </c>
      <c r="Z12" s="82"/>
    </row>
    <row r="13" spans="1:239" ht="13.5" customHeight="1">
      <c r="A13" s="42">
        <v>1</v>
      </c>
      <c r="B13" s="224">
        <v>8302</v>
      </c>
      <c r="C13" s="45">
        <v>51</v>
      </c>
      <c r="D13" s="50"/>
      <c r="E13" s="47" t="s">
        <v>56</v>
      </c>
      <c r="F13" s="48">
        <v>34907</v>
      </c>
      <c r="G13" s="48">
        <v>7583</v>
      </c>
      <c r="H13" s="83">
        <f>'第３表'!F13/'第４表'!$F13*100000</f>
        <v>8.594264760649725</v>
      </c>
      <c r="I13" s="83">
        <f>'第３表'!G13/'第４表'!$F13*100000</f>
        <v>1085.742114762082</v>
      </c>
      <c r="J13" s="83">
        <f>'第３表'!H13/'第４表'!$F13*100000</f>
        <v>0</v>
      </c>
      <c r="K13" s="83">
        <f>'第３表'!I13/'第４表'!$F13*100000</f>
        <v>0</v>
      </c>
      <c r="L13" s="83">
        <f>'第３表'!J13/'第４表'!$F13*100000</f>
        <v>8.594264760649725</v>
      </c>
      <c r="M13" s="83">
        <f>'第３表'!K13/'第４表'!$F13*100000</f>
        <v>1085.742114762082</v>
      </c>
      <c r="N13" s="83">
        <f>'第３表'!L13/'第４表'!$F13*100000</f>
        <v>699.0002005328444</v>
      </c>
      <c r="O13" s="83">
        <f>'第３表'!M13/'第４表'!$F13*100000</f>
        <v>0</v>
      </c>
      <c r="P13" s="83">
        <f>'第３表'!N13/'第４表'!$F13*100000</f>
        <v>0</v>
      </c>
      <c r="Q13" s="83">
        <f>'第３表'!O13/'第４表'!$G13*100000</f>
        <v>619.8074640643545</v>
      </c>
      <c r="R13" s="83">
        <f>'第３表'!P13/'第４表'!$F13*100000</f>
        <v>252.09843297905863</v>
      </c>
      <c r="S13" s="83">
        <f>'第３表'!Q13/'第４表'!$F13*100000</f>
        <v>0</v>
      </c>
      <c r="T13" s="83">
        <f>'第３表'!R13/'第４表'!$F13*100000</f>
        <v>0</v>
      </c>
      <c r="U13" s="83">
        <f>'第３表'!S13/'第４表'!$G13*100000</f>
        <v>13.187392852433074</v>
      </c>
      <c r="V13" s="83">
        <f>'第３表'!T13/'第４表'!$F13*100000</f>
        <v>17.18852952129945</v>
      </c>
      <c r="W13" s="83">
        <f>'第３表'!U13/'第４表'!$F13*100000</f>
        <v>5.729509840433151</v>
      </c>
      <c r="X13" s="83">
        <f>'第３表'!V13/'第４表'!$F13*100000</f>
        <v>108.86068696822986</v>
      </c>
      <c r="Y13" s="83">
        <f>'第３表'!W13/'第４表'!$F13*100000</f>
        <v>31.51230412238233</v>
      </c>
      <c r="Z13" s="82"/>
      <c r="AA13" s="45"/>
      <c r="AB13" s="45"/>
      <c r="AC13" s="45"/>
      <c r="AD13" s="45"/>
      <c r="AE13" s="45"/>
      <c r="AF13" s="45"/>
      <c r="AG13" s="45"/>
      <c r="AH13" s="45"/>
      <c r="AI13" s="45"/>
      <c r="AJ13" s="45"/>
      <c r="AK13" s="45"/>
      <c r="AL13" s="45"/>
      <c r="AM13" s="45"/>
      <c r="AN13" s="45"/>
      <c r="AO13" s="45"/>
      <c r="AP13" s="45"/>
      <c r="AQ13" s="45"/>
      <c r="AR13" s="45"/>
      <c r="AS13" s="45"/>
      <c r="AT13" s="45"/>
      <c r="AU13" s="45"/>
      <c r="AV13" s="45"/>
      <c r="AW13" s="45"/>
      <c r="AX13" s="45"/>
      <c r="AY13" s="45"/>
      <c r="AZ13" s="45"/>
      <c r="BA13" s="45"/>
      <c r="BB13" s="45"/>
      <c r="BC13" s="45"/>
      <c r="BD13" s="45"/>
      <c r="BE13" s="45"/>
      <c r="BF13" s="45"/>
      <c r="BG13" s="45"/>
      <c r="BH13" s="45"/>
      <c r="BI13" s="45"/>
      <c r="BJ13" s="45"/>
      <c r="BK13" s="45"/>
      <c r="BL13" s="45"/>
      <c r="BM13" s="45"/>
      <c r="BN13" s="45"/>
      <c r="BO13" s="45"/>
      <c r="BP13" s="45"/>
      <c r="BQ13" s="45"/>
      <c r="BR13" s="45"/>
      <c r="BS13" s="45"/>
      <c r="BT13" s="45"/>
      <c r="BU13" s="45"/>
      <c r="BV13" s="45"/>
      <c r="BW13" s="45"/>
      <c r="BX13" s="45"/>
      <c r="BY13" s="45"/>
      <c r="BZ13" s="45"/>
      <c r="CA13" s="45"/>
      <c r="CB13" s="45"/>
      <c r="CC13" s="45"/>
      <c r="CD13" s="45"/>
      <c r="CE13" s="45"/>
      <c r="CF13" s="45"/>
      <c r="CG13" s="45"/>
      <c r="CH13" s="45"/>
      <c r="CI13" s="45"/>
      <c r="CJ13" s="45"/>
      <c r="CK13" s="45"/>
      <c r="CL13" s="45"/>
      <c r="CM13" s="45"/>
      <c r="CN13" s="45"/>
      <c r="CO13" s="45"/>
      <c r="CP13" s="45"/>
      <c r="CQ13" s="45"/>
      <c r="CR13" s="45"/>
      <c r="CS13" s="45"/>
      <c r="CT13" s="45"/>
      <c r="CU13" s="45"/>
      <c r="CV13" s="45"/>
      <c r="CW13" s="45"/>
      <c r="CX13" s="45"/>
      <c r="CY13" s="45"/>
      <c r="CZ13" s="45"/>
      <c r="DA13" s="45"/>
      <c r="DB13" s="45"/>
      <c r="DC13" s="45"/>
      <c r="DD13" s="45"/>
      <c r="DE13" s="45"/>
      <c r="DF13" s="45"/>
      <c r="DG13" s="45"/>
      <c r="DH13" s="45"/>
      <c r="DI13" s="45"/>
      <c r="DJ13" s="45"/>
      <c r="DK13" s="45"/>
      <c r="DL13" s="45"/>
      <c r="DM13" s="45"/>
      <c r="DN13" s="45"/>
      <c r="DO13" s="45"/>
      <c r="DP13" s="45"/>
      <c r="DQ13" s="45"/>
      <c r="DR13" s="45"/>
      <c r="DS13" s="45"/>
      <c r="DT13" s="45"/>
      <c r="DU13" s="45"/>
      <c r="DV13" s="45"/>
      <c r="DW13" s="45"/>
      <c r="DX13" s="45"/>
      <c r="DY13" s="45"/>
      <c r="DZ13" s="45"/>
      <c r="EA13" s="45"/>
      <c r="EB13" s="45"/>
      <c r="EC13" s="45"/>
      <c r="ED13" s="45"/>
      <c r="EE13" s="45"/>
      <c r="EF13" s="45"/>
      <c r="EG13" s="45"/>
      <c r="EH13" s="45"/>
      <c r="EI13" s="45"/>
      <c r="EJ13" s="45"/>
      <c r="EK13" s="45"/>
      <c r="EL13" s="45"/>
      <c r="EM13" s="45"/>
      <c r="EN13" s="45"/>
      <c r="EO13" s="45"/>
      <c r="EP13" s="45"/>
      <c r="EQ13" s="45"/>
      <c r="ER13" s="45"/>
      <c r="ES13" s="45"/>
      <c r="ET13" s="45"/>
      <c r="EU13" s="45"/>
      <c r="EV13" s="45"/>
      <c r="EW13" s="45"/>
      <c r="EX13" s="45"/>
      <c r="EY13" s="45"/>
      <c r="EZ13" s="45"/>
      <c r="FA13" s="45"/>
      <c r="FB13" s="45"/>
      <c r="FC13" s="45"/>
      <c r="FD13" s="45"/>
      <c r="FE13" s="45"/>
      <c r="FF13" s="45"/>
      <c r="FG13" s="45"/>
      <c r="FH13" s="45"/>
      <c r="FI13" s="45"/>
      <c r="FJ13" s="45"/>
      <c r="FK13" s="45"/>
      <c r="FL13" s="45"/>
      <c r="FM13" s="45"/>
      <c r="FN13" s="45"/>
      <c r="FO13" s="45"/>
      <c r="FP13" s="45"/>
      <c r="FQ13" s="45"/>
      <c r="FR13" s="45"/>
      <c r="FS13" s="45"/>
      <c r="FT13" s="45"/>
      <c r="FU13" s="45"/>
      <c r="FV13" s="45"/>
      <c r="FW13" s="45"/>
      <c r="FX13" s="45"/>
      <c r="FY13" s="45"/>
      <c r="FZ13" s="45"/>
      <c r="GA13" s="45"/>
      <c r="GB13" s="45"/>
      <c r="GC13" s="45"/>
      <c r="GD13" s="45"/>
      <c r="GE13" s="45"/>
      <c r="GF13" s="45"/>
      <c r="GG13" s="45"/>
      <c r="GH13" s="45"/>
      <c r="GI13" s="45"/>
      <c r="GJ13" s="45"/>
      <c r="GK13" s="45"/>
      <c r="GL13" s="45"/>
      <c r="GM13" s="45"/>
      <c r="GN13" s="45"/>
      <c r="GO13" s="45"/>
      <c r="GP13" s="45"/>
      <c r="GQ13" s="45"/>
      <c r="GR13" s="45"/>
      <c r="GS13" s="45"/>
      <c r="GT13" s="45"/>
      <c r="GU13" s="45"/>
      <c r="GV13" s="45"/>
      <c r="GW13" s="45"/>
      <c r="GX13" s="45"/>
      <c r="GY13" s="45"/>
      <c r="GZ13" s="45"/>
      <c r="HA13" s="45"/>
      <c r="HB13" s="45"/>
      <c r="HC13" s="45"/>
      <c r="HD13" s="45"/>
      <c r="HE13" s="45"/>
      <c r="HF13" s="45"/>
      <c r="HG13" s="45"/>
      <c r="HH13" s="45"/>
      <c r="HI13" s="45"/>
      <c r="HJ13" s="45"/>
      <c r="HK13" s="45"/>
      <c r="HL13" s="45"/>
      <c r="HM13" s="45"/>
      <c r="HN13" s="45"/>
      <c r="HO13" s="45"/>
      <c r="HP13" s="45"/>
      <c r="HQ13" s="45"/>
      <c r="HR13" s="45"/>
      <c r="HS13" s="45"/>
      <c r="HT13" s="45"/>
      <c r="HU13" s="45"/>
      <c r="HV13" s="45"/>
      <c r="HW13" s="45"/>
      <c r="HX13" s="45"/>
      <c r="HY13" s="45"/>
      <c r="HZ13" s="45"/>
      <c r="IA13" s="45"/>
      <c r="IB13" s="45"/>
      <c r="IC13" s="45"/>
      <c r="ID13" s="45"/>
      <c r="IE13" s="45"/>
    </row>
    <row r="14" spans="1:239" ht="13.5" customHeight="1">
      <c r="A14" s="42">
        <v>1</v>
      </c>
      <c r="B14" s="224">
        <v>8303</v>
      </c>
      <c r="C14" s="45">
        <v>51</v>
      </c>
      <c r="D14" s="50"/>
      <c r="E14" s="47" t="s">
        <v>57</v>
      </c>
      <c r="F14" s="48">
        <v>19547</v>
      </c>
      <c r="G14" s="48">
        <v>3591</v>
      </c>
      <c r="H14" s="83">
        <f>'第３表'!F14/'第４表'!$F14*100000</f>
        <v>10.231749117511638</v>
      </c>
      <c r="I14" s="83">
        <f>'第３表'!G14/'第４表'!$F14*100000</f>
        <v>869.6986749884892</v>
      </c>
      <c r="J14" s="83">
        <f>'第３表'!H14/'第４表'!$F14*100000</f>
        <v>0</v>
      </c>
      <c r="K14" s="83">
        <f>'第３表'!I14/'第４表'!$F14*100000</f>
        <v>0</v>
      </c>
      <c r="L14" s="83">
        <f>'第３表'!J14/'第４表'!$F14*100000</f>
        <v>10.231749117511638</v>
      </c>
      <c r="M14" s="83">
        <f>'第３表'!K14/'第４表'!$F14*100000</f>
        <v>869.6986749884892</v>
      </c>
      <c r="N14" s="83">
        <f>'第３表'!L14/'第４表'!$F14*100000</f>
        <v>0</v>
      </c>
      <c r="O14" s="83">
        <f>'第３表'!M14/'第４表'!$F14*100000</f>
        <v>0</v>
      </c>
      <c r="P14" s="83">
        <f>'第３表'!N14/'第４表'!$F14*100000</f>
        <v>0</v>
      </c>
      <c r="Q14" s="83">
        <f>'第３表'!O14/'第４表'!$G14*100000</f>
        <v>2506.265664160401</v>
      </c>
      <c r="R14" s="83">
        <f>'第３表'!P14/'第４表'!$F14*100000</f>
        <v>409.26996470046555</v>
      </c>
      <c r="S14" s="83">
        <f>'第３表'!Q14/'第４表'!$F14*100000</f>
        <v>0</v>
      </c>
      <c r="T14" s="83">
        <f>'第３表'!R14/'第４表'!$F14*100000</f>
        <v>0</v>
      </c>
      <c r="U14" s="83">
        <f>'第３表'!S14/'第４表'!$G14*100000</f>
        <v>27.847396268448897</v>
      </c>
      <c r="V14" s="83">
        <f>'第３表'!T14/'第４表'!$F14*100000</f>
        <v>25.579372793779097</v>
      </c>
      <c r="W14" s="83">
        <f>'第３表'!U14/'第４表'!$F14*100000</f>
        <v>5.115874558755819</v>
      </c>
      <c r="X14" s="83">
        <f>'第３表'!V14/'第４表'!$F14*100000</f>
        <v>51.158745587558194</v>
      </c>
      <c r="Y14" s="83">
        <f>'第３表'!W14/'第４表'!$F14*100000</f>
        <v>25.579372793779097</v>
      </c>
      <c r="Z14" s="82"/>
      <c r="AA14" s="45"/>
      <c r="AB14" s="45"/>
      <c r="AC14" s="45"/>
      <c r="AD14" s="45"/>
      <c r="AE14" s="45"/>
      <c r="AF14" s="45"/>
      <c r="AG14" s="45"/>
      <c r="AH14" s="45"/>
      <c r="AI14" s="45"/>
      <c r="AJ14" s="45"/>
      <c r="AK14" s="45"/>
      <c r="AL14" s="45"/>
      <c r="AM14" s="45"/>
      <c r="AN14" s="45"/>
      <c r="AO14" s="45"/>
      <c r="AP14" s="45"/>
      <c r="AQ14" s="45"/>
      <c r="AR14" s="45"/>
      <c r="AS14" s="45"/>
      <c r="AT14" s="45"/>
      <c r="AU14" s="45"/>
      <c r="AV14" s="45"/>
      <c r="AW14" s="45"/>
      <c r="AX14" s="45"/>
      <c r="AY14" s="45"/>
      <c r="AZ14" s="45"/>
      <c r="BA14" s="45"/>
      <c r="BB14" s="45"/>
      <c r="BC14" s="45"/>
      <c r="BD14" s="45"/>
      <c r="BE14" s="45"/>
      <c r="BF14" s="45"/>
      <c r="BG14" s="45"/>
      <c r="BH14" s="45"/>
      <c r="BI14" s="45"/>
      <c r="BJ14" s="45"/>
      <c r="BK14" s="45"/>
      <c r="BL14" s="45"/>
      <c r="BM14" s="45"/>
      <c r="BN14" s="45"/>
      <c r="BO14" s="45"/>
      <c r="BP14" s="45"/>
      <c r="BQ14" s="45"/>
      <c r="BR14" s="45"/>
      <c r="BS14" s="45"/>
      <c r="BT14" s="45"/>
      <c r="BU14" s="45"/>
      <c r="BV14" s="45"/>
      <c r="BW14" s="45"/>
      <c r="BX14" s="45"/>
      <c r="BY14" s="45"/>
      <c r="BZ14" s="45"/>
      <c r="CA14" s="45"/>
      <c r="CB14" s="45"/>
      <c r="CC14" s="45"/>
      <c r="CD14" s="45"/>
      <c r="CE14" s="45"/>
      <c r="CF14" s="45"/>
      <c r="CG14" s="45"/>
      <c r="CH14" s="45"/>
      <c r="CI14" s="45"/>
      <c r="CJ14" s="45"/>
      <c r="CK14" s="45"/>
      <c r="CL14" s="45"/>
      <c r="CM14" s="45"/>
      <c r="CN14" s="45"/>
      <c r="CO14" s="45"/>
      <c r="CP14" s="45"/>
      <c r="CQ14" s="45"/>
      <c r="CR14" s="45"/>
      <c r="CS14" s="45"/>
      <c r="CT14" s="45"/>
      <c r="CU14" s="45"/>
      <c r="CV14" s="45"/>
      <c r="CW14" s="45"/>
      <c r="CX14" s="45"/>
      <c r="CY14" s="45"/>
      <c r="CZ14" s="45"/>
      <c r="DA14" s="45"/>
      <c r="DB14" s="45"/>
      <c r="DC14" s="45"/>
      <c r="DD14" s="45"/>
      <c r="DE14" s="45"/>
      <c r="DF14" s="45"/>
      <c r="DG14" s="45"/>
      <c r="DH14" s="45"/>
      <c r="DI14" s="45"/>
      <c r="DJ14" s="45"/>
      <c r="DK14" s="45"/>
      <c r="DL14" s="45"/>
      <c r="DM14" s="45"/>
      <c r="DN14" s="45"/>
      <c r="DO14" s="45"/>
      <c r="DP14" s="45"/>
      <c r="DQ14" s="45"/>
      <c r="DR14" s="45"/>
      <c r="DS14" s="45"/>
      <c r="DT14" s="45"/>
      <c r="DU14" s="45"/>
      <c r="DV14" s="45"/>
      <c r="DW14" s="45"/>
      <c r="DX14" s="45"/>
      <c r="DY14" s="45"/>
      <c r="DZ14" s="45"/>
      <c r="EA14" s="45"/>
      <c r="EB14" s="45"/>
      <c r="EC14" s="45"/>
      <c r="ED14" s="45"/>
      <c r="EE14" s="45"/>
      <c r="EF14" s="45"/>
      <c r="EG14" s="45"/>
      <c r="EH14" s="45"/>
      <c r="EI14" s="45"/>
      <c r="EJ14" s="45"/>
      <c r="EK14" s="45"/>
      <c r="EL14" s="45"/>
      <c r="EM14" s="45"/>
      <c r="EN14" s="45"/>
      <c r="EO14" s="45"/>
      <c r="EP14" s="45"/>
      <c r="EQ14" s="45"/>
      <c r="ER14" s="45"/>
      <c r="ES14" s="45"/>
      <c r="ET14" s="45"/>
      <c r="EU14" s="45"/>
      <c r="EV14" s="45"/>
      <c r="EW14" s="45"/>
      <c r="EX14" s="45"/>
      <c r="EY14" s="45"/>
      <c r="EZ14" s="45"/>
      <c r="FA14" s="45"/>
      <c r="FB14" s="45"/>
      <c r="FC14" s="45"/>
      <c r="FD14" s="45"/>
      <c r="FE14" s="45"/>
      <c r="FF14" s="45"/>
      <c r="FG14" s="45"/>
      <c r="FH14" s="45"/>
      <c r="FI14" s="45"/>
      <c r="FJ14" s="45"/>
      <c r="FK14" s="45"/>
      <c r="FL14" s="45"/>
      <c r="FM14" s="45"/>
      <c r="FN14" s="45"/>
      <c r="FO14" s="45"/>
      <c r="FP14" s="45"/>
      <c r="FQ14" s="45"/>
      <c r="FR14" s="45"/>
      <c r="FS14" s="45"/>
      <c r="FT14" s="45"/>
      <c r="FU14" s="45"/>
      <c r="FV14" s="45"/>
      <c r="FW14" s="45"/>
      <c r="FX14" s="45"/>
      <c r="FY14" s="45"/>
      <c r="FZ14" s="45"/>
      <c r="GA14" s="45"/>
      <c r="GB14" s="45"/>
      <c r="GC14" s="45"/>
      <c r="GD14" s="45"/>
      <c r="GE14" s="45"/>
      <c r="GF14" s="45"/>
      <c r="GG14" s="45"/>
      <c r="GH14" s="45"/>
      <c r="GI14" s="45"/>
      <c r="GJ14" s="45"/>
      <c r="GK14" s="45"/>
      <c r="GL14" s="45"/>
      <c r="GM14" s="45"/>
      <c r="GN14" s="45"/>
      <c r="GO14" s="45"/>
      <c r="GP14" s="45"/>
      <c r="GQ14" s="45"/>
      <c r="GR14" s="45"/>
      <c r="GS14" s="45"/>
      <c r="GT14" s="45"/>
      <c r="GU14" s="45"/>
      <c r="GV14" s="45"/>
      <c r="GW14" s="45"/>
      <c r="GX14" s="45"/>
      <c r="GY14" s="45"/>
      <c r="GZ14" s="45"/>
      <c r="HA14" s="45"/>
      <c r="HB14" s="45"/>
      <c r="HC14" s="45"/>
      <c r="HD14" s="45"/>
      <c r="HE14" s="45"/>
      <c r="HF14" s="45"/>
      <c r="HG14" s="45"/>
      <c r="HH14" s="45"/>
      <c r="HI14" s="45"/>
      <c r="HJ14" s="45"/>
      <c r="HK14" s="45"/>
      <c r="HL14" s="45"/>
      <c r="HM14" s="45"/>
      <c r="HN14" s="45"/>
      <c r="HO14" s="45"/>
      <c r="HP14" s="45"/>
      <c r="HQ14" s="45"/>
      <c r="HR14" s="45"/>
      <c r="HS14" s="45"/>
      <c r="HT14" s="45"/>
      <c r="HU14" s="45"/>
      <c r="HV14" s="45"/>
      <c r="HW14" s="45"/>
      <c r="HX14" s="45"/>
      <c r="HY14" s="45"/>
      <c r="HZ14" s="45"/>
      <c r="IA14" s="45"/>
      <c r="IB14" s="45"/>
      <c r="IC14" s="45"/>
      <c r="ID14" s="45"/>
      <c r="IE14" s="45"/>
    </row>
    <row r="15" spans="1:239" ht="13.5" customHeight="1">
      <c r="A15" s="42">
        <v>5</v>
      </c>
      <c r="B15" s="224">
        <v>8304</v>
      </c>
      <c r="C15" s="45">
        <v>51</v>
      </c>
      <c r="D15" s="50"/>
      <c r="E15" s="47" t="s">
        <v>58</v>
      </c>
      <c r="F15" s="48">
        <v>25364</v>
      </c>
      <c r="G15" s="48">
        <v>4540</v>
      </c>
      <c r="H15" s="83">
        <f>'第３表'!F15/'第４表'!$F15*100000</f>
        <v>3.942595805078063</v>
      </c>
      <c r="I15" s="83">
        <f>'第３表'!G15/'第４表'!$F15*100000</f>
        <v>437.628134363665</v>
      </c>
      <c r="J15" s="83">
        <f>'第３表'!H15/'第４表'!$F15*100000</f>
        <v>0</v>
      </c>
      <c r="K15" s="83">
        <f>'第３表'!I15/'第４表'!$F15*100000</f>
        <v>0</v>
      </c>
      <c r="L15" s="83">
        <f>'第３表'!J15/'第４表'!$F15*100000</f>
        <v>3.942595805078063</v>
      </c>
      <c r="M15" s="83">
        <f>'第３表'!K15/'第４表'!$F15*100000</f>
        <v>437.628134363665</v>
      </c>
      <c r="N15" s="83">
        <f>'第３表'!L15/'第４表'!$F15*100000</f>
        <v>0</v>
      </c>
      <c r="O15" s="83">
        <f>'第３表'!M15/'第４表'!$F15*100000</f>
        <v>0</v>
      </c>
      <c r="P15" s="83">
        <f>'第３表'!N15/'第４表'!$F15*100000</f>
        <v>0</v>
      </c>
      <c r="Q15" s="83">
        <f>'第３表'!O15/'第４表'!$G15*100000</f>
        <v>1850.2202643171806</v>
      </c>
      <c r="R15" s="83">
        <f>'第３表'!P15/'第４表'!$F15*100000</f>
        <v>106.45008673710772</v>
      </c>
      <c r="S15" s="83">
        <f>'第３表'!Q15/'第４表'!$F15*100000</f>
        <v>0</v>
      </c>
      <c r="T15" s="83">
        <f>'第３表'!R15/'第４表'!$F15*100000</f>
        <v>0</v>
      </c>
      <c r="U15" s="83">
        <f>'第３表'!S15/'第４表'!$G15*100000</f>
        <v>22.026431718061676</v>
      </c>
      <c r="V15" s="83">
        <f>'第３表'!T15/'第４表'!$F15*100000</f>
        <v>39.42595805078063</v>
      </c>
      <c r="W15" s="83">
        <f>'第３表'!U15/'第４表'!$F15*100000</f>
        <v>7.885191610156126</v>
      </c>
      <c r="X15" s="83">
        <f>'第３表'!V15/'第４表'!$F15*100000</f>
        <v>27.598170635546442</v>
      </c>
      <c r="Y15" s="83">
        <f>'第３表'!W15/'第４表'!$F15*100000</f>
        <v>31.540766440624505</v>
      </c>
      <c r="Z15" s="82"/>
      <c r="AA15" s="45"/>
      <c r="AB15" s="45"/>
      <c r="AC15" s="45"/>
      <c r="AD15" s="45"/>
      <c r="AE15" s="45"/>
      <c r="AF15" s="45"/>
      <c r="AG15" s="45"/>
      <c r="AH15" s="45"/>
      <c r="AI15" s="45"/>
      <c r="AJ15" s="45"/>
      <c r="AK15" s="45"/>
      <c r="AL15" s="45"/>
      <c r="AM15" s="45"/>
      <c r="AN15" s="45"/>
      <c r="AO15" s="45"/>
      <c r="AP15" s="45"/>
      <c r="AQ15" s="45"/>
      <c r="AR15" s="45"/>
      <c r="AS15" s="45"/>
      <c r="AT15" s="45"/>
      <c r="AU15" s="45"/>
      <c r="AV15" s="45"/>
      <c r="AW15" s="45"/>
      <c r="AX15" s="45"/>
      <c r="AY15" s="45"/>
      <c r="AZ15" s="45"/>
      <c r="BA15" s="45"/>
      <c r="BB15" s="45"/>
      <c r="BC15" s="45"/>
      <c r="BD15" s="45"/>
      <c r="BE15" s="45"/>
      <c r="BF15" s="45"/>
      <c r="BG15" s="45"/>
      <c r="BH15" s="45"/>
      <c r="BI15" s="45"/>
      <c r="BJ15" s="45"/>
      <c r="BK15" s="45"/>
      <c r="BL15" s="45"/>
      <c r="BM15" s="45"/>
      <c r="BN15" s="45"/>
      <c r="BO15" s="45"/>
      <c r="BP15" s="45"/>
      <c r="BQ15" s="45"/>
      <c r="BR15" s="45"/>
      <c r="BS15" s="45"/>
      <c r="BT15" s="45"/>
      <c r="BU15" s="45"/>
      <c r="BV15" s="45"/>
      <c r="BW15" s="45"/>
      <c r="BX15" s="45"/>
      <c r="BY15" s="45"/>
      <c r="BZ15" s="45"/>
      <c r="CA15" s="45"/>
      <c r="CB15" s="45"/>
      <c r="CC15" s="45"/>
      <c r="CD15" s="45"/>
      <c r="CE15" s="45"/>
      <c r="CF15" s="45"/>
      <c r="CG15" s="45"/>
      <c r="CH15" s="45"/>
      <c r="CI15" s="45"/>
      <c r="CJ15" s="45"/>
      <c r="CK15" s="45"/>
      <c r="CL15" s="45"/>
      <c r="CM15" s="45"/>
      <c r="CN15" s="45"/>
      <c r="CO15" s="45"/>
      <c r="CP15" s="45"/>
      <c r="CQ15" s="45"/>
      <c r="CR15" s="45"/>
      <c r="CS15" s="45"/>
      <c r="CT15" s="45"/>
      <c r="CU15" s="45"/>
      <c r="CV15" s="45"/>
      <c r="CW15" s="45"/>
      <c r="CX15" s="45"/>
      <c r="CY15" s="45"/>
      <c r="CZ15" s="45"/>
      <c r="DA15" s="45"/>
      <c r="DB15" s="45"/>
      <c r="DC15" s="45"/>
      <c r="DD15" s="45"/>
      <c r="DE15" s="45"/>
      <c r="DF15" s="45"/>
      <c r="DG15" s="45"/>
      <c r="DH15" s="45"/>
      <c r="DI15" s="45"/>
      <c r="DJ15" s="45"/>
      <c r="DK15" s="45"/>
      <c r="DL15" s="45"/>
      <c r="DM15" s="45"/>
      <c r="DN15" s="45"/>
      <c r="DO15" s="45"/>
      <c r="DP15" s="45"/>
      <c r="DQ15" s="45"/>
      <c r="DR15" s="45"/>
      <c r="DS15" s="45"/>
      <c r="DT15" s="45"/>
      <c r="DU15" s="45"/>
      <c r="DV15" s="45"/>
      <c r="DW15" s="45"/>
      <c r="DX15" s="45"/>
      <c r="DY15" s="45"/>
      <c r="DZ15" s="45"/>
      <c r="EA15" s="45"/>
      <c r="EB15" s="45"/>
      <c r="EC15" s="45"/>
      <c r="ED15" s="45"/>
      <c r="EE15" s="45"/>
      <c r="EF15" s="45"/>
      <c r="EG15" s="45"/>
      <c r="EH15" s="45"/>
      <c r="EI15" s="45"/>
      <c r="EJ15" s="45"/>
      <c r="EK15" s="45"/>
      <c r="EL15" s="45"/>
      <c r="EM15" s="45"/>
      <c r="EN15" s="45"/>
      <c r="EO15" s="45"/>
      <c r="EP15" s="45"/>
      <c r="EQ15" s="45"/>
      <c r="ER15" s="45"/>
      <c r="ES15" s="45"/>
      <c r="ET15" s="45"/>
      <c r="EU15" s="45"/>
      <c r="EV15" s="45"/>
      <c r="EW15" s="45"/>
      <c r="EX15" s="45"/>
      <c r="EY15" s="45"/>
      <c r="EZ15" s="45"/>
      <c r="FA15" s="45"/>
      <c r="FB15" s="45"/>
      <c r="FC15" s="45"/>
      <c r="FD15" s="45"/>
      <c r="FE15" s="45"/>
      <c r="FF15" s="45"/>
      <c r="FG15" s="45"/>
      <c r="FH15" s="45"/>
      <c r="FI15" s="45"/>
      <c r="FJ15" s="45"/>
      <c r="FK15" s="45"/>
      <c r="FL15" s="45"/>
      <c r="FM15" s="45"/>
      <c r="FN15" s="45"/>
      <c r="FO15" s="45"/>
      <c r="FP15" s="45"/>
      <c r="FQ15" s="45"/>
      <c r="FR15" s="45"/>
      <c r="FS15" s="45"/>
      <c r="FT15" s="45"/>
      <c r="FU15" s="45"/>
      <c r="FV15" s="45"/>
      <c r="FW15" s="45"/>
      <c r="FX15" s="45"/>
      <c r="FY15" s="45"/>
      <c r="FZ15" s="45"/>
      <c r="GA15" s="45"/>
      <c r="GB15" s="45"/>
      <c r="GC15" s="45"/>
      <c r="GD15" s="45"/>
      <c r="GE15" s="45"/>
      <c r="GF15" s="45"/>
      <c r="GG15" s="45"/>
      <c r="GH15" s="45"/>
      <c r="GI15" s="45"/>
      <c r="GJ15" s="45"/>
      <c r="GK15" s="45"/>
      <c r="GL15" s="45"/>
      <c r="GM15" s="45"/>
      <c r="GN15" s="45"/>
      <c r="GO15" s="45"/>
      <c r="GP15" s="45"/>
      <c r="GQ15" s="45"/>
      <c r="GR15" s="45"/>
      <c r="GS15" s="45"/>
      <c r="GT15" s="45"/>
      <c r="GU15" s="45"/>
      <c r="GV15" s="45"/>
      <c r="GW15" s="45"/>
      <c r="GX15" s="45"/>
      <c r="GY15" s="45"/>
      <c r="GZ15" s="45"/>
      <c r="HA15" s="45"/>
      <c r="HB15" s="45"/>
      <c r="HC15" s="45"/>
      <c r="HD15" s="45"/>
      <c r="HE15" s="45"/>
      <c r="HF15" s="45"/>
      <c r="HG15" s="45"/>
      <c r="HH15" s="45"/>
      <c r="HI15" s="45"/>
      <c r="HJ15" s="45"/>
      <c r="HK15" s="45"/>
      <c r="HL15" s="45"/>
      <c r="HM15" s="45"/>
      <c r="HN15" s="45"/>
      <c r="HO15" s="45"/>
      <c r="HP15" s="45"/>
      <c r="HQ15" s="45"/>
      <c r="HR15" s="45"/>
      <c r="HS15" s="45"/>
      <c r="HT15" s="45"/>
      <c r="HU15" s="45"/>
      <c r="HV15" s="45"/>
      <c r="HW15" s="45"/>
      <c r="HX15" s="45"/>
      <c r="HY15" s="45"/>
      <c r="HZ15" s="45"/>
      <c r="IA15" s="45"/>
      <c r="IB15" s="45"/>
      <c r="IC15" s="45"/>
      <c r="ID15" s="45"/>
      <c r="IE15" s="45"/>
    </row>
    <row r="16" spans="1:239" ht="13.5" customHeight="1">
      <c r="A16" s="42">
        <v>1</v>
      </c>
      <c r="B16" s="224">
        <v>8305</v>
      </c>
      <c r="C16" s="45">
        <v>51</v>
      </c>
      <c r="D16" s="50"/>
      <c r="E16" s="47" t="s">
        <v>59</v>
      </c>
      <c r="F16" s="48">
        <v>14858</v>
      </c>
      <c r="G16" s="48">
        <v>3036</v>
      </c>
      <c r="H16" s="83">
        <f>'第３表'!F16/'第４表'!$F16*100000</f>
        <v>13.460761879122357</v>
      </c>
      <c r="I16" s="83">
        <f>'第３表'!G16/'第４表'!$F16*100000</f>
        <v>605.7342845605061</v>
      </c>
      <c r="J16" s="83">
        <f>'第３表'!H16/'第４表'!$F16*100000</f>
        <v>0</v>
      </c>
      <c r="K16" s="83">
        <f>'第３表'!I16/'第４表'!$F16*100000</f>
        <v>0</v>
      </c>
      <c r="L16" s="83">
        <f>'第３表'!J16/'第４表'!$F16*100000</f>
        <v>13.460761879122357</v>
      </c>
      <c r="M16" s="83">
        <f>'第３表'!K16/'第４表'!$F16*100000</f>
        <v>605.7342845605061</v>
      </c>
      <c r="N16" s="83">
        <f>'第３表'!L16/'第４表'!$F16*100000</f>
        <v>0</v>
      </c>
      <c r="O16" s="83">
        <f>'第３表'!M16/'第４表'!$F16*100000</f>
        <v>0</v>
      </c>
      <c r="P16" s="83">
        <f>'第３表'!N16/'第４表'!$F16*100000</f>
        <v>0</v>
      </c>
      <c r="Q16" s="83">
        <f>'第３表'!O16/'第４表'!$G16*100000</f>
        <v>0</v>
      </c>
      <c r="R16" s="83">
        <f>'第３表'!P16/'第４表'!$F16*100000</f>
        <v>605.7342845605061</v>
      </c>
      <c r="S16" s="83">
        <f>'第３表'!Q16/'第４表'!$F16*100000</f>
        <v>0</v>
      </c>
      <c r="T16" s="83">
        <f>'第３表'!R16/'第４表'!$F16*100000</f>
        <v>0</v>
      </c>
      <c r="U16" s="83">
        <f>'第３表'!S16/'第４表'!$G16*100000</f>
        <v>0</v>
      </c>
      <c r="V16" s="83">
        <f>'第３表'!T16/'第４表'!$F16*100000</f>
        <v>26.921523758244714</v>
      </c>
      <c r="W16" s="83">
        <f>'第３表'!U16/'第４表'!$F16*100000</f>
        <v>0</v>
      </c>
      <c r="X16" s="83">
        <f>'第３表'!V16/'第４表'!$F16*100000</f>
        <v>0</v>
      </c>
      <c r="Y16" s="83">
        <f>'第３表'!W16/'第４表'!$F16*100000</f>
        <v>40.382285637367076</v>
      </c>
      <c r="Z16" s="82"/>
      <c r="AA16" s="45"/>
      <c r="AB16" s="45"/>
      <c r="AC16" s="45"/>
      <c r="AD16" s="45"/>
      <c r="AE16" s="45"/>
      <c r="AF16" s="45"/>
      <c r="AG16" s="45"/>
      <c r="AH16" s="45"/>
      <c r="AI16" s="45"/>
      <c r="AJ16" s="45"/>
      <c r="AK16" s="45"/>
      <c r="AL16" s="45"/>
      <c r="AM16" s="45"/>
      <c r="AN16" s="45"/>
      <c r="AO16" s="45"/>
      <c r="AP16" s="45"/>
      <c r="AQ16" s="45"/>
      <c r="AR16" s="45"/>
      <c r="AS16" s="45"/>
      <c r="AT16" s="45"/>
      <c r="AU16" s="45"/>
      <c r="AV16" s="45"/>
      <c r="AW16" s="45"/>
      <c r="AX16" s="45"/>
      <c r="AY16" s="45"/>
      <c r="AZ16" s="45"/>
      <c r="BA16" s="45"/>
      <c r="BB16" s="45"/>
      <c r="BC16" s="45"/>
      <c r="BD16" s="45"/>
      <c r="BE16" s="45"/>
      <c r="BF16" s="45"/>
      <c r="BG16" s="45"/>
      <c r="BH16" s="45"/>
      <c r="BI16" s="45"/>
      <c r="BJ16" s="45"/>
      <c r="BK16" s="45"/>
      <c r="BL16" s="45"/>
      <c r="BM16" s="45"/>
      <c r="BN16" s="45"/>
      <c r="BO16" s="45"/>
      <c r="BP16" s="45"/>
      <c r="BQ16" s="45"/>
      <c r="BR16" s="45"/>
      <c r="BS16" s="45"/>
      <c r="BT16" s="45"/>
      <c r="BU16" s="45"/>
      <c r="BV16" s="45"/>
      <c r="BW16" s="45"/>
      <c r="BX16" s="45"/>
      <c r="BY16" s="45"/>
      <c r="BZ16" s="45"/>
      <c r="CA16" s="45"/>
      <c r="CB16" s="45"/>
      <c r="CC16" s="45"/>
      <c r="CD16" s="45"/>
      <c r="CE16" s="45"/>
      <c r="CF16" s="45"/>
      <c r="CG16" s="45"/>
      <c r="CH16" s="45"/>
      <c r="CI16" s="45"/>
      <c r="CJ16" s="45"/>
      <c r="CK16" s="45"/>
      <c r="CL16" s="45"/>
      <c r="CM16" s="45"/>
      <c r="CN16" s="45"/>
      <c r="CO16" s="45"/>
      <c r="CP16" s="45"/>
      <c r="CQ16" s="45"/>
      <c r="CR16" s="45"/>
      <c r="CS16" s="45"/>
      <c r="CT16" s="45"/>
      <c r="CU16" s="45"/>
      <c r="CV16" s="45"/>
      <c r="CW16" s="45"/>
      <c r="CX16" s="45"/>
      <c r="CY16" s="45"/>
      <c r="CZ16" s="45"/>
      <c r="DA16" s="45"/>
      <c r="DB16" s="45"/>
      <c r="DC16" s="45"/>
      <c r="DD16" s="45"/>
      <c r="DE16" s="45"/>
      <c r="DF16" s="45"/>
      <c r="DG16" s="45"/>
      <c r="DH16" s="45"/>
      <c r="DI16" s="45"/>
      <c r="DJ16" s="45"/>
      <c r="DK16" s="45"/>
      <c r="DL16" s="45"/>
      <c r="DM16" s="45"/>
      <c r="DN16" s="45"/>
      <c r="DO16" s="45"/>
      <c r="DP16" s="45"/>
      <c r="DQ16" s="45"/>
      <c r="DR16" s="45"/>
      <c r="DS16" s="45"/>
      <c r="DT16" s="45"/>
      <c r="DU16" s="45"/>
      <c r="DV16" s="45"/>
      <c r="DW16" s="45"/>
      <c r="DX16" s="45"/>
      <c r="DY16" s="45"/>
      <c r="DZ16" s="45"/>
      <c r="EA16" s="45"/>
      <c r="EB16" s="45"/>
      <c r="EC16" s="45"/>
      <c r="ED16" s="45"/>
      <c r="EE16" s="45"/>
      <c r="EF16" s="45"/>
      <c r="EG16" s="45"/>
      <c r="EH16" s="45"/>
      <c r="EI16" s="45"/>
      <c r="EJ16" s="45"/>
      <c r="EK16" s="45"/>
      <c r="EL16" s="45"/>
      <c r="EM16" s="45"/>
      <c r="EN16" s="45"/>
      <c r="EO16" s="45"/>
      <c r="EP16" s="45"/>
      <c r="EQ16" s="45"/>
      <c r="ER16" s="45"/>
      <c r="ES16" s="45"/>
      <c r="ET16" s="45"/>
      <c r="EU16" s="45"/>
      <c r="EV16" s="45"/>
      <c r="EW16" s="45"/>
      <c r="EX16" s="45"/>
      <c r="EY16" s="45"/>
      <c r="EZ16" s="45"/>
      <c r="FA16" s="45"/>
      <c r="FB16" s="45"/>
      <c r="FC16" s="45"/>
      <c r="FD16" s="45"/>
      <c r="FE16" s="45"/>
      <c r="FF16" s="45"/>
      <c r="FG16" s="45"/>
      <c r="FH16" s="45"/>
      <c r="FI16" s="45"/>
      <c r="FJ16" s="45"/>
      <c r="FK16" s="45"/>
      <c r="FL16" s="45"/>
      <c r="FM16" s="45"/>
      <c r="FN16" s="45"/>
      <c r="FO16" s="45"/>
      <c r="FP16" s="45"/>
      <c r="FQ16" s="45"/>
      <c r="FR16" s="45"/>
      <c r="FS16" s="45"/>
      <c r="FT16" s="45"/>
      <c r="FU16" s="45"/>
      <c r="FV16" s="45"/>
      <c r="FW16" s="45"/>
      <c r="FX16" s="45"/>
      <c r="FY16" s="45"/>
      <c r="FZ16" s="45"/>
      <c r="GA16" s="45"/>
      <c r="GB16" s="45"/>
      <c r="GC16" s="45"/>
      <c r="GD16" s="45"/>
      <c r="GE16" s="45"/>
      <c r="GF16" s="45"/>
      <c r="GG16" s="45"/>
      <c r="GH16" s="45"/>
      <c r="GI16" s="45"/>
      <c r="GJ16" s="45"/>
      <c r="GK16" s="45"/>
      <c r="GL16" s="45"/>
      <c r="GM16" s="45"/>
      <c r="GN16" s="45"/>
      <c r="GO16" s="45"/>
      <c r="GP16" s="45"/>
      <c r="GQ16" s="45"/>
      <c r="GR16" s="45"/>
      <c r="GS16" s="45"/>
      <c r="GT16" s="45"/>
      <c r="GU16" s="45"/>
      <c r="GV16" s="45"/>
      <c r="GW16" s="45"/>
      <c r="GX16" s="45"/>
      <c r="GY16" s="45"/>
      <c r="GZ16" s="45"/>
      <c r="HA16" s="45"/>
      <c r="HB16" s="45"/>
      <c r="HC16" s="45"/>
      <c r="HD16" s="45"/>
      <c r="HE16" s="45"/>
      <c r="HF16" s="45"/>
      <c r="HG16" s="45"/>
      <c r="HH16" s="45"/>
      <c r="HI16" s="45"/>
      <c r="HJ16" s="45"/>
      <c r="HK16" s="45"/>
      <c r="HL16" s="45"/>
      <c r="HM16" s="45"/>
      <c r="HN16" s="45"/>
      <c r="HO16" s="45"/>
      <c r="HP16" s="45"/>
      <c r="HQ16" s="45"/>
      <c r="HR16" s="45"/>
      <c r="HS16" s="45"/>
      <c r="HT16" s="45"/>
      <c r="HU16" s="45"/>
      <c r="HV16" s="45"/>
      <c r="HW16" s="45"/>
      <c r="HX16" s="45"/>
      <c r="HY16" s="45"/>
      <c r="HZ16" s="45"/>
      <c r="IA16" s="45"/>
      <c r="IB16" s="45"/>
      <c r="IC16" s="45"/>
      <c r="ID16" s="45"/>
      <c r="IE16" s="45"/>
    </row>
    <row r="17" spans="1:239" ht="13.5" customHeight="1">
      <c r="A17" s="42">
        <v>1</v>
      </c>
      <c r="B17" s="224">
        <v>8306</v>
      </c>
      <c r="C17" s="45">
        <v>51</v>
      </c>
      <c r="D17" s="50"/>
      <c r="E17" s="47" t="s">
        <v>60</v>
      </c>
      <c r="F17" s="48">
        <v>13629</v>
      </c>
      <c r="G17" s="48">
        <v>2980</v>
      </c>
      <c r="H17" s="83">
        <f>'第３表'!F17/'第４表'!$F17*100000</f>
        <v>22.01188641866608</v>
      </c>
      <c r="I17" s="83">
        <f>'第３表'!G17/'第４表'!$F17*100000</f>
        <v>1533.494753833737</v>
      </c>
      <c r="J17" s="83">
        <f>'第３表'!H17/'第４表'!$F17*100000</f>
        <v>0</v>
      </c>
      <c r="K17" s="83">
        <f>'第３表'!I17/'第４表'!$F17*100000</f>
        <v>0</v>
      </c>
      <c r="L17" s="83">
        <f>'第３表'!J17/'第４表'!$F17*100000</f>
        <v>22.01188641866608</v>
      </c>
      <c r="M17" s="83">
        <f>'第３表'!K17/'第４表'!$F17*100000</f>
        <v>1533.494753833737</v>
      </c>
      <c r="N17" s="83">
        <f>'第３表'!L17/'第４表'!$F17*100000</f>
        <v>0</v>
      </c>
      <c r="O17" s="83">
        <f>'第３表'!M17/'第４表'!$F17*100000</f>
        <v>0</v>
      </c>
      <c r="P17" s="83">
        <f>'第３表'!N17/'第４表'!$F17*100000</f>
        <v>22.01188641866608</v>
      </c>
      <c r="Q17" s="83">
        <f>'第３表'!O17/'第４表'!$G17*100000</f>
        <v>3154.3624161073826</v>
      </c>
      <c r="R17" s="83">
        <f>'第３表'!P17/'第４表'!$F17*100000</f>
        <v>821.7770929635336</v>
      </c>
      <c r="S17" s="83">
        <f>'第３表'!Q17/'第４表'!$F17*100000</f>
        <v>0</v>
      </c>
      <c r="T17" s="83">
        <f>'第３表'!R17/'第４表'!$F17*100000</f>
        <v>0</v>
      </c>
      <c r="U17" s="83">
        <f>'第３表'!S17/'第４表'!$G17*100000</f>
        <v>100.67114093959732</v>
      </c>
      <c r="V17" s="83">
        <f>'第３表'!T17/'第４表'!$F17*100000</f>
        <v>44.02377283733216</v>
      </c>
      <c r="W17" s="83">
        <f>'第３表'!U17/'第４表'!$F17*100000</f>
        <v>7.337295472888694</v>
      </c>
      <c r="X17" s="83">
        <f>'第３表'!V17/'第４表'!$F17*100000</f>
        <v>110.05943209333039</v>
      </c>
      <c r="Y17" s="83">
        <f>'第３表'!W17/'第４表'!$F17*100000</f>
        <v>29.349181891554775</v>
      </c>
      <c r="Z17" s="82"/>
      <c r="AA17" s="45"/>
      <c r="AB17" s="45"/>
      <c r="AC17" s="45"/>
      <c r="AD17" s="45"/>
      <c r="AE17" s="45"/>
      <c r="AF17" s="45"/>
      <c r="AG17" s="45"/>
      <c r="AH17" s="45"/>
      <c r="AI17" s="45"/>
      <c r="AJ17" s="45"/>
      <c r="AK17" s="45"/>
      <c r="AL17" s="45"/>
      <c r="AM17" s="45"/>
      <c r="AN17" s="45"/>
      <c r="AO17" s="45"/>
      <c r="AP17" s="45"/>
      <c r="AQ17" s="45"/>
      <c r="AR17" s="45"/>
      <c r="AS17" s="45"/>
      <c r="AT17" s="45"/>
      <c r="AU17" s="45"/>
      <c r="AV17" s="45"/>
      <c r="AW17" s="45"/>
      <c r="AX17" s="45"/>
      <c r="AY17" s="45"/>
      <c r="AZ17" s="45"/>
      <c r="BA17" s="45"/>
      <c r="BB17" s="45"/>
      <c r="BC17" s="45"/>
      <c r="BD17" s="45"/>
      <c r="BE17" s="45"/>
      <c r="BF17" s="45"/>
      <c r="BG17" s="45"/>
      <c r="BH17" s="45"/>
      <c r="BI17" s="45"/>
      <c r="BJ17" s="45"/>
      <c r="BK17" s="45"/>
      <c r="BL17" s="45"/>
      <c r="BM17" s="45"/>
      <c r="BN17" s="45"/>
      <c r="BO17" s="45"/>
      <c r="BP17" s="45"/>
      <c r="BQ17" s="45"/>
      <c r="BR17" s="45"/>
      <c r="BS17" s="45"/>
      <c r="BT17" s="45"/>
      <c r="BU17" s="45"/>
      <c r="BV17" s="45"/>
      <c r="BW17" s="45"/>
      <c r="BX17" s="45"/>
      <c r="BY17" s="45"/>
      <c r="BZ17" s="45"/>
      <c r="CA17" s="45"/>
      <c r="CB17" s="45"/>
      <c r="CC17" s="45"/>
      <c r="CD17" s="45"/>
      <c r="CE17" s="45"/>
      <c r="CF17" s="45"/>
      <c r="CG17" s="45"/>
      <c r="CH17" s="45"/>
      <c r="CI17" s="45"/>
      <c r="CJ17" s="45"/>
      <c r="CK17" s="45"/>
      <c r="CL17" s="45"/>
      <c r="CM17" s="45"/>
      <c r="CN17" s="45"/>
      <c r="CO17" s="45"/>
      <c r="CP17" s="45"/>
      <c r="CQ17" s="45"/>
      <c r="CR17" s="45"/>
      <c r="CS17" s="45"/>
      <c r="CT17" s="45"/>
      <c r="CU17" s="45"/>
      <c r="CV17" s="45"/>
      <c r="CW17" s="45"/>
      <c r="CX17" s="45"/>
      <c r="CY17" s="45"/>
      <c r="CZ17" s="45"/>
      <c r="DA17" s="45"/>
      <c r="DB17" s="45"/>
      <c r="DC17" s="45"/>
      <c r="DD17" s="45"/>
      <c r="DE17" s="45"/>
      <c r="DF17" s="45"/>
      <c r="DG17" s="45"/>
      <c r="DH17" s="45"/>
      <c r="DI17" s="45"/>
      <c r="DJ17" s="45"/>
      <c r="DK17" s="45"/>
      <c r="DL17" s="45"/>
      <c r="DM17" s="45"/>
      <c r="DN17" s="45"/>
      <c r="DO17" s="45"/>
      <c r="DP17" s="45"/>
      <c r="DQ17" s="45"/>
      <c r="DR17" s="45"/>
      <c r="DS17" s="45"/>
      <c r="DT17" s="45"/>
      <c r="DU17" s="45"/>
      <c r="DV17" s="45"/>
      <c r="DW17" s="45"/>
      <c r="DX17" s="45"/>
      <c r="DY17" s="45"/>
      <c r="DZ17" s="45"/>
      <c r="EA17" s="45"/>
      <c r="EB17" s="45"/>
      <c r="EC17" s="45"/>
      <c r="ED17" s="45"/>
      <c r="EE17" s="45"/>
      <c r="EF17" s="45"/>
      <c r="EG17" s="45"/>
      <c r="EH17" s="45"/>
      <c r="EI17" s="45"/>
      <c r="EJ17" s="45"/>
      <c r="EK17" s="45"/>
      <c r="EL17" s="45"/>
      <c r="EM17" s="45"/>
      <c r="EN17" s="45"/>
      <c r="EO17" s="45"/>
      <c r="EP17" s="45"/>
      <c r="EQ17" s="45"/>
      <c r="ER17" s="45"/>
      <c r="ES17" s="45"/>
      <c r="ET17" s="45"/>
      <c r="EU17" s="45"/>
      <c r="EV17" s="45"/>
      <c r="EW17" s="45"/>
      <c r="EX17" s="45"/>
      <c r="EY17" s="45"/>
      <c r="EZ17" s="45"/>
      <c r="FA17" s="45"/>
      <c r="FB17" s="45"/>
      <c r="FC17" s="45"/>
      <c r="FD17" s="45"/>
      <c r="FE17" s="45"/>
      <c r="FF17" s="45"/>
      <c r="FG17" s="45"/>
      <c r="FH17" s="45"/>
      <c r="FI17" s="45"/>
      <c r="FJ17" s="45"/>
      <c r="FK17" s="45"/>
      <c r="FL17" s="45"/>
      <c r="FM17" s="45"/>
      <c r="FN17" s="45"/>
      <c r="FO17" s="45"/>
      <c r="FP17" s="45"/>
      <c r="FQ17" s="45"/>
      <c r="FR17" s="45"/>
      <c r="FS17" s="45"/>
      <c r="FT17" s="45"/>
      <c r="FU17" s="45"/>
      <c r="FV17" s="45"/>
      <c r="FW17" s="45"/>
      <c r="FX17" s="45"/>
      <c r="FY17" s="45"/>
      <c r="FZ17" s="45"/>
      <c r="GA17" s="45"/>
      <c r="GB17" s="45"/>
      <c r="GC17" s="45"/>
      <c r="GD17" s="45"/>
      <c r="GE17" s="45"/>
      <c r="GF17" s="45"/>
      <c r="GG17" s="45"/>
      <c r="GH17" s="45"/>
      <c r="GI17" s="45"/>
      <c r="GJ17" s="45"/>
      <c r="GK17" s="45"/>
      <c r="GL17" s="45"/>
      <c r="GM17" s="45"/>
      <c r="GN17" s="45"/>
      <c r="GO17" s="45"/>
      <c r="GP17" s="45"/>
      <c r="GQ17" s="45"/>
      <c r="GR17" s="45"/>
      <c r="GS17" s="45"/>
      <c r="GT17" s="45"/>
      <c r="GU17" s="45"/>
      <c r="GV17" s="45"/>
      <c r="GW17" s="45"/>
      <c r="GX17" s="45"/>
      <c r="GY17" s="45"/>
      <c r="GZ17" s="45"/>
      <c r="HA17" s="45"/>
      <c r="HB17" s="45"/>
      <c r="HC17" s="45"/>
      <c r="HD17" s="45"/>
      <c r="HE17" s="45"/>
      <c r="HF17" s="45"/>
      <c r="HG17" s="45"/>
      <c r="HH17" s="45"/>
      <c r="HI17" s="45"/>
      <c r="HJ17" s="45"/>
      <c r="HK17" s="45"/>
      <c r="HL17" s="45"/>
      <c r="HM17" s="45"/>
      <c r="HN17" s="45"/>
      <c r="HO17" s="45"/>
      <c r="HP17" s="45"/>
      <c r="HQ17" s="45"/>
      <c r="HR17" s="45"/>
      <c r="HS17" s="45"/>
      <c r="HT17" s="45"/>
      <c r="HU17" s="45"/>
      <c r="HV17" s="45"/>
      <c r="HW17" s="45"/>
      <c r="HX17" s="45"/>
      <c r="HY17" s="45"/>
      <c r="HZ17" s="45"/>
      <c r="IA17" s="45"/>
      <c r="IB17" s="45"/>
      <c r="IC17" s="45"/>
      <c r="ID17" s="45"/>
      <c r="IE17" s="45"/>
    </row>
    <row r="18" spans="1:239" ht="13.5" customHeight="1">
      <c r="A18" s="42">
        <v>1</v>
      </c>
      <c r="B18" s="224">
        <v>8307</v>
      </c>
      <c r="C18" s="45">
        <v>51</v>
      </c>
      <c r="D18" s="50"/>
      <c r="E18" s="47" t="s">
        <v>61</v>
      </c>
      <c r="F18" s="48">
        <v>6978</v>
      </c>
      <c r="G18" s="48">
        <v>1834</v>
      </c>
      <c r="H18" s="83">
        <f>'第３表'!F18/'第４表'!$F18*100000</f>
        <v>0</v>
      </c>
      <c r="I18" s="83">
        <f>'第３表'!G18/'第４表'!$F18*100000</f>
        <v>0</v>
      </c>
      <c r="J18" s="83">
        <f>'第３表'!H18/'第４表'!$F18*100000</f>
        <v>0</v>
      </c>
      <c r="K18" s="83">
        <f>'第３表'!I18/'第４表'!$F18*100000</f>
        <v>0</v>
      </c>
      <c r="L18" s="83">
        <f>'第３表'!J18/'第４表'!$F18*100000</f>
        <v>0</v>
      </c>
      <c r="M18" s="83">
        <f>'第３表'!K18/'第４表'!$F18*100000</f>
        <v>0</v>
      </c>
      <c r="N18" s="83">
        <f>'第３表'!L18/'第４表'!$F18*100000</f>
        <v>0</v>
      </c>
      <c r="O18" s="83">
        <f>'第３表'!M18/'第４表'!$F18*100000</f>
        <v>0</v>
      </c>
      <c r="P18" s="83">
        <f>'第３表'!N18/'第４表'!$F18*100000</f>
        <v>0</v>
      </c>
      <c r="Q18" s="83">
        <f>'第３表'!O18/'第４表'!$G18*100000</f>
        <v>0</v>
      </c>
      <c r="R18" s="83">
        <f>'第３表'!P18/'第４表'!$F18*100000</f>
        <v>0</v>
      </c>
      <c r="S18" s="83">
        <f>'第３表'!Q18/'第４表'!$F18*100000</f>
        <v>0</v>
      </c>
      <c r="T18" s="83">
        <f>'第３表'!R18/'第４表'!$F18*100000</f>
        <v>0</v>
      </c>
      <c r="U18" s="83">
        <f>'第３表'!S18/'第４表'!$G18*100000</f>
        <v>0</v>
      </c>
      <c r="V18" s="83">
        <f>'第３表'!T18/'第４表'!$F18*100000</f>
        <v>14.330753797649757</v>
      </c>
      <c r="W18" s="83">
        <f>'第３表'!U18/'第４表'!$F18*100000</f>
        <v>0</v>
      </c>
      <c r="X18" s="83">
        <f>'第３表'!V18/'第４表'!$F18*100000</f>
        <v>0</v>
      </c>
      <c r="Y18" s="83">
        <f>'第３表'!W18/'第４表'!$F18*100000</f>
        <v>28.661507595299515</v>
      </c>
      <c r="Z18" s="82"/>
      <c r="AA18" s="45"/>
      <c r="AB18" s="45"/>
      <c r="AC18" s="45"/>
      <c r="AD18" s="45"/>
      <c r="AE18" s="45"/>
      <c r="AF18" s="45"/>
      <c r="AG18" s="45"/>
      <c r="AH18" s="45"/>
      <c r="AI18" s="45"/>
      <c r="AJ18" s="45"/>
      <c r="AK18" s="45"/>
      <c r="AL18" s="45"/>
      <c r="AM18" s="45"/>
      <c r="AN18" s="45"/>
      <c r="AO18" s="45"/>
      <c r="AP18" s="45"/>
      <c r="AQ18" s="45"/>
      <c r="AR18" s="45"/>
      <c r="AS18" s="45"/>
      <c r="AT18" s="45"/>
      <c r="AU18" s="45"/>
      <c r="AV18" s="45"/>
      <c r="AW18" s="45"/>
      <c r="AX18" s="45"/>
      <c r="AY18" s="45"/>
      <c r="AZ18" s="45"/>
      <c r="BA18" s="45"/>
      <c r="BB18" s="45"/>
      <c r="BC18" s="45"/>
      <c r="BD18" s="45"/>
      <c r="BE18" s="45"/>
      <c r="BF18" s="45"/>
      <c r="BG18" s="45"/>
      <c r="BH18" s="45"/>
      <c r="BI18" s="45"/>
      <c r="BJ18" s="45"/>
      <c r="BK18" s="45"/>
      <c r="BL18" s="45"/>
      <c r="BM18" s="45"/>
      <c r="BN18" s="45"/>
      <c r="BO18" s="45"/>
      <c r="BP18" s="45"/>
      <c r="BQ18" s="45"/>
      <c r="BR18" s="45"/>
      <c r="BS18" s="45"/>
      <c r="BT18" s="45"/>
      <c r="BU18" s="45"/>
      <c r="BV18" s="45"/>
      <c r="BW18" s="45"/>
      <c r="BX18" s="45"/>
      <c r="BY18" s="45"/>
      <c r="BZ18" s="45"/>
      <c r="CA18" s="45"/>
      <c r="CB18" s="45"/>
      <c r="CC18" s="45"/>
      <c r="CD18" s="45"/>
      <c r="CE18" s="45"/>
      <c r="CF18" s="45"/>
      <c r="CG18" s="45"/>
      <c r="CH18" s="45"/>
      <c r="CI18" s="45"/>
      <c r="CJ18" s="45"/>
      <c r="CK18" s="45"/>
      <c r="CL18" s="45"/>
      <c r="CM18" s="45"/>
      <c r="CN18" s="45"/>
      <c r="CO18" s="45"/>
      <c r="CP18" s="45"/>
      <c r="CQ18" s="45"/>
      <c r="CR18" s="45"/>
      <c r="CS18" s="45"/>
      <c r="CT18" s="45"/>
      <c r="CU18" s="45"/>
      <c r="CV18" s="45"/>
      <c r="CW18" s="45"/>
      <c r="CX18" s="45"/>
      <c r="CY18" s="45"/>
      <c r="CZ18" s="45"/>
      <c r="DA18" s="45"/>
      <c r="DB18" s="45"/>
      <c r="DC18" s="45"/>
      <c r="DD18" s="45"/>
      <c r="DE18" s="45"/>
      <c r="DF18" s="45"/>
      <c r="DG18" s="45"/>
      <c r="DH18" s="45"/>
      <c r="DI18" s="45"/>
      <c r="DJ18" s="45"/>
      <c r="DK18" s="45"/>
      <c r="DL18" s="45"/>
      <c r="DM18" s="45"/>
      <c r="DN18" s="45"/>
      <c r="DO18" s="45"/>
      <c r="DP18" s="45"/>
      <c r="DQ18" s="45"/>
      <c r="DR18" s="45"/>
      <c r="DS18" s="45"/>
      <c r="DT18" s="45"/>
      <c r="DU18" s="45"/>
      <c r="DV18" s="45"/>
      <c r="DW18" s="45"/>
      <c r="DX18" s="45"/>
      <c r="DY18" s="45"/>
      <c r="DZ18" s="45"/>
      <c r="EA18" s="45"/>
      <c r="EB18" s="45"/>
      <c r="EC18" s="45"/>
      <c r="ED18" s="45"/>
      <c r="EE18" s="45"/>
      <c r="EF18" s="45"/>
      <c r="EG18" s="45"/>
      <c r="EH18" s="45"/>
      <c r="EI18" s="45"/>
      <c r="EJ18" s="45"/>
      <c r="EK18" s="45"/>
      <c r="EL18" s="45"/>
      <c r="EM18" s="45"/>
      <c r="EN18" s="45"/>
      <c r="EO18" s="45"/>
      <c r="EP18" s="45"/>
      <c r="EQ18" s="45"/>
      <c r="ER18" s="45"/>
      <c r="ES18" s="45"/>
      <c r="ET18" s="45"/>
      <c r="EU18" s="45"/>
      <c r="EV18" s="45"/>
      <c r="EW18" s="45"/>
      <c r="EX18" s="45"/>
      <c r="EY18" s="45"/>
      <c r="EZ18" s="45"/>
      <c r="FA18" s="45"/>
      <c r="FB18" s="45"/>
      <c r="FC18" s="45"/>
      <c r="FD18" s="45"/>
      <c r="FE18" s="45"/>
      <c r="FF18" s="45"/>
      <c r="FG18" s="45"/>
      <c r="FH18" s="45"/>
      <c r="FI18" s="45"/>
      <c r="FJ18" s="45"/>
      <c r="FK18" s="45"/>
      <c r="FL18" s="45"/>
      <c r="FM18" s="45"/>
      <c r="FN18" s="45"/>
      <c r="FO18" s="45"/>
      <c r="FP18" s="45"/>
      <c r="FQ18" s="45"/>
      <c r="FR18" s="45"/>
      <c r="FS18" s="45"/>
      <c r="FT18" s="45"/>
      <c r="FU18" s="45"/>
      <c r="FV18" s="45"/>
      <c r="FW18" s="45"/>
      <c r="FX18" s="45"/>
      <c r="FY18" s="45"/>
      <c r="FZ18" s="45"/>
      <c r="GA18" s="45"/>
      <c r="GB18" s="45"/>
      <c r="GC18" s="45"/>
      <c r="GD18" s="45"/>
      <c r="GE18" s="45"/>
      <c r="GF18" s="45"/>
      <c r="GG18" s="45"/>
      <c r="GH18" s="45"/>
      <c r="GI18" s="45"/>
      <c r="GJ18" s="45"/>
      <c r="GK18" s="45"/>
      <c r="GL18" s="45"/>
      <c r="GM18" s="45"/>
      <c r="GN18" s="45"/>
      <c r="GO18" s="45"/>
      <c r="GP18" s="45"/>
      <c r="GQ18" s="45"/>
      <c r="GR18" s="45"/>
      <c r="GS18" s="45"/>
      <c r="GT18" s="45"/>
      <c r="GU18" s="45"/>
      <c r="GV18" s="45"/>
      <c r="GW18" s="45"/>
      <c r="GX18" s="45"/>
      <c r="GY18" s="45"/>
      <c r="GZ18" s="45"/>
      <c r="HA18" s="45"/>
      <c r="HB18" s="45"/>
      <c r="HC18" s="45"/>
      <c r="HD18" s="45"/>
      <c r="HE18" s="45"/>
      <c r="HF18" s="45"/>
      <c r="HG18" s="45"/>
      <c r="HH18" s="45"/>
      <c r="HI18" s="45"/>
      <c r="HJ18" s="45"/>
      <c r="HK18" s="45"/>
      <c r="HL18" s="45"/>
      <c r="HM18" s="45"/>
      <c r="HN18" s="45"/>
      <c r="HO18" s="45"/>
      <c r="HP18" s="45"/>
      <c r="HQ18" s="45"/>
      <c r="HR18" s="45"/>
      <c r="HS18" s="45"/>
      <c r="HT18" s="45"/>
      <c r="HU18" s="45"/>
      <c r="HV18" s="45"/>
      <c r="HW18" s="45"/>
      <c r="HX18" s="45"/>
      <c r="HY18" s="45"/>
      <c r="HZ18" s="45"/>
      <c r="IA18" s="45"/>
      <c r="IB18" s="45"/>
      <c r="IC18" s="45"/>
      <c r="ID18" s="45"/>
      <c r="IE18" s="45"/>
    </row>
    <row r="19" spans="1:239" ht="13.5" customHeight="1">
      <c r="A19" s="42">
        <v>3</v>
      </c>
      <c r="B19" s="224">
        <v>8308</v>
      </c>
      <c r="C19" s="45">
        <v>51</v>
      </c>
      <c r="D19" s="50"/>
      <c r="E19" s="47" t="s">
        <v>62</v>
      </c>
      <c r="F19" s="48">
        <v>4308</v>
      </c>
      <c r="G19" s="48">
        <v>1340</v>
      </c>
      <c r="H19" s="83">
        <f>'第３表'!F19/'第４表'!$F19*100000</f>
        <v>0</v>
      </c>
      <c r="I19" s="83">
        <f>'第３表'!G19/'第４表'!$F19*100000</f>
        <v>0</v>
      </c>
      <c r="J19" s="83">
        <f>'第３表'!H19/'第４表'!$F19*100000</f>
        <v>0</v>
      </c>
      <c r="K19" s="83">
        <f>'第３表'!I19/'第４表'!$F19*100000</f>
        <v>0</v>
      </c>
      <c r="L19" s="83">
        <f>'第３表'!J19/'第４表'!$F19*100000</f>
        <v>0</v>
      </c>
      <c r="M19" s="83">
        <f>'第３表'!K19/'第４表'!$F19*100000</f>
        <v>0</v>
      </c>
      <c r="N19" s="83">
        <f>'第３表'!L19/'第４表'!$F19*100000</f>
        <v>0</v>
      </c>
      <c r="O19" s="83">
        <f>'第３表'!M19/'第４表'!$F19*100000</f>
        <v>0</v>
      </c>
      <c r="P19" s="83">
        <f>'第３表'!N19/'第４表'!$F19*100000</f>
        <v>0</v>
      </c>
      <c r="Q19" s="83">
        <f>'第３表'!O19/'第４表'!$G19*100000</f>
        <v>0</v>
      </c>
      <c r="R19" s="83">
        <f>'第３表'!P19/'第４表'!$F19*100000</f>
        <v>0</v>
      </c>
      <c r="S19" s="83">
        <f>'第３表'!Q19/'第４表'!$F19*100000</f>
        <v>0</v>
      </c>
      <c r="T19" s="83">
        <f>'第３表'!R19/'第４表'!$F19*100000</f>
        <v>0</v>
      </c>
      <c r="U19" s="83">
        <f>'第３表'!S19/'第４表'!$G19*100000</f>
        <v>0</v>
      </c>
      <c r="V19" s="83">
        <f>'第３表'!T19/'第４表'!$F19*100000</f>
        <v>92.85051067780873</v>
      </c>
      <c r="W19" s="83">
        <f>'第３表'!U19/'第４表'!$F19*100000</f>
        <v>0</v>
      </c>
      <c r="X19" s="83">
        <f>'第３表'!V19/'第４表'!$F19*100000</f>
        <v>0</v>
      </c>
      <c r="Y19" s="83">
        <f>'第３表'!W19/'第４表'!$F19*100000</f>
        <v>23.212627669452182</v>
      </c>
      <c r="Z19" s="82"/>
      <c r="AA19" s="45"/>
      <c r="AB19" s="45"/>
      <c r="AC19" s="45"/>
      <c r="AD19" s="45"/>
      <c r="AE19" s="45"/>
      <c r="AF19" s="45"/>
      <c r="AG19" s="45"/>
      <c r="AH19" s="45"/>
      <c r="AI19" s="45"/>
      <c r="AJ19" s="45"/>
      <c r="AK19" s="45"/>
      <c r="AL19" s="45"/>
      <c r="AM19" s="45"/>
      <c r="AN19" s="45"/>
      <c r="AO19" s="45"/>
      <c r="AP19" s="45"/>
      <c r="AQ19" s="45"/>
      <c r="AR19" s="45"/>
      <c r="AS19" s="45"/>
      <c r="AT19" s="45"/>
      <c r="AU19" s="45"/>
      <c r="AV19" s="45"/>
      <c r="AW19" s="45"/>
      <c r="AX19" s="45"/>
      <c r="AY19" s="45"/>
      <c r="AZ19" s="45"/>
      <c r="BA19" s="45"/>
      <c r="BB19" s="45"/>
      <c r="BC19" s="45"/>
      <c r="BD19" s="45"/>
      <c r="BE19" s="45"/>
      <c r="BF19" s="45"/>
      <c r="BG19" s="45"/>
      <c r="BH19" s="45"/>
      <c r="BI19" s="45"/>
      <c r="BJ19" s="45"/>
      <c r="BK19" s="45"/>
      <c r="BL19" s="45"/>
      <c r="BM19" s="45"/>
      <c r="BN19" s="45"/>
      <c r="BO19" s="45"/>
      <c r="BP19" s="45"/>
      <c r="BQ19" s="45"/>
      <c r="BR19" s="45"/>
      <c r="BS19" s="45"/>
      <c r="BT19" s="45"/>
      <c r="BU19" s="45"/>
      <c r="BV19" s="45"/>
      <c r="BW19" s="45"/>
      <c r="BX19" s="45"/>
      <c r="BY19" s="45"/>
      <c r="BZ19" s="45"/>
      <c r="CA19" s="45"/>
      <c r="CB19" s="45"/>
      <c r="CC19" s="45"/>
      <c r="CD19" s="45"/>
      <c r="CE19" s="45"/>
      <c r="CF19" s="45"/>
      <c r="CG19" s="45"/>
      <c r="CH19" s="45"/>
      <c r="CI19" s="45"/>
      <c r="CJ19" s="45"/>
      <c r="CK19" s="45"/>
      <c r="CL19" s="45"/>
      <c r="CM19" s="45"/>
      <c r="CN19" s="45"/>
      <c r="CO19" s="45"/>
      <c r="CP19" s="45"/>
      <c r="CQ19" s="45"/>
      <c r="CR19" s="45"/>
      <c r="CS19" s="45"/>
      <c r="CT19" s="45"/>
      <c r="CU19" s="45"/>
      <c r="CV19" s="45"/>
      <c r="CW19" s="45"/>
      <c r="CX19" s="45"/>
      <c r="CY19" s="45"/>
      <c r="CZ19" s="45"/>
      <c r="DA19" s="45"/>
      <c r="DB19" s="45"/>
      <c r="DC19" s="45"/>
      <c r="DD19" s="45"/>
      <c r="DE19" s="45"/>
      <c r="DF19" s="45"/>
      <c r="DG19" s="45"/>
      <c r="DH19" s="45"/>
      <c r="DI19" s="45"/>
      <c r="DJ19" s="45"/>
      <c r="DK19" s="45"/>
      <c r="DL19" s="45"/>
      <c r="DM19" s="45"/>
      <c r="DN19" s="45"/>
      <c r="DO19" s="45"/>
      <c r="DP19" s="45"/>
      <c r="DQ19" s="45"/>
      <c r="DR19" s="45"/>
      <c r="DS19" s="45"/>
      <c r="DT19" s="45"/>
      <c r="DU19" s="45"/>
      <c r="DV19" s="45"/>
      <c r="DW19" s="45"/>
      <c r="DX19" s="45"/>
      <c r="DY19" s="45"/>
      <c r="DZ19" s="45"/>
      <c r="EA19" s="45"/>
      <c r="EB19" s="45"/>
      <c r="EC19" s="45"/>
      <c r="ED19" s="45"/>
      <c r="EE19" s="45"/>
      <c r="EF19" s="45"/>
      <c r="EG19" s="45"/>
      <c r="EH19" s="45"/>
      <c r="EI19" s="45"/>
      <c r="EJ19" s="45"/>
      <c r="EK19" s="45"/>
      <c r="EL19" s="45"/>
      <c r="EM19" s="45"/>
      <c r="EN19" s="45"/>
      <c r="EO19" s="45"/>
      <c r="EP19" s="45"/>
      <c r="EQ19" s="45"/>
      <c r="ER19" s="45"/>
      <c r="ES19" s="45"/>
      <c r="ET19" s="45"/>
      <c r="EU19" s="45"/>
      <c r="EV19" s="45"/>
      <c r="EW19" s="45"/>
      <c r="EX19" s="45"/>
      <c r="EY19" s="45"/>
      <c r="EZ19" s="45"/>
      <c r="FA19" s="45"/>
      <c r="FB19" s="45"/>
      <c r="FC19" s="45"/>
      <c r="FD19" s="45"/>
      <c r="FE19" s="45"/>
      <c r="FF19" s="45"/>
      <c r="FG19" s="45"/>
      <c r="FH19" s="45"/>
      <c r="FI19" s="45"/>
      <c r="FJ19" s="45"/>
      <c r="FK19" s="45"/>
      <c r="FL19" s="45"/>
      <c r="FM19" s="45"/>
      <c r="FN19" s="45"/>
      <c r="FO19" s="45"/>
      <c r="FP19" s="45"/>
      <c r="FQ19" s="45"/>
      <c r="FR19" s="45"/>
      <c r="FS19" s="45"/>
      <c r="FT19" s="45"/>
      <c r="FU19" s="45"/>
      <c r="FV19" s="45"/>
      <c r="FW19" s="45"/>
      <c r="FX19" s="45"/>
      <c r="FY19" s="45"/>
      <c r="FZ19" s="45"/>
      <c r="GA19" s="45"/>
      <c r="GB19" s="45"/>
      <c r="GC19" s="45"/>
      <c r="GD19" s="45"/>
      <c r="GE19" s="45"/>
      <c r="GF19" s="45"/>
      <c r="GG19" s="45"/>
      <c r="GH19" s="45"/>
      <c r="GI19" s="45"/>
      <c r="GJ19" s="45"/>
      <c r="GK19" s="45"/>
      <c r="GL19" s="45"/>
      <c r="GM19" s="45"/>
      <c r="GN19" s="45"/>
      <c r="GO19" s="45"/>
      <c r="GP19" s="45"/>
      <c r="GQ19" s="45"/>
      <c r="GR19" s="45"/>
      <c r="GS19" s="45"/>
      <c r="GT19" s="45"/>
      <c r="GU19" s="45"/>
      <c r="GV19" s="45"/>
      <c r="GW19" s="45"/>
      <c r="GX19" s="45"/>
      <c r="GY19" s="45"/>
      <c r="GZ19" s="45"/>
      <c r="HA19" s="45"/>
      <c r="HB19" s="45"/>
      <c r="HC19" s="45"/>
      <c r="HD19" s="45"/>
      <c r="HE19" s="45"/>
      <c r="HF19" s="45"/>
      <c r="HG19" s="45"/>
      <c r="HH19" s="45"/>
      <c r="HI19" s="45"/>
      <c r="HJ19" s="45"/>
      <c r="HK19" s="45"/>
      <c r="HL19" s="45"/>
      <c r="HM19" s="45"/>
      <c r="HN19" s="45"/>
      <c r="HO19" s="45"/>
      <c r="HP19" s="45"/>
      <c r="HQ19" s="45"/>
      <c r="HR19" s="45"/>
      <c r="HS19" s="45"/>
      <c r="HT19" s="45"/>
      <c r="HU19" s="45"/>
      <c r="HV19" s="45"/>
      <c r="HW19" s="45"/>
      <c r="HX19" s="45"/>
      <c r="HY19" s="45"/>
      <c r="HZ19" s="45"/>
      <c r="IA19" s="45"/>
      <c r="IB19" s="45"/>
      <c r="IC19" s="45"/>
      <c r="ID19" s="45"/>
      <c r="IE19" s="45"/>
    </row>
    <row r="20" spans="1:26" ht="13.5" customHeight="1">
      <c r="A20" s="42">
        <v>1</v>
      </c>
      <c r="B20" s="224">
        <v>8309</v>
      </c>
      <c r="C20" s="45">
        <v>51</v>
      </c>
      <c r="D20" s="50"/>
      <c r="E20" s="47" t="s">
        <v>63</v>
      </c>
      <c r="F20" s="48">
        <v>19730</v>
      </c>
      <c r="G20" s="48">
        <v>4421</v>
      </c>
      <c r="H20" s="83">
        <f>'第３表'!F20/'第４表'!$F20*100000</f>
        <v>5.06842372022301</v>
      </c>
      <c r="I20" s="83">
        <f>'第３表'!G20/'第４表'!$F20*100000</f>
        <v>942.7268119614799</v>
      </c>
      <c r="J20" s="83">
        <f>'第３表'!H20/'第４表'!$F20*100000</f>
        <v>0</v>
      </c>
      <c r="K20" s="83">
        <f>'第３表'!I20/'第４表'!$F20*100000</f>
        <v>0</v>
      </c>
      <c r="L20" s="83">
        <f>'第３表'!J20/'第４表'!$F20*100000</f>
        <v>5.06842372022301</v>
      </c>
      <c r="M20" s="83">
        <f>'第３表'!K20/'第４表'!$F20*100000</f>
        <v>942.7268119614799</v>
      </c>
      <c r="N20" s="83">
        <f>'第３表'!L20/'第４表'!$F20*100000</f>
        <v>0</v>
      </c>
      <c r="O20" s="83">
        <f>'第３表'!M20/'第４表'!$F20*100000</f>
        <v>0</v>
      </c>
      <c r="P20" s="83">
        <f>'第３表'!N20/'第４表'!$F20*100000</f>
        <v>0</v>
      </c>
      <c r="Q20" s="83">
        <f>'第３表'!O20/'第４表'!$G20*100000</f>
        <v>995.2499434517077</v>
      </c>
      <c r="R20" s="83">
        <f>'第３表'!P20/'第４表'!$F20*100000</f>
        <v>719.7161682716676</v>
      </c>
      <c r="S20" s="83">
        <f>'第３表'!Q20/'第４表'!$F20*100000</f>
        <v>0</v>
      </c>
      <c r="T20" s="83">
        <f>'第３表'!R20/'第４表'!$F20*100000</f>
        <v>0</v>
      </c>
      <c r="U20" s="83">
        <f>'第３表'!S20/'第４表'!$G20*100000</f>
        <v>22.619316896629723</v>
      </c>
      <c r="V20" s="83">
        <f>'第３表'!T20/'第４表'!$F20*100000</f>
        <v>45.6158134820071</v>
      </c>
      <c r="W20" s="83">
        <f>'第３表'!U20/'第４表'!$F20*100000</f>
        <v>0</v>
      </c>
      <c r="X20" s="83">
        <f>'第３表'!V20/'第４表'!$F20*100000</f>
        <v>0</v>
      </c>
      <c r="Y20" s="83">
        <f>'第３表'!W20/'第４表'!$F20*100000</f>
        <v>35.47896604156107</v>
      </c>
      <c r="Z20" s="82"/>
    </row>
    <row r="21" spans="1:26" ht="13.5" customHeight="1">
      <c r="A21" s="42">
        <v>1</v>
      </c>
      <c r="B21" s="224">
        <v>8321</v>
      </c>
      <c r="C21" s="45">
        <v>51</v>
      </c>
      <c r="D21" s="50"/>
      <c r="E21" s="47" t="s">
        <v>64</v>
      </c>
      <c r="F21" s="48">
        <v>35604</v>
      </c>
      <c r="G21" s="48">
        <v>6016</v>
      </c>
      <c r="H21" s="83">
        <f>'第３表'!F21/'第４表'!$F21*100000</f>
        <v>11.234692731153803</v>
      </c>
      <c r="I21" s="83">
        <f>'第３表'!G21/'第４表'!$F21*100000</f>
        <v>3308.6170093247947</v>
      </c>
      <c r="J21" s="83">
        <f>'第３表'!H21/'第４表'!$F21*100000</f>
        <v>2.808673182788451</v>
      </c>
      <c r="K21" s="83">
        <f>'第３表'!I21/'第４表'!$F21*100000</f>
        <v>1654.3085046623974</v>
      </c>
      <c r="L21" s="83">
        <f>'第３表'!J21/'第４表'!$F21*100000</f>
        <v>8.426019548365353</v>
      </c>
      <c r="M21" s="83">
        <f>'第３表'!K21/'第４表'!$F21*100000</f>
        <v>1654.3085046623974</v>
      </c>
      <c r="N21" s="83">
        <f>'第３表'!L21/'第４表'!$F21*100000</f>
        <v>0</v>
      </c>
      <c r="O21" s="83">
        <f>'第３表'!M21/'第４表'!$F21*100000</f>
        <v>0</v>
      </c>
      <c r="P21" s="83">
        <f>'第３表'!N21/'第４表'!$F21*100000</f>
        <v>70.21682956971127</v>
      </c>
      <c r="Q21" s="83">
        <f>'第３表'!O21/'第４表'!$G21*100000</f>
        <v>332.4468085106383</v>
      </c>
      <c r="R21" s="83">
        <f>'第３表'!P21/'第４表'!$F21*100000</f>
        <v>1527.9182114369173</v>
      </c>
      <c r="S21" s="83">
        <f>'第３表'!Q21/'第４表'!$F21*100000</f>
        <v>0</v>
      </c>
      <c r="T21" s="83">
        <f>'第３表'!R21/'第４表'!$F21*100000</f>
        <v>0</v>
      </c>
      <c r="U21" s="83">
        <f>'第３表'!S21/'第４表'!$G21*100000</f>
        <v>16.622340425531913</v>
      </c>
      <c r="V21" s="83">
        <f>'第３表'!T21/'第４表'!$F21*100000</f>
        <v>50.55611729019211</v>
      </c>
      <c r="W21" s="83">
        <f>'第３表'!U21/'第４表'!$F21*100000</f>
        <v>5.617346365576902</v>
      </c>
      <c r="X21" s="83">
        <f>'第３表'!V21/'第４表'!$F21*100000</f>
        <v>106.72958094596113</v>
      </c>
      <c r="Y21" s="83">
        <f>'第３表'!W21/'第４表'!$F21*100000</f>
        <v>33.70407819346141</v>
      </c>
      <c r="Z21" s="82"/>
    </row>
    <row r="22" spans="1:26" ht="13.5" customHeight="1">
      <c r="A22" s="42">
        <v>1</v>
      </c>
      <c r="B22" s="224">
        <v>8322</v>
      </c>
      <c r="C22" s="45">
        <v>51</v>
      </c>
      <c r="D22" s="50"/>
      <c r="E22" s="47" t="s">
        <v>65</v>
      </c>
      <c r="F22" s="48">
        <v>16662</v>
      </c>
      <c r="G22" s="48">
        <v>3571</v>
      </c>
      <c r="H22" s="83">
        <f>'第３表'!F22/'第４表'!$F22*100000</f>
        <v>6.001680470531749</v>
      </c>
      <c r="I22" s="83">
        <f>'第３表'!G22/'第４表'!$F22*100000</f>
        <v>312.08738446765096</v>
      </c>
      <c r="J22" s="83">
        <f>'第３表'!H22/'第４表'!$F22*100000</f>
        <v>0</v>
      </c>
      <c r="K22" s="83">
        <f>'第３表'!I22/'第４表'!$F22*100000</f>
        <v>0</v>
      </c>
      <c r="L22" s="83">
        <f>'第３表'!J22/'第４表'!$F22*100000</f>
        <v>6.001680470531749</v>
      </c>
      <c r="M22" s="83">
        <f>'第３表'!K22/'第４表'!$F22*100000</f>
        <v>312.08738446765096</v>
      </c>
      <c r="N22" s="83">
        <f>'第３表'!L22/'第４表'!$F22*100000</f>
        <v>0</v>
      </c>
      <c r="O22" s="83">
        <f>'第３表'!M22/'第４表'!$F22*100000</f>
        <v>0</v>
      </c>
      <c r="P22" s="83">
        <f>'第３表'!N22/'第４表'!$F22*100000</f>
        <v>0</v>
      </c>
      <c r="Q22" s="83">
        <f>'第３表'!O22/'第４表'!$G22*100000</f>
        <v>336.04032483898067</v>
      </c>
      <c r="R22" s="83">
        <f>'第３表'!P22/'第４表'!$F22*100000</f>
        <v>240.06721882126996</v>
      </c>
      <c r="S22" s="83">
        <f>'第３表'!Q22/'第４表'!$F22*100000</f>
        <v>0</v>
      </c>
      <c r="T22" s="83">
        <f>'第３表'!R22/'第４表'!$F22*100000</f>
        <v>0</v>
      </c>
      <c r="U22" s="83">
        <f>'第３表'!S22/'第４表'!$G22*100000</f>
        <v>28.003360403248394</v>
      </c>
      <c r="V22" s="83">
        <f>'第３表'!T22/'第４表'!$F22*100000</f>
        <v>36.010082823190494</v>
      </c>
      <c r="W22" s="83">
        <f>'第３表'!U22/'第４表'!$F22*100000</f>
        <v>0</v>
      </c>
      <c r="X22" s="83">
        <f>'第３表'!V22/'第４表'!$F22*100000</f>
        <v>0</v>
      </c>
      <c r="Y22" s="83">
        <f>'第３表'!W22/'第４表'!$F22*100000</f>
        <v>48.01344376425399</v>
      </c>
      <c r="Z22" s="82"/>
    </row>
    <row r="23" spans="1:26" ht="13.5" customHeight="1">
      <c r="A23" s="42">
        <v>1</v>
      </c>
      <c r="B23" s="224">
        <v>8323</v>
      </c>
      <c r="C23" s="45">
        <v>51</v>
      </c>
      <c r="D23" s="50"/>
      <c r="E23" s="47" t="s">
        <v>66</v>
      </c>
      <c r="F23" s="48">
        <v>2408</v>
      </c>
      <c r="G23" s="48">
        <v>663</v>
      </c>
      <c r="H23" s="83">
        <f>'第３表'!F23/'第４表'!$F23*100000</f>
        <v>0</v>
      </c>
      <c r="I23" s="83">
        <f>'第３表'!G23/'第４表'!$F23*100000</f>
        <v>0</v>
      </c>
      <c r="J23" s="83">
        <f>'第３表'!H23/'第４表'!$F23*100000</f>
        <v>0</v>
      </c>
      <c r="K23" s="83">
        <f>'第３表'!I23/'第４表'!$F23*100000</f>
        <v>0</v>
      </c>
      <c r="L23" s="83">
        <f>'第３表'!J23/'第４表'!$F23*100000</f>
        <v>0</v>
      </c>
      <c r="M23" s="83">
        <f>'第３表'!K23/'第４表'!$F23*100000</f>
        <v>0</v>
      </c>
      <c r="N23" s="83">
        <f>'第３表'!L23/'第４表'!$F23*100000</f>
        <v>0</v>
      </c>
      <c r="O23" s="83">
        <f>'第３表'!M23/'第４表'!$F23*100000</f>
        <v>0</v>
      </c>
      <c r="P23" s="83">
        <f>'第３表'!N23/'第４表'!$F23*100000</f>
        <v>0</v>
      </c>
      <c r="Q23" s="83">
        <f>'第３表'!O23/'第４表'!$G23*100000</f>
        <v>0</v>
      </c>
      <c r="R23" s="83">
        <f>'第３表'!P23/'第４表'!$F23*100000</f>
        <v>0</v>
      </c>
      <c r="S23" s="83">
        <f>'第３表'!Q23/'第４表'!$F23*100000</f>
        <v>0</v>
      </c>
      <c r="T23" s="83">
        <f>'第３表'!R23/'第４表'!$F23*100000</f>
        <v>0</v>
      </c>
      <c r="U23" s="83">
        <f>'第３表'!S23/'第４表'!$G23*100000</f>
        <v>0</v>
      </c>
      <c r="V23" s="83">
        <f>'第３表'!T23/'第４表'!$F23*100000</f>
        <v>41.52823920265781</v>
      </c>
      <c r="W23" s="83">
        <f>'第３表'!U23/'第４表'!$F23*100000</f>
        <v>41.52823920265781</v>
      </c>
      <c r="X23" s="83">
        <f>'第３表'!V23/'第４表'!$F23*100000</f>
        <v>789.0365448504983</v>
      </c>
      <c r="Y23" s="83">
        <f>'第３表'!W23/'第４表'!$F23*100000</f>
        <v>0</v>
      </c>
      <c r="Z23" s="82"/>
    </row>
    <row r="24" spans="1:26" ht="13.5" customHeight="1">
      <c r="A24" s="42">
        <v>8</v>
      </c>
      <c r="B24" s="224">
        <v>8324</v>
      </c>
      <c r="C24" s="45">
        <v>51</v>
      </c>
      <c r="D24" s="50"/>
      <c r="E24" s="47" t="s">
        <v>67</v>
      </c>
      <c r="F24" s="48">
        <v>22336</v>
      </c>
      <c r="G24" s="48">
        <v>5034</v>
      </c>
      <c r="H24" s="83">
        <f>'第３表'!F24/'第４表'!$F24*100000</f>
        <v>13.431232091690545</v>
      </c>
      <c r="I24" s="83">
        <f>'第３表'!G24/'第４表'!$F24*100000</f>
        <v>2766.833810888252</v>
      </c>
      <c r="J24" s="83">
        <f>'第３表'!H24/'第４表'!$F24*100000</f>
        <v>0</v>
      </c>
      <c r="K24" s="83">
        <f>'第３表'!I24/'第４表'!$F24*100000</f>
        <v>0</v>
      </c>
      <c r="L24" s="83">
        <f>'第３表'!J24/'第４表'!$F24*100000</f>
        <v>13.431232091690545</v>
      </c>
      <c r="M24" s="83">
        <f>'第３表'!K24/'第４表'!$F24*100000</f>
        <v>2766.833810888252</v>
      </c>
      <c r="N24" s="83">
        <f>'第３表'!L24/'第４表'!$F24*100000</f>
        <v>156.69770773638967</v>
      </c>
      <c r="O24" s="83">
        <f>'第３表'!M24/'第４表'!$F24*100000</f>
        <v>17.908309455587393</v>
      </c>
      <c r="P24" s="83">
        <f>'第３表'!N24/'第４表'!$F24*100000</f>
        <v>0</v>
      </c>
      <c r="Q24" s="83">
        <f>'第３表'!O24/'第４表'!$G24*100000</f>
        <v>4906.6348827969805</v>
      </c>
      <c r="R24" s="83">
        <f>'第３表'!P24/'第４表'!$F24*100000</f>
        <v>1486.3896848137535</v>
      </c>
      <c r="S24" s="83">
        <f>'第３表'!Q24/'第４表'!$F24*100000</f>
        <v>0</v>
      </c>
      <c r="T24" s="83">
        <f>'第３表'!R24/'第４表'!$F24*100000</f>
        <v>0</v>
      </c>
      <c r="U24" s="83">
        <f>'第３表'!S24/'第４表'!$G24*100000</f>
        <v>59.594755661501786</v>
      </c>
      <c r="V24" s="83">
        <f>'第３表'!T24/'第４表'!$F24*100000</f>
        <v>44.770773638968485</v>
      </c>
      <c r="W24" s="83">
        <f>'第３表'!U24/'第４表'!$F24*100000</f>
        <v>0</v>
      </c>
      <c r="X24" s="83">
        <f>'第３表'!V24/'第４表'!$F24*100000</f>
        <v>0</v>
      </c>
      <c r="Y24" s="83">
        <f>'第３表'!W24/'第４表'!$F24*100000</f>
        <v>44.770773638968485</v>
      </c>
      <c r="Z24" s="82"/>
    </row>
    <row r="25" spans="1:26" ht="13.5" customHeight="1">
      <c r="A25" s="42"/>
      <c r="B25" s="224"/>
      <c r="C25" s="45"/>
      <c r="D25" s="50"/>
      <c r="E25" s="47"/>
      <c r="F25" s="48"/>
      <c r="G25" s="48"/>
      <c r="H25" s="83"/>
      <c r="I25" s="83"/>
      <c r="J25" s="83"/>
      <c r="K25" s="83"/>
      <c r="L25" s="83"/>
      <c r="M25" s="83"/>
      <c r="N25" s="83"/>
      <c r="O25" s="83"/>
      <c r="P25" s="83"/>
      <c r="Q25" s="83"/>
      <c r="R25" s="83"/>
      <c r="S25" s="83"/>
      <c r="T25" s="83"/>
      <c r="U25" s="83"/>
      <c r="V25" s="83"/>
      <c r="W25" s="83"/>
      <c r="X25" s="83"/>
      <c r="Y25" s="83"/>
      <c r="Z25" s="82"/>
    </row>
    <row r="26" spans="1:26" ht="13.5" customHeight="1">
      <c r="A26" s="42"/>
      <c r="B26" s="224"/>
      <c r="C26" s="45"/>
      <c r="D26" s="388" t="s">
        <v>68</v>
      </c>
      <c r="E26" s="389"/>
      <c r="F26" s="48">
        <f>SUM(F27:F37)</f>
        <v>183456</v>
      </c>
      <c r="G26" s="48">
        <f>SUM(G27:G37)</f>
        <v>45586</v>
      </c>
      <c r="H26" s="83">
        <f>'第３表'!F26/'第４表'!$F26*100000</f>
        <v>8.721437292865865</v>
      </c>
      <c r="I26" s="83">
        <f>'第３表'!G26/'第４表'!$F26*100000</f>
        <v>739.1418105703821</v>
      </c>
      <c r="J26" s="83">
        <f>'第３表'!H26/'第４表'!$F26*100000</f>
        <v>1.090179661608233</v>
      </c>
      <c r="K26" s="83">
        <f>'第３表'!I26/'第４表'!$F26*100000</f>
        <v>206.58904587476013</v>
      </c>
      <c r="L26" s="83">
        <f>'第３表'!J26/'第４表'!$F26*100000</f>
        <v>7.631257631257632</v>
      </c>
      <c r="M26" s="83">
        <f>'第３表'!K26/'第４表'!$F26*100000</f>
        <v>532.5527646956218</v>
      </c>
      <c r="N26" s="83">
        <f>'第３表'!L26/'第４表'!$F26*100000</f>
        <v>0</v>
      </c>
      <c r="O26" s="83">
        <f>'第３表'!M26/'第４表'!$F26*100000</f>
        <v>0</v>
      </c>
      <c r="P26" s="83">
        <f>'第３表'!N26/'第４表'!$F26*100000</f>
        <v>0</v>
      </c>
      <c r="Q26" s="83">
        <f>'第３表'!O26/'第４表'!$G26*100000</f>
        <v>895.0116263765191</v>
      </c>
      <c r="R26" s="83">
        <f>'第３表'!P26/'第４表'!$F26*100000</f>
        <v>310.1561137275423</v>
      </c>
      <c r="S26" s="83">
        <f>'第３表'!Q26/'第４表'!$F26*100000</f>
        <v>0</v>
      </c>
      <c r="T26" s="83">
        <f>'第３表'!R26/'第４表'!$F26*100000</f>
        <v>0</v>
      </c>
      <c r="U26" s="83">
        <f>'第３表'!S26/'第４表'!$G26*100000</f>
        <v>19.74290352301145</v>
      </c>
      <c r="V26" s="83">
        <f>'第３表'!T26/'第４表'!$F26*100000</f>
        <v>40.881737310308736</v>
      </c>
      <c r="W26" s="83">
        <f>'第３表'!U26/'第４表'!$F26*100000</f>
        <v>10.356706785278215</v>
      </c>
      <c r="X26" s="83">
        <f>'第３表'!V26/'第４表'!$F26*100000</f>
        <v>142.81353567067853</v>
      </c>
      <c r="Y26" s="83">
        <f>'第３表'!W26/'第４表'!$F26*100000</f>
        <v>38.156288156288156</v>
      </c>
      <c r="Z26" s="82"/>
    </row>
    <row r="27" spans="1:26" ht="13.5" customHeight="1">
      <c r="A27" s="42">
        <v>3</v>
      </c>
      <c r="B27" s="224">
        <v>8212</v>
      </c>
      <c r="C27" s="45">
        <v>53</v>
      </c>
      <c r="D27" s="50"/>
      <c r="E27" s="47" t="s">
        <v>69</v>
      </c>
      <c r="F27" s="48">
        <v>39454</v>
      </c>
      <c r="G27" s="48">
        <v>8766</v>
      </c>
      <c r="H27" s="83">
        <f>'第３表'!F27/'第４表'!$F27*100000</f>
        <v>15.20758351497947</v>
      </c>
      <c r="I27" s="83">
        <f>'第３表'!G27/'第４表'!$F27*100000</f>
        <v>917.5242054037614</v>
      </c>
      <c r="J27" s="83">
        <f>'第３表'!H27/'第４表'!$F27*100000</f>
        <v>0</v>
      </c>
      <c r="K27" s="83">
        <f>'第３表'!I27/'第４表'!$F27*100000</f>
        <v>0</v>
      </c>
      <c r="L27" s="83">
        <f>'第３表'!J27/'第４表'!$F27*100000</f>
        <v>15.20758351497947</v>
      </c>
      <c r="M27" s="83">
        <f>'第３表'!K27/'第４表'!$F27*100000</f>
        <v>917.5242054037614</v>
      </c>
      <c r="N27" s="83">
        <f>'第３表'!L27/'第４表'!$F27*100000</f>
        <v>0</v>
      </c>
      <c r="O27" s="83">
        <f>'第３表'!M27/'第４表'!$F27*100000</f>
        <v>0</v>
      </c>
      <c r="P27" s="83">
        <f>'第３表'!N27/'第４表'!$F27*100000</f>
        <v>0</v>
      </c>
      <c r="Q27" s="83">
        <f>'第３表'!O27/'第４表'!$G27*100000</f>
        <v>1699.7490303445127</v>
      </c>
      <c r="R27" s="83">
        <f>'第３表'!P27/'第４表'!$F27*100000</f>
        <v>539.8692147817712</v>
      </c>
      <c r="S27" s="83">
        <f>'第３表'!Q27/'第４表'!$F27*100000</f>
        <v>0</v>
      </c>
      <c r="T27" s="83">
        <f>'第３表'!R27/'第４表'!$F27*100000</f>
        <v>0</v>
      </c>
      <c r="U27" s="83">
        <f>'第３表'!S27/'第４表'!$G27*100000</f>
        <v>34.223134839151264</v>
      </c>
      <c r="V27" s="83">
        <f>'第３表'!T27/'第４表'!$F27*100000</f>
        <v>22.811375272469203</v>
      </c>
      <c r="W27" s="83">
        <f>'第３表'!U27/'第４表'!$F27*100000</f>
        <v>12.672986262482892</v>
      </c>
      <c r="X27" s="83">
        <f>'第３表'!V27/'第４表'!$F27*100000</f>
        <v>182.49100217975362</v>
      </c>
      <c r="Y27" s="83">
        <f>'第３表'!W27/'第４表'!$F27*100000</f>
        <v>40.553556039945256</v>
      </c>
      <c r="Z27" s="82"/>
    </row>
    <row r="28" spans="1:26" ht="13.5" customHeight="1">
      <c r="A28" s="42">
        <v>3</v>
      </c>
      <c r="B28" s="224">
        <v>8342</v>
      </c>
      <c r="C28" s="45">
        <v>53</v>
      </c>
      <c r="D28" s="50"/>
      <c r="E28" s="47" t="s">
        <v>70</v>
      </c>
      <c r="F28" s="48">
        <v>46487</v>
      </c>
      <c r="G28" s="48">
        <v>9093</v>
      </c>
      <c r="H28" s="83">
        <f>'第３表'!F28/'第４表'!$F28*100000</f>
        <v>8.604556112461548</v>
      </c>
      <c r="I28" s="83">
        <f>'第３表'!G28/'第４表'!$F28*100000</f>
        <v>1241.2072192225783</v>
      </c>
      <c r="J28" s="83">
        <f>'第３表'!H28/'第４表'!$F28*100000</f>
        <v>2.151139028115387</v>
      </c>
      <c r="K28" s="83">
        <f>'第３表'!I28/'第４表'!$F28*100000</f>
        <v>557.1450082818853</v>
      </c>
      <c r="L28" s="83">
        <f>'第３表'!J28/'第４表'!$F28*100000</f>
        <v>6.453417084346161</v>
      </c>
      <c r="M28" s="83">
        <f>'第３表'!K28/'第４表'!$F28*100000</f>
        <v>684.062210940693</v>
      </c>
      <c r="N28" s="83">
        <f>'第３表'!L28/'第４表'!$F28*100000</f>
        <v>0</v>
      </c>
      <c r="O28" s="83">
        <f>'第３表'!M28/'第４表'!$F28*100000</f>
        <v>0</v>
      </c>
      <c r="P28" s="83">
        <f>'第３表'!N28/'第４表'!$F28*100000</f>
        <v>0</v>
      </c>
      <c r="Q28" s="83">
        <f>'第３表'!O28/'第４表'!$G28*100000</f>
        <v>1605.6307049378643</v>
      </c>
      <c r="R28" s="83">
        <f>'第３表'!P28/'第４表'!$F28*100000</f>
        <v>369.9959128358466</v>
      </c>
      <c r="S28" s="83">
        <f>'第３表'!Q28/'第４表'!$F28*100000</f>
        <v>0</v>
      </c>
      <c r="T28" s="83">
        <f>'第３表'!R28/'第４表'!$F28*100000</f>
        <v>0</v>
      </c>
      <c r="U28" s="83">
        <f>'第３表'!S28/'第４表'!$G28*100000</f>
        <v>32.99241174529858</v>
      </c>
      <c r="V28" s="83">
        <f>'第３表'!T28/'第４表'!$F28*100000</f>
        <v>49.47619764665391</v>
      </c>
      <c r="W28" s="83">
        <f>'第３表'!U28/'第４表'!$F28*100000</f>
        <v>6.453417084346161</v>
      </c>
      <c r="X28" s="83">
        <f>'第３表'!V28/'第４表'!$F28*100000</f>
        <v>118.3126465463463</v>
      </c>
      <c r="Y28" s="83">
        <f>'第３表'!W28/'第４表'!$F28*100000</f>
        <v>43.02278056230774</v>
      </c>
      <c r="Z28" s="82"/>
    </row>
    <row r="29" spans="1:26" ht="13.5" customHeight="1">
      <c r="A29" s="42">
        <v>3</v>
      </c>
      <c r="B29" s="224">
        <v>8343</v>
      </c>
      <c r="C29" s="45">
        <v>53</v>
      </c>
      <c r="D29" s="50"/>
      <c r="E29" s="47" t="s">
        <v>71</v>
      </c>
      <c r="F29" s="48">
        <v>8900</v>
      </c>
      <c r="G29" s="48">
        <v>2059</v>
      </c>
      <c r="H29" s="83">
        <f>'第３表'!F29/'第４表'!$F29*100000</f>
        <v>11.235955056179776</v>
      </c>
      <c r="I29" s="83">
        <f>'第３表'!G29/'第４表'!$F29*100000</f>
        <v>561.7977528089888</v>
      </c>
      <c r="J29" s="83">
        <f>'第３表'!H29/'第４表'!$F29*100000</f>
        <v>0</v>
      </c>
      <c r="K29" s="83">
        <f>'第３表'!I29/'第４表'!$F29*100000</f>
        <v>0</v>
      </c>
      <c r="L29" s="83">
        <f>'第３表'!J29/'第４表'!$F29*100000</f>
        <v>11.235955056179776</v>
      </c>
      <c r="M29" s="83">
        <f>'第３表'!K29/'第４表'!$F29*100000</f>
        <v>561.7977528089888</v>
      </c>
      <c r="N29" s="83">
        <f>'第３表'!L29/'第４表'!$F29*100000</f>
        <v>0</v>
      </c>
      <c r="O29" s="83">
        <f>'第３表'!M29/'第４表'!$F29*100000</f>
        <v>0</v>
      </c>
      <c r="P29" s="83">
        <f>'第３表'!N29/'第４表'!$F29*100000</f>
        <v>0</v>
      </c>
      <c r="Q29" s="83">
        <f>'第３表'!O29/'第４表'!$G29*100000</f>
        <v>2428.363283147159</v>
      </c>
      <c r="R29" s="83">
        <f>'第３表'!P29/'第４表'!$F29*100000</f>
        <v>0</v>
      </c>
      <c r="S29" s="83">
        <f>'第３表'!Q29/'第４表'!$F29*100000</f>
        <v>0</v>
      </c>
      <c r="T29" s="83">
        <f>'第３表'!R29/'第４表'!$F29*100000</f>
        <v>0</v>
      </c>
      <c r="U29" s="83">
        <f>'第３表'!S29/'第４表'!$G29*100000</f>
        <v>48.56726566294317</v>
      </c>
      <c r="V29" s="83">
        <f>'第３表'!T29/'第４表'!$F29*100000</f>
        <v>67.41573033707864</v>
      </c>
      <c r="W29" s="83">
        <f>'第３表'!U29/'第４表'!$F29*100000</f>
        <v>0</v>
      </c>
      <c r="X29" s="83">
        <f>'第３表'!V29/'第４表'!$F29*100000</f>
        <v>0</v>
      </c>
      <c r="Y29" s="83">
        <f>'第３表'!W29/'第４表'!$F29*100000</f>
        <v>67.41573033707864</v>
      </c>
      <c r="Z29" s="82"/>
    </row>
    <row r="30" spans="1:26" ht="13.5" customHeight="1">
      <c r="A30" s="42">
        <v>3</v>
      </c>
      <c r="B30" s="224">
        <v>8344</v>
      </c>
      <c r="C30" s="45">
        <v>53</v>
      </c>
      <c r="D30" s="50"/>
      <c r="E30" s="47" t="s">
        <v>72</v>
      </c>
      <c r="F30" s="48">
        <v>27227</v>
      </c>
      <c r="G30" s="48">
        <v>5923</v>
      </c>
      <c r="H30" s="83">
        <f>'第３表'!F30/'第４表'!$F30*100000</f>
        <v>3.672824769530246</v>
      </c>
      <c r="I30" s="83">
        <f>'第３表'!G30/'第４表'!$F30*100000</f>
        <v>437.0661475740992</v>
      </c>
      <c r="J30" s="83">
        <f>'第３表'!H30/'第４表'!$F30*100000</f>
        <v>0</v>
      </c>
      <c r="K30" s="83">
        <f>'第３表'!I30/'第４表'!$F30*100000</f>
        <v>0</v>
      </c>
      <c r="L30" s="83">
        <f>'第３表'!J30/'第４表'!$F30*100000</f>
        <v>3.672824769530246</v>
      </c>
      <c r="M30" s="83">
        <f>'第３表'!K30/'第４表'!$F30*100000</f>
        <v>437.0661475740992</v>
      </c>
      <c r="N30" s="83">
        <f>'第３表'!L30/'第４表'!$F30*100000</f>
        <v>0</v>
      </c>
      <c r="O30" s="83">
        <f>'第３表'!M30/'第４表'!$F30*100000</f>
        <v>0</v>
      </c>
      <c r="P30" s="83">
        <f>'第３表'!N30/'第４表'!$F30*100000</f>
        <v>0</v>
      </c>
      <c r="Q30" s="83">
        <f>'第３表'!O30/'第４表'!$G30*100000</f>
        <v>810.4001350666891</v>
      </c>
      <c r="R30" s="83">
        <f>'第３表'!P30/'第４表'!$F30*100000</f>
        <v>260.7705586366475</v>
      </c>
      <c r="S30" s="83">
        <f>'第３表'!Q30/'第４表'!$F30*100000</f>
        <v>0</v>
      </c>
      <c r="T30" s="83">
        <f>'第３表'!R30/'第４表'!$F30*100000</f>
        <v>0</v>
      </c>
      <c r="U30" s="83">
        <f>'第３表'!S30/'第４表'!$G30*100000</f>
        <v>16.883336147222693</v>
      </c>
      <c r="V30" s="83">
        <f>'第３表'!T30/'第４表'!$F30*100000</f>
        <v>47.74672200389319</v>
      </c>
      <c r="W30" s="83">
        <f>'第３表'!U30/'第４表'!$F30*100000</f>
        <v>14.691299078120984</v>
      </c>
      <c r="X30" s="83">
        <f>'第３表'!V30/'第４表'!$F30*100000</f>
        <v>183.64123847651229</v>
      </c>
      <c r="Y30" s="83">
        <f>'第３表'!W30/'第４表'!$F30*100000</f>
        <v>40.4010724648327</v>
      </c>
      <c r="Z30" s="82"/>
    </row>
    <row r="31" spans="1:26" ht="13.5" customHeight="1">
      <c r="A31" s="42">
        <v>3</v>
      </c>
      <c r="B31" s="224">
        <v>8345</v>
      </c>
      <c r="C31" s="45">
        <v>53</v>
      </c>
      <c r="D31" s="50"/>
      <c r="E31" s="47" t="s">
        <v>73</v>
      </c>
      <c r="F31" s="48">
        <v>7681</v>
      </c>
      <c r="G31" s="48">
        <v>2413</v>
      </c>
      <c r="H31" s="83">
        <f>'第３表'!F31/'第４表'!$F31*100000</f>
        <v>0</v>
      </c>
      <c r="I31" s="83">
        <f>'第３表'!G31/'第４表'!$F31*100000</f>
        <v>0</v>
      </c>
      <c r="J31" s="83">
        <f>'第３表'!H31/'第４表'!$F31*100000</f>
        <v>0</v>
      </c>
      <c r="K31" s="83">
        <f>'第３表'!I31/'第４表'!$F31*100000</f>
        <v>0</v>
      </c>
      <c r="L31" s="83">
        <f>'第３表'!J31/'第４表'!$F31*100000</f>
        <v>0</v>
      </c>
      <c r="M31" s="83">
        <f>'第３表'!K31/'第４表'!$F31*100000</f>
        <v>0</v>
      </c>
      <c r="N31" s="83">
        <f>'第３表'!L31/'第４表'!$F31*100000</f>
        <v>0</v>
      </c>
      <c r="O31" s="83">
        <f>'第３表'!M31/'第４表'!$F31*100000</f>
        <v>0</v>
      </c>
      <c r="P31" s="83">
        <f>'第３表'!N31/'第４表'!$F31*100000</f>
        <v>0</v>
      </c>
      <c r="Q31" s="83">
        <f>'第３表'!O31/'第４表'!$G31*100000</f>
        <v>0</v>
      </c>
      <c r="R31" s="83">
        <f>'第３表'!P31/'第４表'!$F31*100000</f>
        <v>0</v>
      </c>
      <c r="S31" s="83">
        <f>'第３表'!Q31/'第４表'!$F31*100000</f>
        <v>0</v>
      </c>
      <c r="T31" s="83">
        <f>'第３表'!R31/'第４表'!$F31*100000</f>
        <v>0</v>
      </c>
      <c r="U31" s="83">
        <f>'第３表'!S31/'第４表'!$G31*100000</f>
        <v>0</v>
      </c>
      <c r="V31" s="83">
        <f>'第３表'!T31/'第４表'!$F31*100000</f>
        <v>52.076552532222365</v>
      </c>
      <c r="W31" s="83">
        <f>'第３表'!U31/'第４表'!$F31*100000</f>
        <v>26.038276266111183</v>
      </c>
      <c r="X31" s="83">
        <f>'第３表'!V31/'第４表'!$F31*100000</f>
        <v>377.55500585861216</v>
      </c>
      <c r="Y31" s="83">
        <f>'第３表'!W31/'第４表'!$F31*100000</f>
        <v>39.057414399166774</v>
      </c>
      <c r="Z31" s="82"/>
    </row>
    <row r="32" spans="1:26" ht="13.5" customHeight="1">
      <c r="A32" s="42">
        <v>3</v>
      </c>
      <c r="B32" s="224">
        <v>8346</v>
      </c>
      <c r="C32" s="45">
        <v>53</v>
      </c>
      <c r="D32" s="50"/>
      <c r="E32" s="47" t="s">
        <v>74</v>
      </c>
      <c r="F32" s="48">
        <v>4439</v>
      </c>
      <c r="G32" s="48">
        <v>1491</v>
      </c>
      <c r="H32" s="83">
        <f>'第３表'!F32/'第４表'!$F32*100000</f>
        <v>0</v>
      </c>
      <c r="I32" s="83">
        <f>'第３表'!G32/'第４表'!$F32*100000</f>
        <v>0</v>
      </c>
      <c r="J32" s="83">
        <f>'第３表'!H32/'第４表'!$F32*100000</f>
        <v>0</v>
      </c>
      <c r="K32" s="83">
        <f>'第３表'!I32/'第４表'!$F32*100000</f>
        <v>0</v>
      </c>
      <c r="L32" s="83">
        <f>'第３表'!J32/'第４表'!$F32*100000</f>
        <v>0</v>
      </c>
      <c r="M32" s="83">
        <f>'第３表'!K32/'第４表'!$F32*100000</f>
        <v>0</v>
      </c>
      <c r="N32" s="83">
        <f>'第３表'!L32/'第４表'!$F32*100000</f>
        <v>0</v>
      </c>
      <c r="O32" s="83">
        <f>'第３表'!M32/'第４表'!$F32*100000</f>
        <v>0</v>
      </c>
      <c r="P32" s="83">
        <f>'第３表'!N32/'第４表'!$F32*100000</f>
        <v>0</v>
      </c>
      <c r="Q32" s="83">
        <f>'第３表'!O32/'第４表'!$G32*100000</f>
        <v>0</v>
      </c>
      <c r="R32" s="83">
        <f>'第３表'!P32/'第４表'!$F32*100000</f>
        <v>0</v>
      </c>
      <c r="S32" s="83">
        <f>'第３表'!Q32/'第４表'!$F32*100000</f>
        <v>0</v>
      </c>
      <c r="T32" s="83">
        <f>'第３表'!R32/'第４表'!$F32*100000</f>
        <v>0</v>
      </c>
      <c r="U32" s="83">
        <f>'第３表'!S32/'第４表'!$G32*100000</f>
        <v>0</v>
      </c>
      <c r="V32" s="83">
        <f>'第３表'!T32/'第４表'!$F32*100000</f>
        <v>45.05519261094841</v>
      </c>
      <c r="W32" s="83">
        <f>'第３表'!U32/'第４表'!$F32*100000</f>
        <v>0</v>
      </c>
      <c r="X32" s="83">
        <f>'第３表'!V32/'第４表'!$F32*100000</f>
        <v>0</v>
      </c>
      <c r="Y32" s="83">
        <f>'第３表'!W32/'第４表'!$F32*100000</f>
        <v>0</v>
      </c>
      <c r="Z32" s="82"/>
    </row>
    <row r="33" spans="1:26" ht="13.5" customHeight="1">
      <c r="A33" s="42">
        <v>3</v>
      </c>
      <c r="B33" s="224">
        <v>8347</v>
      </c>
      <c r="C33" s="45">
        <v>53</v>
      </c>
      <c r="D33" s="50"/>
      <c r="E33" s="47" t="s">
        <v>75</v>
      </c>
      <c r="F33" s="48">
        <v>4578</v>
      </c>
      <c r="G33" s="48">
        <v>1499</v>
      </c>
      <c r="H33" s="83">
        <f>'第３表'!F33/'第４表'!$F33*100000</f>
        <v>0</v>
      </c>
      <c r="I33" s="83">
        <f>'第３表'!G33/'第４表'!$F33*100000</f>
        <v>0</v>
      </c>
      <c r="J33" s="83">
        <f>'第３表'!H33/'第４表'!$F33*100000</f>
        <v>0</v>
      </c>
      <c r="K33" s="83">
        <f>'第３表'!I33/'第４表'!$F33*100000</f>
        <v>0</v>
      </c>
      <c r="L33" s="83">
        <f>'第３表'!J33/'第４表'!$F33*100000</f>
        <v>0</v>
      </c>
      <c r="M33" s="83">
        <f>'第３表'!K33/'第４表'!$F33*100000</f>
        <v>0</v>
      </c>
      <c r="N33" s="83">
        <f>'第３表'!L33/'第４表'!$F33*100000</f>
        <v>0</v>
      </c>
      <c r="O33" s="83">
        <f>'第３表'!M33/'第４表'!$F33*100000</f>
        <v>0</v>
      </c>
      <c r="P33" s="83">
        <f>'第３表'!N33/'第４表'!$F33*100000</f>
        <v>0</v>
      </c>
      <c r="Q33" s="83">
        <f>'第３表'!O33/'第４表'!$G33*100000</f>
        <v>0</v>
      </c>
      <c r="R33" s="83">
        <f>'第３表'!P33/'第４表'!$F33*100000</f>
        <v>0</v>
      </c>
      <c r="S33" s="83">
        <f>'第３表'!Q33/'第４表'!$F33*100000</f>
        <v>0</v>
      </c>
      <c r="T33" s="83">
        <f>'第３表'!R33/'第４表'!$F33*100000</f>
        <v>0</v>
      </c>
      <c r="U33" s="83">
        <f>'第３表'!S33/'第４表'!$G33*100000</f>
        <v>0</v>
      </c>
      <c r="V33" s="83">
        <f>'第３表'!T33/'第４表'!$F33*100000</f>
        <v>43.6871996505024</v>
      </c>
      <c r="W33" s="83">
        <f>'第３表'!U33/'第４表'!$F33*100000</f>
        <v>0</v>
      </c>
      <c r="X33" s="83">
        <f>'第３表'!V33/'第４表'!$F33*100000</f>
        <v>0</v>
      </c>
      <c r="Y33" s="83">
        <f>'第３表'!W33/'第４表'!$F33*100000</f>
        <v>21.8435998252512</v>
      </c>
      <c r="Z33" s="82"/>
    </row>
    <row r="34" spans="1:26" ht="13.5" customHeight="1">
      <c r="A34" s="42">
        <v>3</v>
      </c>
      <c r="B34" s="224">
        <v>8361</v>
      </c>
      <c r="C34" s="45">
        <v>53</v>
      </c>
      <c r="D34" s="50"/>
      <c r="E34" s="47" t="s">
        <v>76</v>
      </c>
      <c r="F34" s="48">
        <v>11296</v>
      </c>
      <c r="G34" s="48">
        <v>3155</v>
      </c>
      <c r="H34" s="83">
        <f>'第３表'!F34/'第４表'!$F34*100000</f>
        <v>0</v>
      </c>
      <c r="I34" s="83">
        <f>'第３表'!G34/'第４表'!$F34*100000</f>
        <v>0</v>
      </c>
      <c r="J34" s="83">
        <f>'第３表'!H34/'第４表'!$F34*100000</f>
        <v>0</v>
      </c>
      <c r="K34" s="83">
        <f>'第３表'!I34/'第４表'!$F34*100000</f>
        <v>0</v>
      </c>
      <c r="L34" s="83">
        <f>'第３表'!J34/'第４表'!$F34*100000</f>
        <v>0</v>
      </c>
      <c r="M34" s="83">
        <f>'第３表'!K34/'第４表'!$F34*100000</f>
        <v>0</v>
      </c>
      <c r="N34" s="83">
        <f>'第３表'!L34/'第４表'!$F34*100000</f>
        <v>0</v>
      </c>
      <c r="O34" s="83">
        <f>'第３表'!M34/'第４表'!$F34*100000</f>
        <v>0</v>
      </c>
      <c r="P34" s="83">
        <f>'第３表'!N34/'第４表'!$F34*100000</f>
        <v>0</v>
      </c>
      <c r="Q34" s="83">
        <f>'第３表'!O34/'第４表'!$G34*100000</f>
        <v>0</v>
      </c>
      <c r="R34" s="83">
        <f>'第３表'!P34/'第４表'!$F34*100000</f>
        <v>0</v>
      </c>
      <c r="S34" s="83">
        <f>'第３表'!Q34/'第４表'!$F34*100000</f>
        <v>0</v>
      </c>
      <c r="T34" s="83">
        <f>'第３表'!R34/'第４表'!$F34*100000</f>
        <v>0</v>
      </c>
      <c r="U34" s="83">
        <f>'第３表'!S34/'第４表'!$G34*100000</f>
        <v>0</v>
      </c>
      <c r="V34" s="83">
        <f>'第３表'!T34/'第４表'!$F34*100000</f>
        <v>26.558073654390938</v>
      </c>
      <c r="W34" s="83">
        <f>'第３表'!U34/'第４表'!$F34*100000</f>
        <v>8.852691218130312</v>
      </c>
      <c r="X34" s="83">
        <f>'第３表'!V34/'第４表'!$F34*100000</f>
        <v>168.20113314447593</v>
      </c>
      <c r="Y34" s="83">
        <f>'第３表'!W34/'第４表'!$F34*100000</f>
        <v>17.705382436260624</v>
      </c>
      <c r="Z34" s="82"/>
    </row>
    <row r="35" spans="1:26" ht="13.5" customHeight="1">
      <c r="A35" s="42">
        <v>3</v>
      </c>
      <c r="B35" s="224">
        <v>8362</v>
      </c>
      <c r="C35" s="45">
        <v>53</v>
      </c>
      <c r="D35" s="50"/>
      <c r="E35" s="47" t="s">
        <v>77</v>
      </c>
      <c r="F35" s="48">
        <v>6106</v>
      </c>
      <c r="G35" s="48">
        <v>2178</v>
      </c>
      <c r="H35" s="83">
        <f>'第３表'!F35/'第４表'!$F35*100000</f>
        <v>0</v>
      </c>
      <c r="I35" s="83">
        <f>'第３表'!G35/'第４表'!$F35*100000</f>
        <v>0</v>
      </c>
      <c r="J35" s="83">
        <f>'第３表'!H35/'第４表'!$F35*100000</f>
        <v>0</v>
      </c>
      <c r="K35" s="83">
        <f>'第３表'!I35/'第４表'!$F35*100000</f>
        <v>0</v>
      </c>
      <c r="L35" s="83">
        <f>'第３表'!J35/'第４表'!$F35*100000</f>
        <v>0</v>
      </c>
      <c r="M35" s="83">
        <f>'第３表'!K35/'第４表'!$F35*100000</f>
        <v>0</v>
      </c>
      <c r="N35" s="83">
        <f>'第３表'!L35/'第４表'!$F35*100000</f>
        <v>0</v>
      </c>
      <c r="O35" s="83">
        <f>'第３表'!M35/'第４表'!$F35*100000</f>
        <v>0</v>
      </c>
      <c r="P35" s="83">
        <f>'第３表'!N35/'第４表'!$F35*100000</f>
        <v>0</v>
      </c>
      <c r="Q35" s="83">
        <f>'第３表'!O35/'第４表'!$G35*100000</f>
        <v>0</v>
      </c>
      <c r="R35" s="83">
        <f>'第３表'!P35/'第４表'!$F35*100000</f>
        <v>0</v>
      </c>
      <c r="S35" s="83">
        <f>'第３表'!Q35/'第４表'!$F35*100000</f>
        <v>0</v>
      </c>
      <c r="T35" s="83">
        <f>'第３表'!R35/'第４表'!$F35*100000</f>
        <v>0</v>
      </c>
      <c r="U35" s="83">
        <f>'第３表'!S35/'第４表'!$G35*100000</f>
        <v>0</v>
      </c>
      <c r="V35" s="83">
        <f>'第３表'!T35/'第４表'!$F35*100000</f>
        <v>49.132001310186695</v>
      </c>
      <c r="W35" s="83">
        <f>'第３表'!U35/'第４表'!$F35*100000</f>
        <v>16.377333770062233</v>
      </c>
      <c r="X35" s="83">
        <f>'第３表'!V35/'第４表'!$F35*100000</f>
        <v>49.132001310186695</v>
      </c>
      <c r="Y35" s="83">
        <f>'第３表'!W35/'第４表'!$F35*100000</f>
        <v>32.754667540124466</v>
      </c>
      <c r="Z35" s="82"/>
    </row>
    <row r="36" spans="1:26" ht="13.5" customHeight="1">
      <c r="A36" s="42">
        <v>3</v>
      </c>
      <c r="B36" s="224">
        <v>8363</v>
      </c>
      <c r="C36" s="45">
        <v>53</v>
      </c>
      <c r="D36" s="50"/>
      <c r="E36" s="47" t="s">
        <v>78</v>
      </c>
      <c r="F36" s="48">
        <v>4262</v>
      </c>
      <c r="G36" s="48">
        <v>1423</v>
      </c>
      <c r="H36" s="83">
        <f>'第３表'!F36/'第４表'!$F36*100000</f>
        <v>0</v>
      </c>
      <c r="I36" s="83">
        <f>'第３表'!G36/'第４表'!$F36*100000</f>
        <v>0</v>
      </c>
      <c r="J36" s="83">
        <f>'第３表'!H36/'第４表'!$F36*100000</f>
        <v>0</v>
      </c>
      <c r="K36" s="83">
        <f>'第３表'!I36/'第４表'!$F36*100000</f>
        <v>0</v>
      </c>
      <c r="L36" s="83">
        <f>'第３表'!J36/'第４表'!$F36*100000</f>
        <v>0</v>
      </c>
      <c r="M36" s="83">
        <f>'第３表'!K36/'第４表'!$F36*100000</f>
        <v>0</v>
      </c>
      <c r="N36" s="83">
        <f>'第３表'!L36/'第４表'!$F36*100000</f>
        <v>0</v>
      </c>
      <c r="O36" s="83">
        <f>'第３表'!M36/'第４表'!$F36*100000</f>
        <v>0</v>
      </c>
      <c r="P36" s="83">
        <f>'第３表'!N36/'第４表'!$F36*100000</f>
        <v>0</v>
      </c>
      <c r="Q36" s="83">
        <f>'第３表'!O36/'第４表'!$G36*100000</f>
        <v>0</v>
      </c>
      <c r="R36" s="83">
        <f>'第３表'!P36/'第４表'!$F36*100000</f>
        <v>0</v>
      </c>
      <c r="S36" s="83">
        <f>'第３表'!Q36/'第４表'!$F36*100000</f>
        <v>0</v>
      </c>
      <c r="T36" s="83">
        <f>'第３表'!R36/'第４表'!$F36*100000</f>
        <v>0</v>
      </c>
      <c r="U36" s="83">
        <f>'第３表'!S36/'第４表'!$G36*100000</f>
        <v>0</v>
      </c>
      <c r="V36" s="83">
        <f>'第３表'!T36/'第４表'!$F36*100000</f>
        <v>46.92632566870014</v>
      </c>
      <c r="W36" s="83">
        <f>'第３表'!U36/'第４表'!$F36*100000</f>
        <v>23.46316283435007</v>
      </c>
      <c r="X36" s="83">
        <f>'第３表'!V36/'第４表'!$F36*100000</f>
        <v>445.80009385265134</v>
      </c>
      <c r="Y36" s="83">
        <f>'第３表'!W36/'第４表'!$F36*100000</f>
        <v>23.46316283435007</v>
      </c>
      <c r="Z36" s="82"/>
    </row>
    <row r="37" spans="1:26" ht="13.5" customHeight="1">
      <c r="A37" s="42">
        <v>3</v>
      </c>
      <c r="B37" s="224">
        <v>8364</v>
      </c>
      <c r="C37" s="45">
        <v>53</v>
      </c>
      <c r="D37" s="50"/>
      <c r="E37" s="47" t="s">
        <v>79</v>
      </c>
      <c r="F37" s="48">
        <v>23026</v>
      </c>
      <c r="G37" s="48">
        <v>7586</v>
      </c>
      <c r="H37" s="83">
        <f>'第３表'!F37/'第４表'!$F37*100000</f>
        <v>17.371666811430558</v>
      </c>
      <c r="I37" s="83">
        <f>'第３表'!G37/'第４表'!$F37*100000</f>
        <v>1077.0433423086945</v>
      </c>
      <c r="J37" s="83">
        <f>'第３表'!H37/'第４表'!$F37*100000</f>
        <v>4.342916702857639</v>
      </c>
      <c r="K37" s="83">
        <f>'第３表'!I37/'第４表'!$F37*100000</f>
        <v>521.1500043429168</v>
      </c>
      <c r="L37" s="83">
        <f>'第３表'!J37/'第４表'!$F37*100000</f>
        <v>13.028750108572918</v>
      </c>
      <c r="M37" s="83">
        <f>'第３表'!K37/'第４表'!$F37*100000</f>
        <v>555.8933379657778</v>
      </c>
      <c r="N37" s="83">
        <f>'第３表'!L37/'第４表'!$F37*100000</f>
        <v>0</v>
      </c>
      <c r="O37" s="83">
        <f>'第３表'!M37/'第４表'!$F37*100000</f>
        <v>0</v>
      </c>
      <c r="P37" s="83">
        <f>'第３表'!N37/'第４表'!$F37*100000</f>
        <v>0</v>
      </c>
      <c r="Q37" s="83">
        <f>'第３表'!O37/'第４表'!$G37*100000</f>
        <v>197.73266543633008</v>
      </c>
      <c r="R37" s="83">
        <f>'第３表'!P37/'第４表'!$F37*100000</f>
        <v>490.74958742291324</v>
      </c>
      <c r="S37" s="83">
        <f>'第３表'!Q37/'第４表'!$F37*100000</f>
        <v>0</v>
      </c>
      <c r="T37" s="83">
        <f>'第３表'!R37/'第４表'!$F37*100000</f>
        <v>0</v>
      </c>
      <c r="U37" s="83">
        <f>'第３表'!S37/'第４表'!$G37*100000</f>
        <v>13.18217769575534</v>
      </c>
      <c r="V37" s="83">
        <f>'第３表'!T37/'第４表'!$F37*100000</f>
        <v>34.743333622861115</v>
      </c>
      <c r="W37" s="83">
        <f>'第３表'!U37/'第４表'!$F37*100000</f>
        <v>8.685833405715279</v>
      </c>
      <c r="X37" s="83">
        <f>'第３表'!V37/'第４表'!$F37*100000</f>
        <v>65.1437505428646</v>
      </c>
      <c r="Y37" s="83">
        <f>'第３表'!W37/'第４表'!$F37*100000</f>
        <v>34.743333622861115</v>
      </c>
      <c r="Z37" s="82"/>
    </row>
    <row r="38" spans="1:26" ht="13.5" customHeight="1">
      <c r="A38" s="42"/>
      <c r="B38" s="224"/>
      <c r="C38" s="45"/>
      <c r="D38" s="50"/>
      <c r="E38" s="47"/>
      <c r="F38" s="48"/>
      <c r="G38" s="48"/>
      <c r="H38" s="83"/>
      <c r="I38" s="83"/>
      <c r="J38" s="83"/>
      <c r="K38" s="83"/>
      <c r="L38" s="83"/>
      <c r="M38" s="83"/>
      <c r="N38" s="83"/>
      <c r="O38" s="83"/>
      <c r="P38" s="83"/>
      <c r="Q38" s="83"/>
      <c r="R38" s="83"/>
      <c r="S38" s="83"/>
      <c r="T38" s="83"/>
      <c r="U38" s="83"/>
      <c r="V38" s="83"/>
      <c r="W38" s="83"/>
      <c r="X38" s="83"/>
      <c r="Y38" s="83"/>
      <c r="Z38" s="82"/>
    </row>
    <row r="39" spans="1:26" ht="13.5" customHeight="1">
      <c r="A39" s="42"/>
      <c r="B39" s="224"/>
      <c r="C39" s="45"/>
      <c r="D39" s="388" t="s">
        <v>80</v>
      </c>
      <c r="E39" s="389"/>
      <c r="F39" s="48">
        <f>SUM(F40:F43)</f>
        <v>288163</v>
      </c>
      <c r="G39" s="48">
        <f>SUM(G40:G43)</f>
        <v>56608</v>
      </c>
      <c r="H39" s="83">
        <f>'第３表'!F39/'第４表'!$F39*100000</f>
        <v>8.328619566009516</v>
      </c>
      <c r="I39" s="83">
        <f>'第３表'!G39/'第４表'!$F39*100000</f>
        <v>1448.485752855155</v>
      </c>
      <c r="J39" s="83">
        <f>'第３表'!H39/'第４表'!$F39*100000</f>
        <v>1.7351290762519824</v>
      </c>
      <c r="K39" s="83">
        <f>'第３表'!I39/'第４表'!$F39*100000</f>
        <v>389.01593889569443</v>
      </c>
      <c r="L39" s="83">
        <f>'第３表'!J39/'第４表'!$F39*100000</f>
        <v>6.593490489757532</v>
      </c>
      <c r="M39" s="83">
        <f>'第３表'!K39/'第４表'!$F39*100000</f>
        <v>1059.4698139594605</v>
      </c>
      <c r="N39" s="83">
        <f>'第３表'!L39/'第４表'!$F39*100000</f>
        <v>104.10774457511894</v>
      </c>
      <c r="O39" s="83">
        <f>'第３表'!M39/'第４表'!$F39*100000</f>
        <v>1.3881032610015858</v>
      </c>
      <c r="P39" s="83">
        <f>'第３表'!N39/'第４表'!$F39*100000</f>
        <v>0</v>
      </c>
      <c r="Q39" s="83">
        <f>'第３表'!O39/'第４表'!$G39*100000</f>
        <v>1363.7648388920295</v>
      </c>
      <c r="R39" s="83">
        <f>'第３表'!P39/'第４表'!$F39*100000</f>
        <v>686.0700367500339</v>
      </c>
      <c r="S39" s="83">
        <f>'第３表'!Q39/'第４表'!$F39*100000</f>
        <v>0</v>
      </c>
      <c r="T39" s="83">
        <f>'第３表'!R39/'第４表'!$F39*100000</f>
        <v>0</v>
      </c>
      <c r="U39" s="83">
        <f>'第３表'!S39/'第４表'!$G39*100000</f>
        <v>19.431882419446016</v>
      </c>
      <c r="V39" s="83">
        <f>'第３表'!T39/'第４表'!$F39*100000</f>
        <v>46.15443342830273</v>
      </c>
      <c r="W39" s="83">
        <f>'第３表'!U39/'第４表'!$F39*100000</f>
        <v>9.02267119651031</v>
      </c>
      <c r="X39" s="83">
        <f>'第３表'!V39/'第４表'!$F39*100000</f>
        <v>119.37688044613638</v>
      </c>
      <c r="Y39" s="83">
        <f>'第３表'!W39/'第４表'!$F39*100000</f>
        <v>39.5609429385452</v>
      </c>
      <c r="Z39" s="82"/>
    </row>
    <row r="40" spans="1:26" ht="13.5" customHeight="1">
      <c r="A40" s="42">
        <v>2</v>
      </c>
      <c r="B40" s="224">
        <v>8202</v>
      </c>
      <c r="C40" s="45">
        <v>55</v>
      </c>
      <c r="D40" s="50"/>
      <c r="E40" s="47" t="s">
        <v>81</v>
      </c>
      <c r="F40" s="48">
        <v>190179</v>
      </c>
      <c r="G40" s="48">
        <v>36273</v>
      </c>
      <c r="H40" s="83">
        <f>'第３表'!F40/'第４表'!$F40*100000</f>
        <v>8.413126580747612</v>
      </c>
      <c r="I40" s="83">
        <f>'第３表'!G40/'第４表'!$F40*100000</f>
        <v>1584.2968992370345</v>
      </c>
      <c r="J40" s="83">
        <f>'第３表'!H40/'第４表'!$F40*100000</f>
        <v>1.577461233890177</v>
      </c>
      <c r="K40" s="83">
        <f>'第３表'!I40/'第４表'!$F40*100000</f>
        <v>403.3042554645886</v>
      </c>
      <c r="L40" s="83">
        <f>'第３表'!J40/'第４表'!$F40*100000</f>
        <v>6.835665346857434</v>
      </c>
      <c r="M40" s="83">
        <f>'第３表'!K40/'第４表'!$F40*100000</f>
        <v>1180.992643772446</v>
      </c>
      <c r="N40" s="83">
        <f>'第３表'!L40/'第４表'!$F40*100000</f>
        <v>157.74612338901773</v>
      </c>
      <c r="O40" s="83">
        <f>'第３表'!M40/'第４表'!$F40*100000</f>
        <v>2.103281645186903</v>
      </c>
      <c r="P40" s="83">
        <f>'第３表'!N40/'第４表'!$F40*100000</f>
        <v>0</v>
      </c>
      <c r="Q40" s="83">
        <f>'第３表'!O40/'第４表'!$G40*100000</f>
        <v>1428.059438149588</v>
      </c>
      <c r="R40" s="83">
        <f>'第３表'!P40/'第４表'!$F40*100000</f>
        <v>748.7682656865375</v>
      </c>
      <c r="S40" s="83">
        <f>'第３表'!Q40/'第４表'!$F40*100000</f>
        <v>0</v>
      </c>
      <c r="T40" s="83">
        <f>'第３表'!R40/'第４表'!$F40*100000</f>
        <v>0</v>
      </c>
      <c r="U40" s="83">
        <f>'第３表'!S40/'第４表'!$G40*100000</f>
        <v>22.054972017754253</v>
      </c>
      <c r="V40" s="83">
        <f>'第３表'!T40/'第４表'!$F40*100000</f>
        <v>52.05622071837585</v>
      </c>
      <c r="W40" s="83">
        <f>'第３表'!U40/'第４表'!$F40*100000</f>
        <v>6.835665346857434</v>
      </c>
      <c r="X40" s="83">
        <f>'第３表'!V40/'第４表'!$F40*100000</f>
        <v>90.44111074303683</v>
      </c>
      <c r="Y40" s="83">
        <f>'第３表'!W40/'第４表'!$F40*100000</f>
        <v>44.16891454892496</v>
      </c>
      <c r="Z40" s="82"/>
    </row>
    <row r="41" spans="1:26" ht="13.5" customHeight="1">
      <c r="A41" s="42">
        <v>2</v>
      </c>
      <c r="B41" s="224">
        <v>8214</v>
      </c>
      <c r="C41" s="45">
        <v>55</v>
      </c>
      <c r="D41" s="50"/>
      <c r="E41" s="47" t="s">
        <v>82</v>
      </c>
      <c r="F41" s="48">
        <v>33983</v>
      </c>
      <c r="G41" s="48">
        <v>6850</v>
      </c>
      <c r="H41" s="83">
        <f>'第３表'!F41/'第４表'!$F41*100000</f>
        <v>11.770591177941911</v>
      </c>
      <c r="I41" s="83">
        <f>'第３表'!G41/'第４表'!$F41*100000</f>
        <v>1568.4312744607596</v>
      </c>
      <c r="J41" s="83">
        <f>'第３表'!H41/'第４表'!$F41*100000</f>
        <v>2.942647794485478</v>
      </c>
      <c r="K41" s="83">
        <f>'第３表'!I41/'第４表'!$F41*100000</f>
        <v>441.39716917282175</v>
      </c>
      <c r="L41" s="83">
        <f>'第３表'!J41/'第４表'!$F41*100000</f>
        <v>8.827943383456434</v>
      </c>
      <c r="M41" s="83">
        <f>'第３表'!K41/'第４表'!$F41*100000</f>
        <v>1127.034105287938</v>
      </c>
      <c r="N41" s="83">
        <f>'第３表'!L41/'第４表'!$F41*100000</f>
        <v>0</v>
      </c>
      <c r="O41" s="83">
        <f>'第３表'!M41/'第４表'!$F41*100000</f>
        <v>0</v>
      </c>
      <c r="P41" s="83">
        <f>'第３表'!N41/'第４表'!$F41*100000</f>
        <v>0</v>
      </c>
      <c r="Q41" s="83">
        <f>'第３表'!O41/'第４表'!$G41*100000</f>
        <v>1518.2481751824816</v>
      </c>
      <c r="R41" s="83">
        <f>'第３表'!P41/'第４表'!$F41*100000</f>
        <v>820.9987346614483</v>
      </c>
      <c r="S41" s="83">
        <f>'第３表'!Q41/'第４表'!$F41*100000</f>
        <v>0</v>
      </c>
      <c r="T41" s="83">
        <f>'第３表'!R41/'第４表'!$F41*100000</f>
        <v>0</v>
      </c>
      <c r="U41" s="83">
        <f>'第３表'!S41/'第４表'!$G41*100000</f>
        <v>14.598540145985403</v>
      </c>
      <c r="V41" s="83">
        <f>'第３表'!T41/'第４表'!$F41*100000</f>
        <v>44.13971691728217</v>
      </c>
      <c r="W41" s="83">
        <f>'第３表'!U41/'第４表'!$F41*100000</f>
        <v>20.598534561398345</v>
      </c>
      <c r="X41" s="83">
        <f>'第３表'!V41/'第４表'!$F41*100000</f>
        <v>323.6912573934026</v>
      </c>
      <c r="Y41" s="83">
        <f>'第３表'!W41/'第４表'!$F41*100000</f>
        <v>41.19706912279669</v>
      </c>
      <c r="Z41" s="82"/>
    </row>
    <row r="42" spans="1:26" ht="13.5" customHeight="1">
      <c r="A42" s="42">
        <v>2</v>
      </c>
      <c r="B42" s="224">
        <v>8215</v>
      </c>
      <c r="C42" s="45">
        <v>55</v>
      </c>
      <c r="D42" s="50"/>
      <c r="E42" s="47" t="s">
        <v>83</v>
      </c>
      <c r="F42" s="48">
        <v>50678</v>
      </c>
      <c r="G42" s="48">
        <v>11001</v>
      </c>
      <c r="H42" s="83">
        <f>'第３表'!F42/'第４表'!$F42*100000</f>
        <v>7.892971309049292</v>
      </c>
      <c r="I42" s="83">
        <f>'第３表'!G42/'第４表'!$F42*100000</f>
        <v>1239.1964955207388</v>
      </c>
      <c r="J42" s="83">
        <f>'第３表'!H42/'第４表'!$F42*100000</f>
        <v>1.973242827262323</v>
      </c>
      <c r="K42" s="83">
        <f>'第３表'!I42/'第４表'!$F42*100000</f>
        <v>402.5415367615139</v>
      </c>
      <c r="L42" s="83">
        <f>'第３表'!J42/'第４表'!$F42*100000</f>
        <v>5.919728481786969</v>
      </c>
      <c r="M42" s="83">
        <f>'第３表'!K42/'第４表'!$F42*100000</f>
        <v>836.6549587592249</v>
      </c>
      <c r="N42" s="83">
        <f>'第３表'!L42/'第４表'!$F42*100000</f>
        <v>0</v>
      </c>
      <c r="O42" s="83">
        <f>'第３表'!M42/'第４表'!$F42*100000</f>
        <v>0</v>
      </c>
      <c r="P42" s="83">
        <f>'第３表'!N42/'第４表'!$F42*100000</f>
        <v>0</v>
      </c>
      <c r="Q42" s="83">
        <f>'第３表'!O42/'第４表'!$G42*100000</f>
        <v>1363.5124079629124</v>
      </c>
      <c r="R42" s="83">
        <f>'第３表'!P42/'第４表'!$F42*100000</f>
        <v>540.6685346698765</v>
      </c>
      <c r="S42" s="83">
        <f>'第３表'!Q42/'第４表'!$F42*100000</f>
        <v>0</v>
      </c>
      <c r="T42" s="83">
        <f>'第３表'!R42/'第４表'!$F42*100000</f>
        <v>0</v>
      </c>
      <c r="U42" s="83">
        <f>'第３表'!S42/'第４表'!$G42*100000</f>
        <v>18.1801654395055</v>
      </c>
      <c r="V42" s="83">
        <f>'第３表'!T42/'第４表'!$F42*100000</f>
        <v>25.6521567544102</v>
      </c>
      <c r="W42" s="83">
        <f>'第３表'!U42/'第４表'!$F42*100000</f>
        <v>5.919728481786969</v>
      </c>
      <c r="X42" s="83">
        <f>'第３表'!V42/'第４表'!$F42*100000</f>
        <v>49.331070681558074</v>
      </c>
      <c r="Y42" s="83">
        <f>'第３表'!W42/'第４表'!$F42*100000</f>
        <v>27.62539958167252</v>
      </c>
      <c r="Z42" s="82"/>
    </row>
    <row r="43" spans="1:26" ht="13.5" customHeight="1">
      <c r="A43" s="42">
        <v>2</v>
      </c>
      <c r="B43" s="224">
        <v>8381</v>
      </c>
      <c r="C43" s="45">
        <v>55</v>
      </c>
      <c r="D43" s="50"/>
      <c r="E43" s="47" t="s">
        <v>84</v>
      </c>
      <c r="F43" s="48">
        <v>13323</v>
      </c>
      <c r="G43" s="48">
        <v>2484</v>
      </c>
      <c r="H43" s="83">
        <f>'第３表'!F43/'第４表'!$F43*100000</f>
        <v>0</v>
      </c>
      <c r="I43" s="83">
        <f>'第３表'!G43/'第４表'!$F43*100000</f>
        <v>0</v>
      </c>
      <c r="J43" s="83">
        <f>'第３表'!H43/'第４表'!$F43*100000</f>
        <v>0</v>
      </c>
      <c r="K43" s="83">
        <f>'第３表'!I43/'第４表'!$F43*100000</f>
        <v>0</v>
      </c>
      <c r="L43" s="83">
        <f>'第３表'!J43/'第４表'!$F43*100000</f>
        <v>0</v>
      </c>
      <c r="M43" s="83">
        <f>'第３表'!K43/'第４表'!$F43*100000</f>
        <v>0</v>
      </c>
      <c r="N43" s="83">
        <f>'第３表'!L43/'第４表'!$F43*100000</f>
        <v>0</v>
      </c>
      <c r="O43" s="83">
        <f>'第３表'!M43/'第４表'!$F43*100000</f>
        <v>0</v>
      </c>
      <c r="P43" s="83">
        <f>'第３表'!N43/'第４表'!$F43*100000</f>
        <v>0</v>
      </c>
      <c r="Q43" s="83">
        <f>'第３表'!O43/'第４表'!$G43*100000</f>
        <v>0</v>
      </c>
      <c r="R43" s="83">
        <f>'第３表'!P43/'第４表'!$F43*100000</f>
        <v>0</v>
      </c>
      <c r="S43" s="83">
        <f>'第３表'!Q43/'第４表'!$F43*100000</f>
        <v>0</v>
      </c>
      <c r="T43" s="83">
        <f>'第３表'!R43/'第４表'!$F43*100000</f>
        <v>0</v>
      </c>
      <c r="U43" s="83">
        <f>'第３表'!S43/'第４表'!$G43*100000</f>
        <v>0</v>
      </c>
      <c r="V43" s="83">
        <f>'第３表'!T43/'第４表'!$F43*100000</f>
        <v>45.034902049088046</v>
      </c>
      <c r="W43" s="83">
        <f>'第３表'!U43/'第４表'!$F43*100000</f>
        <v>22.517451024544023</v>
      </c>
      <c r="X43" s="83">
        <f>'第３表'!V43/'第４表'!$F43*100000</f>
        <v>277.7152293027096</v>
      </c>
      <c r="Y43" s="83">
        <f>'第３表'!W43/'第４表'!$F43*100000</f>
        <v>15.011634016362681</v>
      </c>
      <c r="Z43" s="82"/>
    </row>
    <row r="44" spans="1:26" ht="13.5" customHeight="1">
      <c r="A44" s="42"/>
      <c r="B44" s="224"/>
      <c r="C44" s="45"/>
      <c r="D44" s="50"/>
      <c r="E44" s="47"/>
      <c r="F44" s="48"/>
      <c r="G44" s="48"/>
      <c r="H44" s="83"/>
      <c r="I44" s="83"/>
      <c r="J44" s="83"/>
      <c r="K44" s="83"/>
      <c r="L44" s="83"/>
      <c r="M44" s="83"/>
      <c r="N44" s="83"/>
      <c r="O44" s="83"/>
      <c r="P44" s="83"/>
      <c r="Q44" s="83"/>
      <c r="R44" s="83"/>
      <c r="S44" s="83"/>
      <c r="T44" s="83"/>
      <c r="U44" s="83"/>
      <c r="V44" s="83"/>
      <c r="W44" s="83"/>
      <c r="X44" s="83"/>
      <c r="Y44" s="83"/>
      <c r="Z44" s="82"/>
    </row>
    <row r="45" spans="1:26" ht="13.5" customHeight="1">
      <c r="A45" s="42"/>
      <c r="B45" s="224"/>
      <c r="C45" s="45"/>
      <c r="D45" s="388" t="s">
        <v>85</v>
      </c>
      <c r="E45" s="389"/>
      <c r="F45" s="48">
        <f>SUM(F46:F50)</f>
        <v>75903</v>
      </c>
      <c r="G45" s="48">
        <f>SUM(G46:G50)</f>
        <v>17889</v>
      </c>
      <c r="H45" s="83">
        <f>'第３表'!F45/'第４表'!$F45*100000</f>
        <v>5.269883930806424</v>
      </c>
      <c r="I45" s="83">
        <f>'第３表'!G45/'第４表'!$F45*100000</f>
        <v>462.43231492826374</v>
      </c>
      <c r="J45" s="83">
        <f>'第３表'!H45/'第４表'!$F45*100000</f>
        <v>0</v>
      </c>
      <c r="K45" s="83">
        <f>'第３表'!I45/'第４表'!$F45*100000</f>
        <v>0</v>
      </c>
      <c r="L45" s="83">
        <f>'第３表'!J45/'第４表'!$F45*100000</f>
        <v>5.269883930806424</v>
      </c>
      <c r="M45" s="83">
        <f>'第３表'!K45/'第４表'!$F45*100000</f>
        <v>462.43231492826374</v>
      </c>
      <c r="N45" s="83">
        <f>'第３表'!L45/'第４表'!$F45*100000</f>
        <v>0</v>
      </c>
      <c r="O45" s="83">
        <f>'第３表'!M45/'第４表'!$F45*100000</f>
        <v>0</v>
      </c>
      <c r="P45" s="83">
        <f>'第３表'!N45/'第４表'!$F45*100000</f>
        <v>0</v>
      </c>
      <c r="Q45" s="83">
        <f>'第３表'!O45/'第４表'!$G45*100000</f>
        <v>212.42104086310025</v>
      </c>
      <c r="R45" s="83">
        <f>'第３表'!P45/'第４表'!$F45*100000</f>
        <v>412.3684175856027</v>
      </c>
      <c r="S45" s="83">
        <f>'第３表'!Q45/'第４表'!$F45*100000</f>
        <v>0</v>
      </c>
      <c r="T45" s="83">
        <f>'第３表'!R45/'第４表'!$F45*100000</f>
        <v>0</v>
      </c>
      <c r="U45" s="83">
        <f>'第３表'!S45/'第４表'!$G45*100000</f>
        <v>11.180054782268433</v>
      </c>
      <c r="V45" s="83">
        <f>'第３表'!T45/'第４表'!$F45*100000</f>
        <v>32.93677456754015</v>
      </c>
      <c r="W45" s="83">
        <f>'第３表'!U45/'第４表'!$F45*100000</f>
        <v>3.952412948104818</v>
      </c>
      <c r="X45" s="83">
        <f>'第３表'!V45/'第４表'!$F45*100000</f>
        <v>54.01631029076585</v>
      </c>
      <c r="Y45" s="83">
        <f>'第３表'!W45/'第４表'!$F45*100000</f>
        <v>38.20665849834657</v>
      </c>
      <c r="Z45" s="82"/>
    </row>
    <row r="46" spans="1:26" ht="13.5" customHeight="1">
      <c r="A46" s="42">
        <v>4</v>
      </c>
      <c r="B46" s="224">
        <v>8401</v>
      </c>
      <c r="C46" s="45">
        <v>56</v>
      </c>
      <c r="D46" s="50"/>
      <c r="E46" s="47" t="s">
        <v>86</v>
      </c>
      <c r="F46" s="48">
        <v>11746</v>
      </c>
      <c r="G46" s="48">
        <v>2454</v>
      </c>
      <c r="H46" s="83">
        <f>'第３表'!F46/'第４表'!$F46*100000</f>
        <v>0</v>
      </c>
      <c r="I46" s="83">
        <f>'第３表'!G46/'第４表'!$F46*100000</f>
        <v>0</v>
      </c>
      <c r="J46" s="83">
        <f>'第３表'!H46/'第４表'!$F46*100000</f>
        <v>0</v>
      </c>
      <c r="K46" s="83">
        <f>'第３表'!I46/'第４表'!$F46*100000</f>
        <v>0</v>
      </c>
      <c r="L46" s="83">
        <f>'第３表'!J46/'第４表'!$F46*100000</f>
        <v>0</v>
      </c>
      <c r="M46" s="83">
        <f>'第３表'!K46/'第４表'!$F46*100000</f>
        <v>0</v>
      </c>
      <c r="N46" s="83">
        <f>'第３表'!L46/'第４表'!$F46*100000</f>
        <v>0</v>
      </c>
      <c r="O46" s="83">
        <f>'第３表'!M46/'第４表'!$F46*100000</f>
        <v>0</v>
      </c>
      <c r="P46" s="83">
        <f>'第３表'!N46/'第４表'!$F46*100000</f>
        <v>0</v>
      </c>
      <c r="Q46" s="83">
        <f>'第３表'!O46/'第４表'!$G46*100000</f>
        <v>0</v>
      </c>
      <c r="R46" s="83">
        <f>'第３表'!P46/'第４表'!$F46*100000</f>
        <v>0</v>
      </c>
      <c r="S46" s="83">
        <f>'第３表'!Q46/'第４表'!$F46*100000</f>
        <v>0</v>
      </c>
      <c r="T46" s="83">
        <f>'第３表'!R46/'第４表'!$F46*100000</f>
        <v>0</v>
      </c>
      <c r="U46" s="83">
        <f>'第３表'!S46/'第４表'!$G46*100000</f>
        <v>0</v>
      </c>
      <c r="V46" s="83">
        <f>'第３表'!T46/'第４表'!$F46*100000</f>
        <v>34.054146092286736</v>
      </c>
      <c r="W46" s="83">
        <f>'第３表'!U46/'第４表'!$F46*100000</f>
        <v>0</v>
      </c>
      <c r="X46" s="83">
        <f>'第３表'!V46/'第４表'!$F46*100000</f>
        <v>0</v>
      </c>
      <c r="Y46" s="83">
        <f>'第３表'!W46/'第４表'!$F46*100000</f>
        <v>34.054146092286736</v>
      </c>
      <c r="Z46" s="82"/>
    </row>
    <row r="47" spans="1:26" ht="13.5" customHeight="1">
      <c r="A47" s="42">
        <v>4</v>
      </c>
      <c r="B47" s="224">
        <v>8402</v>
      </c>
      <c r="C47" s="45">
        <v>56</v>
      </c>
      <c r="D47" s="50"/>
      <c r="E47" s="47" t="s">
        <v>87</v>
      </c>
      <c r="F47" s="48">
        <v>28198</v>
      </c>
      <c r="G47" s="48">
        <v>6220</v>
      </c>
      <c r="H47" s="83">
        <f>'第３表'!F47/'第４表'!$F47*100000</f>
        <v>10.639052415064898</v>
      </c>
      <c r="I47" s="83">
        <f>'第３表'!G47/'第４表'!$F47*100000</f>
        <v>535.4989715582665</v>
      </c>
      <c r="J47" s="83">
        <f>'第３表'!H47/'第４表'!$F47*100000</f>
        <v>0</v>
      </c>
      <c r="K47" s="83">
        <f>'第３表'!I47/'第４表'!$F47*100000</f>
        <v>0</v>
      </c>
      <c r="L47" s="83">
        <f>'第３表'!J47/'第４表'!$F47*100000</f>
        <v>10.639052415064898</v>
      </c>
      <c r="M47" s="83">
        <f>'第３表'!K47/'第４表'!$F47*100000</f>
        <v>535.4989715582665</v>
      </c>
      <c r="N47" s="83">
        <f>'第３表'!L47/'第４表'!$F47*100000</f>
        <v>0</v>
      </c>
      <c r="O47" s="83">
        <f>'第３表'!M47/'第４表'!$F47*100000</f>
        <v>0</v>
      </c>
      <c r="P47" s="83">
        <f>'第３表'!N47/'第４表'!$F47*100000</f>
        <v>0</v>
      </c>
      <c r="Q47" s="83">
        <f>'第３表'!O47/'第４表'!$G47*100000</f>
        <v>610.9324758842444</v>
      </c>
      <c r="R47" s="83">
        <f>'第３表'!P47/'第４表'!$F47*100000</f>
        <v>400.7376409674445</v>
      </c>
      <c r="S47" s="83">
        <f>'第３表'!Q47/'第４表'!$F47*100000</f>
        <v>0</v>
      </c>
      <c r="T47" s="83">
        <f>'第３表'!R47/'第４表'!$F47*100000</f>
        <v>0</v>
      </c>
      <c r="U47" s="83">
        <f>'第３表'!S47/'第４表'!$G47*100000</f>
        <v>32.154340836012864</v>
      </c>
      <c r="V47" s="83">
        <f>'第３表'!T47/'第４表'!$F47*100000</f>
        <v>35.463508050216326</v>
      </c>
      <c r="W47" s="83">
        <f>'第３表'!U47/'第４表'!$F47*100000</f>
        <v>7.092701610043266</v>
      </c>
      <c r="X47" s="83">
        <f>'第３表'!V47/'第４表'!$F47*100000</f>
        <v>134.76133059082204</v>
      </c>
      <c r="Y47" s="83">
        <f>'第３表'!W47/'第４表'!$F47*100000</f>
        <v>49.648911270302854</v>
      </c>
      <c r="Z47" s="82"/>
    </row>
    <row r="48" spans="1:26" ht="13.5" customHeight="1">
      <c r="A48" s="42">
        <v>4</v>
      </c>
      <c r="B48" s="224">
        <v>8403</v>
      </c>
      <c r="C48" s="45">
        <v>56</v>
      </c>
      <c r="D48" s="50"/>
      <c r="E48" s="47" t="s">
        <v>88</v>
      </c>
      <c r="F48" s="48">
        <v>11371</v>
      </c>
      <c r="G48" s="48">
        <v>3117</v>
      </c>
      <c r="H48" s="83">
        <f>'第３表'!F48/'第４表'!$F48*100000</f>
        <v>0</v>
      </c>
      <c r="I48" s="83">
        <f>'第３表'!G48/'第４表'!$F48*100000</f>
        <v>0</v>
      </c>
      <c r="J48" s="83">
        <f>'第３表'!H48/'第４表'!$F48*100000</f>
        <v>0</v>
      </c>
      <c r="K48" s="83">
        <f>'第３表'!I48/'第４表'!$F48*100000</f>
        <v>0</v>
      </c>
      <c r="L48" s="83">
        <f>'第３表'!J48/'第４表'!$F48*100000</f>
        <v>0</v>
      </c>
      <c r="M48" s="83">
        <f>'第３表'!K48/'第４表'!$F48*100000</f>
        <v>0</v>
      </c>
      <c r="N48" s="83">
        <f>'第３表'!L48/'第４表'!$F48*100000</f>
        <v>0</v>
      </c>
      <c r="O48" s="83">
        <f>'第３表'!M48/'第４表'!$F48*100000</f>
        <v>0</v>
      </c>
      <c r="P48" s="83">
        <f>'第３表'!N48/'第４表'!$F48*100000</f>
        <v>0</v>
      </c>
      <c r="Q48" s="83">
        <f>'第３表'!O48/'第４表'!$G48*100000</f>
        <v>0</v>
      </c>
      <c r="R48" s="83">
        <f>'第３表'!P48/'第４表'!$F48*100000</f>
        <v>0</v>
      </c>
      <c r="S48" s="83">
        <f>'第３表'!Q48/'第４表'!$F48*100000</f>
        <v>0</v>
      </c>
      <c r="T48" s="83">
        <f>'第３表'!R48/'第４表'!$F48*100000</f>
        <v>0</v>
      </c>
      <c r="U48" s="83">
        <f>'第３表'!S48/'第４表'!$G48*100000</f>
        <v>0</v>
      </c>
      <c r="V48" s="83">
        <f>'第３表'!T48/'第４表'!$F48*100000</f>
        <v>35.17720517104916</v>
      </c>
      <c r="W48" s="83">
        <f>'第３表'!U48/'第４表'!$F48*100000</f>
        <v>8.79430129276229</v>
      </c>
      <c r="X48" s="83">
        <f>'第３表'!V48/'第４表'!$F48*100000</f>
        <v>26.38290387828687</v>
      </c>
      <c r="Y48" s="83">
        <f>'第３表'!W48/'第４表'!$F48*100000</f>
        <v>35.17720517104916</v>
      </c>
      <c r="Z48" s="82"/>
    </row>
    <row r="49" spans="1:26" ht="13.5" customHeight="1">
      <c r="A49" s="42">
        <v>4</v>
      </c>
      <c r="B49" s="224">
        <v>8424</v>
      </c>
      <c r="C49" s="45">
        <v>56</v>
      </c>
      <c r="D49" s="50"/>
      <c r="E49" s="47" t="s">
        <v>89</v>
      </c>
      <c r="F49" s="48">
        <v>10820</v>
      </c>
      <c r="G49" s="48">
        <v>2790</v>
      </c>
      <c r="H49" s="83">
        <f>'第３表'!F49/'第４表'!$F49*100000</f>
        <v>0</v>
      </c>
      <c r="I49" s="83">
        <f>'第３表'!G49/'第４表'!$F49*100000</f>
        <v>0</v>
      </c>
      <c r="J49" s="83">
        <f>'第３表'!H49/'第４表'!$F49*100000</f>
        <v>0</v>
      </c>
      <c r="K49" s="83">
        <f>'第３表'!I49/'第４表'!$F49*100000</f>
        <v>0</v>
      </c>
      <c r="L49" s="83">
        <f>'第３表'!J49/'第４表'!$F49*100000</f>
        <v>0</v>
      </c>
      <c r="M49" s="83">
        <f>'第３表'!K49/'第４表'!$F49*100000</f>
        <v>0</v>
      </c>
      <c r="N49" s="83">
        <f>'第３表'!L49/'第４表'!$F49*100000</f>
        <v>0</v>
      </c>
      <c r="O49" s="83">
        <f>'第３表'!M49/'第４表'!$F49*100000</f>
        <v>0</v>
      </c>
      <c r="P49" s="83">
        <f>'第３表'!N49/'第４表'!$F49*100000</f>
        <v>0</v>
      </c>
      <c r="Q49" s="83">
        <f>'第３表'!O49/'第４表'!$G49*100000</f>
        <v>0</v>
      </c>
      <c r="R49" s="83">
        <f>'第３表'!P49/'第４表'!$F49*100000</f>
        <v>0</v>
      </c>
      <c r="S49" s="83">
        <f>'第３表'!Q49/'第４表'!$F49*100000</f>
        <v>0</v>
      </c>
      <c r="T49" s="83">
        <f>'第３表'!R49/'第４表'!$F49*100000</f>
        <v>0</v>
      </c>
      <c r="U49" s="83">
        <f>'第３表'!S49/'第４表'!$G49*100000</f>
        <v>0</v>
      </c>
      <c r="V49" s="83">
        <f>'第３表'!T49/'第４表'!$F49*100000</f>
        <v>18.484288354898336</v>
      </c>
      <c r="W49" s="83">
        <f>'第３表'!U49/'第４表'!$F49*100000</f>
        <v>0</v>
      </c>
      <c r="X49" s="83">
        <f>'第３表'!V49/'第４表'!$F49*100000</f>
        <v>0</v>
      </c>
      <c r="Y49" s="83">
        <f>'第３表'!W49/'第４表'!$F49*100000</f>
        <v>18.484288354898336</v>
      </c>
      <c r="Z49" s="82"/>
    </row>
    <row r="50" spans="1:26" ht="13.5" customHeight="1">
      <c r="A50" s="42">
        <v>4</v>
      </c>
      <c r="B50" s="224">
        <v>8425</v>
      </c>
      <c r="C50" s="45">
        <v>56</v>
      </c>
      <c r="D50" s="50"/>
      <c r="E50" s="47" t="s">
        <v>90</v>
      </c>
      <c r="F50" s="48">
        <v>13768</v>
      </c>
      <c r="G50" s="48">
        <v>3308</v>
      </c>
      <c r="H50" s="83">
        <f>'第３表'!F50/'第４表'!$F50*100000</f>
        <v>7.2632190586868095</v>
      </c>
      <c r="I50" s="83">
        <f>'第３表'!G50/'第４表'!$F50*100000</f>
        <v>1452.643811737362</v>
      </c>
      <c r="J50" s="83">
        <f>'第３表'!H50/'第４表'!$F50*100000</f>
        <v>0</v>
      </c>
      <c r="K50" s="83">
        <f>'第３表'!I50/'第４表'!$F50*100000</f>
        <v>0</v>
      </c>
      <c r="L50" s="83">
        <f>'第３表'!J50/'第４表'!$F50*100000</f>
        <v>7.2632190586868095</v>
      </c>
      <c r="M50" s="83">
        <f>'第３表'!K50/'第４表'!$F50*100000</f>
        <v>1452.643811737362</v>
      </c>
      <c r="N50" s="83">
        <f>'第３表'!L50/'第４表'!$F50*100000</f>
        <v>0</v>
      </c>
      <c r="O50" s="83">
        <f>'第３表'!M50/'第４表'!$F50*100000</f>
        <v>0</v>
      </c>
      <c r="P50" s="83">
        <f>'第３表'!N50/'第４表'!$F50*100000</f>
        <v>0</v>
      </c>
      <c r="Q50" s="83">
        <f>'第３表'!O50/'第４表'!$G50*100000</f>
        <v>0</v>
      </c>
      <c r="R50" s="83">
        <f>'第３表'!P50/'第４表'!$F50*100000</f>
        <v>1452.643811737362</v>
      </c>
      <c r="S50" s="83">
        <f>'第３表'!Q50/'第４表'!$F50*100000</f>
        <v>0</v>
      </c>
      <c r="T50" s="83">
        <f>'第３表'!R50/'第４表'!$F50*100000</f>
        <v>0</v>
      </c>
      <c r="U50" s="83">
        <f>'第３表'!S50/'第４表'!$G50*100000</f>
        <v>0</v>
      </c>
      <c r="V50" s="83">
        <f>'第３表'!T50/'第４表'!$F50*100000</f>
        <v>36.31609529343405</v>
      </c>
      <c r="W50" s="83">
        <f>'第３表'!U50/'第４表'!$F50*100000</f>
        <v>0</v>
      </c>
      <c r="X50" s="83">
        <f>'第３表'!V50/'第４表'!$F50*100000</f>
        <v>0</v>
      </c>
      <c r="Y50" s="83">
        <f>'第３表'!W50/'第４表'!$F50*100000</f>
        <v>36.31609529343405</v>
      </c>
      <c r="Z50" s="82"/>
    </row>
    <row r="51" spans="1:26" ht="13.5" customHeight="1">
      <c r="A51" s="42"/>
      <c r="B51" s="224"/>
      <c r="C51" s="45"/>
      <c r="D51" s="50"/>
      <c r="E51" s="47"/>
      <c r="F51" s="48"/>
      <c r="G51" s="48"/>
      <c r="H51" s="83"/>
      <c r="I51" s="83"/>
      <c r="J51" s="83"/>
      <c r="K51" s="83"/>
      <c r="L51" s="83"/>
      <c r="M51" s="83"/>
      <c r="N51" s="83"/>
      <c r="O51" s="83"/>
      <c r="P51" s="83"/>
      <c r="Q51" s="83"/>
      <c r="R51" s="83"/>
      <c r="S51" s="83"/>
      <c r="T51" s="83"/>
      <c r="U51" s="83"/>
      <c r="V51" s="83"/>
      <c r="W51" s="83"/>
      <c r="X51" s="83"/>
      <c r="Y51" s="83"/>
      <c r="Z51" s="82"/>
    </row>
    <row r="52" spans="1:26" ht="13.5" customHeight="1">
      <c r="A52" s="42"/>
      <c r="B52" s="224"/>
      <c r="C52" s="45"/>
      <c r="D52" s="388" t="s">
        <v>91</v>
      </c>
      <c r="E52" s="389"/>
      <c r="F52" s="48">
        <f>SUM(F53:F57)</f>
        <v>201656</v>
      </c>
      <c r="G52" s="48">
        <f>SUM(G53:G57)</f>
        <v>32561</v>
      </c>
      <c r="H52" s="83">
        <f>'第３表'!F52/'第４表'!$F52*100000</f>
        <v>6.446621970087675</v>
      </c>
      <c r="I52" s="83">
        <f>'第３表'!G52/'第４表'!$F52*100000</f>
        <v>940.7109136351014</v>
      </c>
      <c r="J52" s="83">
        <f>'第３表'!H52/'第４表'!$F52*100000</f>
        <v>0.4958939976990519</v>
      </c>
      <c r="K52" s="83">
        <f>'第３表'!I52/'第４表'!$F52*100000</f>
        <v>42.64688380211846</v>
      </c>
      <c r="L52" s="83">
        <f>'第３表'!J52/'第４表'!$F52*100000</f>
        <v>5.950727972388623</v>
      </c>
      <c r="M52" s="83">
        <f>'第３表'!K52/'第４表'!$F52*100000</f>
        <v>898.0640298329829</v>
      </c>
      <c r="N52" s="83">
        <f>'第３表'!L52/'第４表'!$F52*100000</f>
        <v>88.26913159043123</v>
      </c>
      <c r="O52" s="83">
        <f>'第３表'!M52/'第４表'!$F52*100000</f>
        <v>1.9835759907962076</v>
      </c>
      <c r="P52" s="83">
        <f>'第３表'!N52/'第４表'!$F52*100000</f>
        <v>27.274169873447853</v>
      </c>
      <c r="Q52" s="83">
        <f>'第３表'!O52/'第４表'!$G52*100000</f>
        <v>1176.2538005589508</v>
      </c>
      <c r="R52" s="83">
        <f>'第３表'!P52/'第４表'!$F52*100000</f>
        <v>590.6097512595707</v>
      </c>
      <c r="S52" s="83">
        <f>'第３表'!Q52/'第４表'!$F52*100000</f>
        <v>0</v>
      </c>
      <c r="T52" s="83">
        <f>'第３表'!R52/'第４表'!$F52*100000</f>
        <v>0</v>
      </c>
      <c r="U52" s="83">
        <f>'第３表'!S52/'第４表'!$G52*100000</f>
        <v>15.355793740978472</v>
      </c>
      <c r="V52" s="83">
        <f>'第３表'!T52/'第４表'!$F52*100000</f>
        <v>41.159201809021305</v>
      </c>
      <c r="W52" s="83">
        <f>'第３表'!U52/'第４表'!$F52*100000</f>
        <v>8.43019796088388</v>
      </c>
      <c r="X52" s="83">
        <f>'第３表'!V52/'第４表'!$F52*100000</f>
        <v>130.42012139485064</v>
      </c>
      <c r="Y52" s="83">
        <f>'第３表'!W52/'第４表'!$F52*100000</f>
        <v>39.17562581822509</v>
      </c>
      <c r="Z52" s="82"/>
    </row>
    <row r="53" spans="1:26" ht="13.5" customHeight="1">
      <c r="A53" s="42">
        <v>4</v>
      </c>
      <c r="B53" s="224">
        <v>8222</v>
      </c>
      <c r="C53" s="45">
        <v>57</v>
      </c>
      <c r="D53" s="50"/>
      <c r="E53" s="47" t="s">
        <v>92</v>
      </c>
      <c r="F53" s="48">
        <v>63621</v>
      </c>
      <c r="G53" s="48">
        <v>10170</v>
      </c>
      <c r="H53" s="83">
        <f>'第３表'!F53/'第４表'!$F53*100000</f>
        <v>9.430848304805018</v>
      </c>
      <c r="I53" s="83">
        <f>'第３表'!G53/'第４表'!$F53*100000</f>
        <v>1092.4065953065813</v>
      </c>
      <c r="J53" s="83">
        <f>'第３表'!H53/'第４表'!$F53*100000</f>
        <v>0</v>
      </c>
      <c r="K53" s="83">
        <f>'第３表'!I53/'第４表'!$F53*100000</f>
        <v>0</v>
      </c>
      <c r="L53" s="83">
        <f>'第３表'!J53/'第４表'!$F53*100000</f>
        <v>9.430848304805018</v>
      </c>
      <c r="M53" s="83">
        <f>'第３表'!K53/'第４表'!$F53*100000</f>
        <v>1092.4065953065813</v>
      </c>
      <c r="N53" s="83">
        <f>'第３表'!L53/'第４表'!$F53*100000</f>
        <v>279.78183304254884</v>
      </c>
      <c r="O53" s="83">
        <f>'第３表'!M53/'第４表'!$F53*100000</f>
        <v>6.287232203203345</v>
      </c>
      <c r="P53" s="83">
        <f>'第３表'!N53/'第４表'!$F53*100000</f>
        <v>86.44944279404599</v>
      </c>
      <c r="Q53" s="83">
        <f>'第３表'!O53/'第４表'!$G53*100000</f>
        <v>235.9882005899705</v>
      </c>
      <c r="R53" s="83">
        <f>'第３表'!P53/'第４表'!$F53*100000</f>
        <v>682.164694047563</v>
      </c>
      <c r="S53" s="83">
        <f>'第３表'!Q53/'第４表'!$F53*100000</f>
        <v>0</v>
      </c>
      <c r="T53" s="83">
        <f>'第３表'!R53/'第４表'!$F53*100000</f>
        <v>0</v>
      </c>
      <c r="U53" s="83">
        <f>'第３表'!S53/'第４表'!$G53*100000</f>
        <v>9.83284169124877</v>
      </c>
      <c r="V53" s="83">
        <f>'第３表'!T53/'第４表'!$F53*100000</f>
        <v>47.15424152402509</v>
      </c>
      <c r="W53" s="83">
        <f>'第３表'!U53/'第４表'!$F53*100000</f>
        <v>11.002656355605852</v>
      </c>
      <c r="X53" s="83">
        <f>'第３表'!V53/'第４表'!$F53*100000</f>
        <v>165.0398453340878</v>
      </c>
      <c r="Y53" s="83">
        <f>'第３表'!W53/'第４表'!$F53*100000</f>
        <v>36.15158516841923</v>
      </c>
      <c r="Z53" s="82"/>
    </row>
    <row r="54" spans="1:26" ht="13.5" customHeight="1">
      <c r="A54" s="42">
        <v>4</v>
      </c>
      <c r="B54" s="224">
        <v>8223</v>
      </c>
      <c r="C54" s="45">
        <v>57</v>
      </c>
      <c r="D54" s="50"/>
      <c r="E54" s="47" t="s">
        <v>184</v>
      </c>
      <c r="F54" s="48">
        <v>31530</v>
      </c>
      <c r="G54" s="48">
        <v>5970</v>
      </c>
      <c r="H54" s="83">
        <f>'第３表'!F54/'第４表'!$F54*100000</f>
        <v>6.343165239454487</v>
      </c>
      <c r="I54" s="83">
        <f>'第３表'!G54/'第４表'!$F54*100000</f>
        <v>485.25214081826834</v>
      </c>
      <c r="J54" s="83">
        <f>'第３表'!H54/'第４表'!$F54*100000</f>
        <v>3.1715826197272436</v>
      </c>
      <c r="K54" s="83">
        <f>'第３表'!I54/'第４表'!$F54*100000</f>
        <v>272.75610529654296</v>
      </c>
      <c r="L54" s="83">
        <f>'第３表'!J54/'第４表'!$F54*100000</f>
        <v>3.1715826197272436</v>
      </c>
      <c r="M54" s="83">
        <f>'第３表'!K54/'第４表'!$F54*100000</f>
        <v>212.49603552172536</v>
      </c>
      <c r="N54" s="83">
        <f>'第３表'!L54/'第４表'!$F54*100000</f>
        <v>0</v>
      </c>
      <c r="O54" s="83">
        <f>'第３表'!M54/'第４表'!$F54*100000</f>
        <v>0</v>
      </c>
      <c r="P54" s="83">
        <f>'第３表'!N54/'第４表'!$F54*100000</f>
        <v>0</v>
      </c>
      <c r="Q54" s="83">
        <f>'第３表'!O54/'第４表'!$G54*100000</f>
        <v>0</v>
      </c>
      <c r="R54" s="83">
        <f>'第３表'!P54/'第４表'!$F54*100000</f>
        <v>212.49603552172536</v>
      </c>
      <c r="S54" s="83">
        <f>'第３表'!Q54/'第４表'!$F54*100000</f>
        <v>0</v>
      </c>
      <c r="T54" s="83">
        <f>'第３表'!R54/'第４表'!$F54*100000</f>
        <v>0</v>
      </c>
      <c r="U54" s="83">
        <f>'第３表'!S54/'第４表'!$G54*100000</f>
        <v>0</v>
      </c>
      <c r="V54" s="83">
        <f>'第３表'!T54/'第４表'!$F54*100000</f>
        <v>41.230574056454174</v>
      </c>
      <c r="W54" s="83">
        <f>'第３表'!U54/'第４表'!$F54*100000</f>
        <v>6.343165239454487</v>
      </c>
      <c r="X54" s="83">
        <f>'第３表'!V54/'第４表'!$F54*100000</f>
        <v>76.11798287345385</v>
      </c>
      <c r="Y54" s="83">
        <f>'第３表'!W54/'第４表'!$F54*100000</f>
        <v>53.91690453536315</v>
      </c>
      <c r="Z54" s="82"/>
    </row>
    <row r="55" spans="1:26" ht="13.5" customHeight="1">
      <c r="A55" s="42">
        <v>4</v>
      </c>
      <c r="B55" s="224">
        <v>8406</v>
      </c>
      <c r="C55" s="45">
        <v>57</v>
      </c>
      <c r="D55" s="50"/>
      <c r="E55" s="47" t="s">
        <v>93</v>
      </c>
      <c r="F55" s="48">
        <v>51152</v>
      </c>
      <c r="G55" s="48">
        <v>5813</v>
      </c>
      <c r="H55" s="83">
        <f>'第３表'!F55/'第４表'!$F55*100000</f>
        <v>1.9549577729121053</v>
      </c>
      <c r="I55" s="83">
        <f>'第３表'!G55/'第４表'!$F55*100000</f>
        <v>625.5864873318736</v>
      </c>
      <c r="J55" s="83">
        <f>'第３表'!H55/'第４表'!$F55*100000</f>
        <v>0</v>
      </c>
      <c r="K55" s="83">
        <f>'第３表'!I55/'第４表'!$F55*100000</f>
        <v>0</v>
      </c>
      <c r="L55" s="83">
        <f>'第３表'!J55/'第４表'!$F55*100000</f>
        <v>1.9549577729121053</v>
      </c>
      <c r="M55" s="83">
        <f>'第３表'!K55/'第４表'!$F55*100000</f>
        <v>625.5864873318736</v>
      </c>
      <c r="N55" s="83">
        <f>'第３表'!L55/'第４表'!$F55*100000</f>
        <v>0</v>
      </c>
      <c r="O55" s="83">
        <f>'第３表'!M55/'第４表'!$F55*100000</f>
        <v>0</v>
      </c>
      <c r="P55" s="83">
        <f>'第３表'!N55/'第４表'!$F55*100000</f>
        <v>0</v>
      </c>
      <c r="Q55" s="83">
        <f>'第３表'!O55/'第４表'!$G55*100000</f>
        <v>1548.2539136418372</v>
      </c>
      <c r="R55" s="83">
        <f>'第３表'!P55/'第４表'!$F55*100000</f>
        <v>449.64028776978415</v>
      </c>
      <c r="S55" s="83">
        <f>'第３表'!Q55/'第４表'!$F55*100000</f>
        <v>0</v>
      </c>
      <c r="T55" s="83">
        <f>'第３表'!R55/'第４表'!$F55*100000</f>
        <v>0</v>
      </c>
      <c r="U55" s="83">
        <f>'第３表'!S55/'第４表'!$G55*100000</f>
        <v>17.20282126268708</v>
      </c>
      <c r="V55" s="83">
        <f>'第３表'!T55/'第４表'!$F55*100000</f>
        <v>46.918986549890526</v>
      </c>
      <c r="W55" s="83">
        <f>'第３表'!U55/'第４表'!$F55*100000</f>
        <v>9.774788864560525</v>
      </c>
      <c r="X55" s="83">
        <f>'第３表'!V55/'第４表'!$F55*100000</f>
        <v>164.21645292461685</v>
      </c>
      <c r="Y55" s="83">
        <f>'第３表'!W55/'第４表'!$F55*100000</f>
        <v>43.009071004066314</v>
      </c>
      <c r="Z55" s="82"/>
    </row>
    <row r="56" spans="1:26" ht="13.5" customHeight="1">
      <c r="A56" s="42">
        <v>4</v>
      </c>
      <c r="B56" s="224">
        <v>8407</v>
      </c>
      <c r="C56" s="45">
        <v>57</v>
      </c>
      <c r="D56" s="50"/>
      <c r="E56" s="47" t="s">
        <v>94</v>
      </c>
      <c r="F56" s="48">
        <v>39020</v>
      </c>
      <c r="G56" s="48">
        <v>6534</v>
      </c>
      <c r="H56" s="83">
        <f>'第３表'!F56/'第４表'!$F56*100000</f>
        <v>10.251153254741158</v>
      </c>
      <c r="I56" s="83">
        <f>'第３表'!G56/'第４表'!$F56*100000</f>
        <v>1868.272680676576</v>
      </c>
      <c r="J56" s="83">
        <f>'第３表'!H56/'第４表'!$F56*100000</f>
        <v>0</v>
      </c>
      <c r="K56" s="83">
        <f>'第３表'!I56/'第４表'!$F56*100000</f>
        <v>0</v>
      </c>
      <c r="L56" s="83">
        <f>'第３表'!J56/'第４表'!$F56*100000</f>
        <v>10.251153254741158</v>
      </c>
      <c r="M56" s="83">
        <f>'第３表'!K56/'第４表'!$F56*100000</f>
        <v>1868.272680676576</v>
      </c>
      <c r="N56" s="83">
        <f>'第３表'!L56/'第４表'!$F56*100000</f>
        <v>0</v>
      </c>
      <c r="O56" s="83">
        <f>'第３表'!M56/'第４表'!$F56*100000</f>
        <v>0</v>
      </c>
      <c r="P56" s="83">
        <f>'第３表'!N56/'第４表'!$F56*100000</f>
        <v>0</v>
      </c>
      <c r="Q56" s="83">
        <f>'第３表'!O56/'第４表'!$G56*100000</f>
        <v>4116.926844199571</v>
      </c>
      <c r="R56" s="83">
        <f>'第３表'!P56/'第４表'!$F56*100000</f>
        <v>1178.8826242952332</v>
      </c>
      <c r="S56" s="83">
        <f>'第３表'!Q56/'第４表'!$F56*100000</f>
        <v>0</v>
      </c>
      <c r="T56" s="83">
        <f>'第３表'!R56/'第４表'!$F56*100000</f>
        <v>0</v>
      </c>
      <c r="U56" s="83">
        <f>'第３表'!S56/'第４表'!$G56*100000</f>
        <v>45.91368227731864</v>
      </c>
      <c r="V56" s="83">
        <f>'第３表'!T56/'第４表'!$F56*100000</f>
        <v>23.065094823167605</v>
      </c>
      <c r="W56" s="83">
        <f>'第３表'!U56/'第４表'!$F56*100000</f>
        <v>5.125576627370579</v>
      </c>
      <c r="X56" s="83">
        <f>'第３表'!V56/'第４表'!$F56*100000</f>
        <v>84.57201435161456</v>
      </c>
      <c r="Y56" s="83">
        <f>'第３表'!W56/'第４表'!$F56*100000</f>
        <v>35.879036391594056</v>
      </c>
      <c r="Z56" s="82"/>
    </row>
    <row r="57" spans="1:26" ht="13.5" customHeight="1">
      <c r="A57" s="42">
        <v>4</v>
      </c>
      <c r="B57" s="224">
        <v>8421</v>
      </c>
      <c r="C57" s="45">
        <v>57</v>
      </c>
      <c r="D57" s="50"/>
      <c r="E57" s="47" t="s">
        <v>95</v>
      </c>
      <c r="F57" s="48">
        <v>16333</v>
      </c>
      <c r="G57" s="48">
        <v>4074</v>
      </c>
      <c r="H57" s="83">
        <f>'第３表'!F57/'第４表'!$F57*100000</f>
        <v>0</v>
      </c>
      <c r="I57" s="83">
        <f>'第３表'!G57/'第４表'!$F57*100000</f>
        <v>0</v>
      </c>
      <c r="J57" s="83">
        <f>'第３表'!H57/'第４表'!$F57*100000</f>
        <v>0</v>
      </c>
      <c r="K57" s="83">
        <f>'第３表'!I57/'第４表'!$F57*100000</f>
        <v>0</v>
      </c>
      <c r="L57" s="83">
        <f>'第３表'!J57/'第４表'!$F57*100000</f>
        <v>0</v>
      </c>
      <c r="M57" s="83">
        <f>'第３表'!K57/'第４表'!$F57*100000</f>
        <v>0</v>
      </c>
      <c r="N57" s="83">
        <f>'第３表'!L57/'第４表'!$F57*100000</f>
        <v>0</v>
      </c>
      <c r="O57" s="83">
        <f>'第３表'!M57/'第４表'!$F57*100000</f>
        <v>0</v>
      </c>
      <c r="P57" s="83">
        <f>'第３表'!N57/'第４表'!$F57*100000</f>
        <v>0</v>
      </c>
      <c r="Q57" s="83">
        <f>'第３表'!O57/'第４表'!$G57*100000</f>
        <v>0</v>
      </c>
      <c r="R57" s="83">
        <f>'第３表'!P57/'第４表'!$F57*100000</f>
        <v>0</v>
      </c>
      <c r="S57" s="83">
        <f>'第３表'!Q57/'第４表'!$F57*100000</f>
        <v>0</v>
      </c>
      <c r="T57" s="83">
        <f>'第３表'!R57/'第４表'!$F57*100000</f>
        <v>0</v>
      </c>
      <c r="U57" s="83">
        <f>'第３表'!S57/'第４表'!$G57*100000</f>
        <v>0</v>
      </c>
      <c r="V57" s="83">
        <f>'第３表'!T57/'第４表'!$F57*100000</f>
        <v>42.85801751056144</v>
      </c>
      <c r="W57" s="83">
        <f>'第３表'!U57/'第４表'!$F57*100000</f>
        <v>6.122573930080205</v>
      </c>
      <c r="X57" s="83">
        <f>'第３表'!V57/'第４表'!$F57*100000</f>
        <v>104.08375681136349</v>
      </c>
      <c r="Y57" s="83">
        <f>'第３表'!W57/'第４表'!$F57*100000</f>
        <v>18.367721790240616</v>
      </c>
      <c r="Z57" s="82"/>
    </row>
    <row r="58" spans="1:26" ht="13.5" customHeight="1">
      <c r="A58" s="42"/>
      <c r="B58" s="224"/>
      <c r="C58" s="45"/>
      <c r="D58" s="50"/>
      <c r="E58" s="47"/>
      <c r="F58" s="48"/>
      <c r="G58" s="48"/>
      <c r="H58" s="83"/>
      <c r="I58" s="83"/>
      <c r="J58" s="83"/>
      <c r="K58" s="83"/>
      <c r="L58" s="83"/>
      <c r="M58" s="83"/>
      <c r="N58" s="83"/>
      <c r="O58" s="83"/>
      <c r="P58" s="83"/>
      <c r="Q58" s="83"/>
      <c r="R58" s="83"/>
      <c r="S58" s="83"/>
      <c r="T58" s="83"/>
      <c r="U58" s="83"/>
      <c r="V58" s="83"/>
      <c r="W58" s="83"/>
      <c r="X58" s="83"/>
      <c r="Y58" s="83"/>
      <c r="Z58" s="82"/>
    </row>
    <row r="59" spans="1:26" ht="13.5" customHeight="1">
      <c r="A59" s="42"/>
      <c r="B59" s="224"/>
      <c r="C59" s="45"/>
      <c r="D59" s="388" t="s">
        <v>96</v>
      </c>
      <c r="E59" s="389"/>
      <c r="F59" s="48">
        <f>SUM(F60:F70)</f>
        <v>401190</v>
      </c>
      <c r="G59" s="48">
        <f>SUM(G60:G70)</f>
        <v>62951</v>
      </c>
      <c r="H59" s="83">
        <f>'第３表'!F59/'第４表'!$F59*100000</f>
        <v>4.735910665769336</v>
      </c>
      <c r="I59" s="83">
        <f>'第３表'!G59/'第４表'!$F59*100000</f>
        <v>937.9595702784218</v>
      </c>
      <c r="J59" s="83">
        <f>'第３表'!H59/'第４表'!$F59*100000</f>
        <v>0.9970338243724919</v>
      </c>
      <c r="K59" s="83">
        <f>'第３表'!I59/'第４表'!$F59*100000</f>
        <v>188.43939280640095</v>
      </c>
      <c r="L59" s="83">
        <f>'第３表'!J59/'第４表'!$F59*100000</f>
        <v>3.7388768413968445</v>
      </c>
      <c r="M59" s="83">
        <f>'第３表'!K59/'第４表'!$F59*100000</f>
        <v>749.5201774720207</v>
      </c>
      <c r="N59" s="83">
        <f>'第３表'!L59/'第４表'!$F59*100000</f>
        <v>82.25529051073057</v>
      </c>
      <c r="O59" s="83">
        <f>'第３表'!M59/'第４表'!$F59*100000</f>
        <v>0.9970338243724919</v>
      </c>
      <c r="P59" s="83">
        <f>'第３表'!N59/'第４表'!$F59*100000</f>
        <v>0</v>
      </c>
      <c r="Q59" s="83">
        <f>'第３表'!O59/'第４表'!$G59*100000</f>
        <v>1113.5645184349733</v>
      </c>
      <c r="R59" s="83">
        <f>'第３表'!P59/'第４表'!$F59*100000</f>
        <v>491.5376754156385</v>
      </c>
      <c r="S59" s="83">
        <f>'第３表'!Q59/'第４表'!$F59*100000</f>
        <v>0</v>
      </c>
      <c r="T59" s="83">
        <f>'第３表'!R59/'第４表'!$F59*100000</f>
        <v>0</v>
      </c>
      <c r="U59" s="83">
        <f>'第３表'!S59/'第４表'!$G59*100000</f>
        <v>12.708296929357754</v>
      </c>
      <c r="V59" s="83">
        <f>'第３表'!T59/'第４表'!$F59*100000</f>
        <v>49.35317430643834</v>
      </c>
      <c r="W59" s="83">
        <f>'第３表'!U59/'第４表'!$F59*100000</f>
        <v>6.231461402328073</v>
      </c>
      <c r="X59" s="83">
        <f>'第３表'!V59/'第４表'!$F59*100000</f>
        <v>69.29385079388818</v>
      </c>
      <c r="Y59" s="83">
        <f>'第３表'!W59/'第４表'!$F59*100000</f>
        <v>44.61726364066901</v>
      </c>
      <c r="Z59" s="82"/>
    </row>
    <row r="60" spans="1:26" ht="13.5" customHeight="1">
      <c r="A60" s="42">
        <v>7</v>
      </c>
      <c r="B60" s="224">
        <v>8208</v>
      </c>
      <c r="C60" s="45">
        <v>58</v>
      </c>
      <c r="D60" s="50"/>
      <c r="E60" s="47" t="s">
        <v>97</v>
      </c>
      <c r="F60" s="48">
        <v>79274</v>
      </c>
      <c r="G60" s="48">
        <v>10943</v>
      </c>
      <c r="H60" s="83">
        <f>'第３表'!F60/'第４表'!$F60*100000</f>
        <v>3.784342911925726</v>
      </c>
      <c r="I60" s="83">
        <f>'第３表'!G60/'第４表'!$F60*100000</f>
        <v>658.4756666750762</v>
      </c>
      <c r="J60" s="83">
        <f>'第３表'!H60/'第４表'!$F60*100000</f>
        <v>1.2614476373085755</v>
      </c>
      <c r="K60" s="83">
        <f>'第３表'!I60/'第４表'!$F60*100000</f>
        <v>216.96899361707497</v>
      </c>
      <c r="L60" s="83">
        <f>'第３表'!J60/'第４表'!$F60*100000</f>
        <v>2.522895274617151</v>
      </c>
      <c r="M60" s="83">
        <f>'第３表'!K60/'第４表'!$F60*100000</f>
        <v>441.50667305800135</v>
      </c>
      <c r="N60" s="83">
        <f>'第３表'!L60/'第４表'!$F60*100000</f>
        <v>0</v>
      </c>
      <c r="O60" s="83">
        <f>'第３表'!M60/'第４表'!$F60*100000</f>
        <v>0</v>
      </c>
      <c r="P60" s="83">
        <f>'第３表'!N60/'第４表'!$F60*100000</f>
        <v>0</v>
      </c>
      <c r="Q60" s="83">
        <f>'第３表'!O60/'第４表'!$G60*100000</f>
        <v>913.8261902586128</v>
      </c>
      <c r="R60" s="83">
        <f>'第３表'!P60/'第４表'!$F60*100000</f>
        <v>315.3619093271438</v>
      </c>
      <c r="S60" s="83">
        <f>'第３表'!Q60/'第４表'!$F60*100000</f>
        <v>0</v>
      </c>
      <c r="T60" s="83">
        <f>'第３表'!R60/'第４表'!$F60*100000</f>
        <v>0</v>
      </c>
      <c r="U60" s="83">
        <f>'第３表'!S60/'第４表'!$G60*100000</f>
        <v>9.138261902586128</v>
      </c>
      <c r="V60" s="83">
        <f>'第３表'!T60/'第４表'!$F60*100000</f>
        <v>52.98080076696016</v>
      </c>
      <c r="W60" s="83">
        <f>'第３表'!U60/'第４表'!$F60*100000</f>
        <v>13.875924010394328</v>
      </c>
      <c r="X60" s="83">
        <f>'第３表'!V60/'第４表'!$F60*100000</f>
        <v>176.60266922320054</v>
      </c>
      <c r="Y60" s="83">
        <f>'第３表'!W60/'第４表'!$F60*100000</f>
        <v>54.24224840426874</v>
      </c>
      <c r="Z60" s="82"/>
    </row>
    <row r="61" spans="1:26" ht="13.5" customHeight="1">
      <c r="A61" s="42">
        <v>7</v>
      </c>
      <c r="B61" s="224">
        <v>8217</v>
      </c>
      <c r="C61" s="45">
        <v>58</v>
      </c>
      <c r="D61" s="50"/>
      <c r="E61" s="47" t="s">
        <v>98</v>
      </c>
      <c r="F61" s="48">
        <v>80929</v>
      </c>
      <c r="G61" s="48">
        <v>12799</v>
      </c>
      <c r="H61" s="83">
        <f>'第３表'!F61/'第４表'!$F61*100000</f>
        <v>7.413906016384733</v>
      </c>
      <c r="I61" s="83">
        <f>'第３表'!G61/'第４表'!$F61*100000</f>
        <v>1083.6659293949017</v>
      </c>
      <c r="J61" s="83">
        <f>'第３表'!H61/'第４表'!$F61*100000</f>
        <v>1.2356510027307888</v>
      </c>
      <c r="K61" s="83">
        <f>'第３表'!I61/'第４表'!$F61*100000</f>
        <v>156.92767734681019</v>
      </c>
      <c r="L61" s="83">
        <f>'第３表'!J61/'第４表'!$F61*100000</f>
        <v>6.178255013653943</v>
      </c>
      <c r="M61" s="83">
        <f>'第３表'!K61/'第４表'!$F61*100000</f>
        <v>926.7382520480915</v>
      </c>
      <c r="N61" s="83">
        <f>'第３表'!L61/'第４表'!$F61*100000</f>
        <v>0</v>
      </c>
      <c r="O61" s="83">
        <f>'第３表'!M61/'第４表'!$F61*100000</f>
        <v>4.942604010923155</v>
      </c>
      <c r="P61" s="83">
        <f>'第３表'!N61/'第４表'!$F61*100000</f>
        <v>0</v>
      </c>
      <c r="Q61" s="83">
        <f>'第３表'!O61/'第４表'!$G61*100000</f>
        <v>210.9539807797484</v>
      </c>
      <c r="R61" s="83">
        <f>'第３表'!P61/'第４表'!$F61*100000</f>
        <v>888.4330709634371</v>
      </c>
      <c r="S61" s="83">
        <f>'第３表'!Q61/'第４表'!$F61*100000</f>
        <v>0</v>
      </c>
      <c r="T61" s="83">
        <f>'第３表'!R61/'第４表'!$F61*100000</f>
        <v>0</v>
      </c>
      <c r="U61" s="83">
        <f>'第３表'!S61/'第４表'!$G61*100000</f>
        <v>7.8131103992499416</v>
      </c>
      <c r="V61" s="83">
        <f>'第３表'!T61/'第４表'!$F61*100000</f>
        <v>58.07559712834707</v>
      </c>
      <c r="W61" s="83">
        <f>'第３表'!U61/'第４表'!$F61*100000</f>
        <v>7.413906016384733</v>
      </c>
      <c r="X61" s="83">
        <f>'第３表'!V61/'第４表'!$F61*100000</f>
        <v>66.72515414746259</v>
      </c>
      <c r="Y61" s="83">
        <f>'第３表'!W61/'第４表'!$F61*100000</f>
        <v>45.71908710103918</v>
      </c>
      <c r="Z61" s="82"/>
    </row>
    <row r="62" spans="1:26" ht="13.5" customHeight="1">
      <c r="A62" s="42">
        <v>7</v>
      </c>
      <c r="B62" s="224">
        <v>8219</v>
      </c>
      <c r="C62" s="45">
        <v>58</v>
      </c>
      <c r="D62" s="50"/>
      <c r="E62" s="47" t="s">
        <v>99</v>
      </c>
      <c r="F62" s="48">
        <v>75433</v>
      </c>
      <c r="G62" s="48">
        <v>10472</v>
      </c>
      <c r="H62" s="83">
        <f>'第３表'!F62/'第４表'!$F62*100000</f>
        <v>2.6513594845757162</v>
      </c>
      <c r="I62" s="83">
        <f>'第３表'!G62/'第４表'!$F62*100000</f>
        <v>931.9528588283642</v>
      </c>
      <c r="J62" s="83">
        <f>'第３表'!H62/'第４表'!$F62*100000</f>
        <v>0</v>
      </c>
      <c r="K62" s="83">
        <f>'第３表'!I62/'第４表'!$F62*100000</f>
        <v>0</v>
      </c>
      <c r="L62" s="83">
        <f>'第３表'!J62/'第４表'!$F62*100000</f>
        <v>2.6513594845757162</v>
      </c>
      <c r="M62" s="83">
        <f>'第３表'!K62/'第４表'!$F62*100000</f>
        <v>931.9528588283642</v>
      </c>
      <c r="N62" s="83">
        <f>'第３表'!L62/'第４表'!$F62*100000</f>
        <v>0</v>
      </c>
      <c r="O62" s="83">
        <f>'第３表'!M62/'第４表'!$F62*100000</f>
        <v>0</v>
      </c>
      <c r="P62" s="83">
        <f>'第３表'!N62/'第４表'!$F62*100000</f>
        <v>0</v>
      </c>
      <c r="Q62" s="83">
        <f>'第３表'!O62/'第４表'!$G62*100000</f>
        <v>1613.8273491214668</v>
      </c>
      <c r="R62" s="83">
        <f>'第３表'!P62/'第４表'!$F62*100000</f>
        <v>707.9129823817162</v>
      </c>
      <c r="S62" s="83">
        <f>'第３表'!Q62/'第４表'!$F62*100000</f>
        <v>0</v>
      </c>
      <c r="T62" s="83">
        <f>'第３表'!R62/'第４表'!$F62*100000</f>
        <v>0</v>
      </c>
      <c r="U62" s="83">
        <f>'第３表'!S62/'第４表'!$G62*100000</f>
        <v>19.098548510313215</v>
      </c>
      <c r="V62" s="83">
        <f>'第３表'!T62/'第４表'!$F62*100000</f>
        <v>53.02718969151432</v>
      </c>
      <c r="W62" s="83">
        <f>'第３表'!U62/'第４表'!$F62*100000</f>
        <v>2.6513594845757162</v>
      </c>
      <c r="X62" s="83">
        <f>'第３表'!V62/'第４表'!$F62*100000</f>
        <v>49.05015046465075</v>
      </c>
      <c r="Y62" s="83">
        <f>'第３表'!W62/'第４表'!$F62*100000</f>
        <v>47.724470722362895</v>
      </c>
      <c r="Z62" s="82"/>
    </row>
    <row r="63" spans="1:26" ht="13.5" customHeight="1">
      <c r="A63" s="42">
        <v>7</v>
      </c>
      <c r="B63" s="224">
        <v>8224</v>
      </c>
      <c r="C63" s="45">
        <v>58</v>
      </c>
      <c r="D63" s="50"/>
      <c r="E63" s="47" t="s">
        <v>205</v>
      </c>
      <c r="F63" s="48">
        <v>52564</v>
      </c>
      <c r="G63" s="48">
        <v>6045</v>
      </c>
      <c r="H63" s="83">
        <f>'第３表'!F63/'第４表'!$F63*100000</f>
        <v>7.609770945894529</v>
      </c>
      <c r="I63" s="83">
        <f>'第３表'!G63/'第４表'!$F63*100000</f>
        <v>1099.6119016817595</v>
      </c>
      <c r="J63" s="83">
        <f>'第３表'!H63/'第４表'!$F63*100000</f>
        <v>0</v>
      </c>
      <c r="K63" s="83">
        <f>'第３表'!I63/'第４表'!$F63*100000</f>
        <v>0</v>
      </c>
      <c r="L63" s="83">
        <f>'第３表'!J63/'第４表'!$F63*100000</f>
        <v>7.609770945894529</v>
      </c>
      <c r="M63" s="83">
        <f>'第３表'!K63/'第４表'!$F63*100000</f>
        <v>1099.6119016817595</v>
      </c>
      <c r="N63" s="83">
        <f>'第３表'!L63/'第４表'!$F63*100000</f>
        <v>0</v>
      </c>
      <c r="O63" s="83">
        <f>'第３表'!M63/'第４表'!$F63*100000</f>
        <v>0</v>
      </c>
      <c r="P63" s="83">
        <f>'第３表'!N63/'第４表'!$F63*100000</f>
        <v>0</v>
      </c>
      <c r="Q63" s="83">
        <f>'第３表'!O63/'第４表'!$G63*100000</f>
        <v>2729.528535980149</v>
      </c>
      <c r="R63" s="83">
        <f>'第３表'!P63/'第４表'!$F63*100000</f>
        <v>785.70885016361</v>
      </c>
      <c r="S63" s="83">
        <f>'第３表'!Q63/'第４表'!$F63*100000</f>
        <v>0</v>
      </c>
      <c r="T63" s="83">
        <f>'第３表'!R63/'第４表'!$F63*100000</f>
        <v>0</v>
      </c>
      <c r="U63" s="83">
        <f>'第３表'!S63/'第４表'!$G63*100000</f>
        <v>33.085194375516956</v>
      </c>
      <c r="V63" s="83">
        <f>'第３表'!T63/'第４表'!$F63*100000</f>
        <v>47.5610684118408</v>
      </c>
      <c r="W63" s="83">
        <f>'第３表'!U63/'第４表'!$F63*100000</f>
        <v>3.8048854729472645</v>
      </c>
      <c r="X63" s="83">
        <f>'第３表'!V63/'第４表'!$F63*100000</f>
        <v>22.829312837683585</v>
      </c>
      <c r="Y63" s="83">
        <f>'第３表'!W63/'第４表'!$F63*100000</f>
        <v>51.36595388478807</v>
      </c>
      <c r="Z63" s="82"/>
    </row>
    <row r="64" spans="1:26" ht="13.5" customHeight="1">
      <c r="A64" s="42">
        <v>7</v>
      </c>
      <c r="B64" s="224">
        <v>8441</v>
      </c>
      <c r="C64" s="45">
        <v>58</v>
      </c>
      <c r="D64" s="50"/>
      <c r="E64" s="47" t="s">
        <v>100</v>
      </c>
      <c r="F64" s="48">
        <v>20139</v>
      </c>
      <c r="G64" s="48">
        <v>3593</v>
      </c>
      <c r="H64" s="83">
        <f>'第３表'!F64/'第４表'!$F64*100000</f>
        <v>0</v>
      </c>
      <c r="I64" s="83">
        <f>'第３表'!G64/'第４表'!$F64*100000</f>
        <v>0</v>
      </c>
      <c r="J64" s="83">
        <f>'第３表'!H64/'第４表'!$F64*100000</f>
        <v>0</v>
      </c>
      <c r="K64" s="83">
        <f>'第３表'!I64/'第４表'!$F64*100000</f>
        <v>0</v>
      </c>
      <c r="L64" s="83">
        <f>'第３表'!J64/'第４表'!$F64*100000</f>
        <v>0</v>
      </c>
      <c r="M64" s="83">
        <f>'第３表'!K64/'第４表'!$F64*100000</f>
        <v>0</v>
      </c>
      <c r="N64" s="83">
        <f>'第３表'!L64/'第４表'!$F64*100000</f>
        <v>0</v>
      </c>
      <c r="O64" s="83">
        <f>'第３表'!M64/'第４表'!$F64*100000</f>
        <v>0</v>
      </c>
      <c r="P64" s="83">
        <f>'第３表'!N64/'第４表'!$F64*100000</f>
        <v>0</v>
      </c>
      <c r="Q64" s="83">
        <f>'第３表'!O64/'第４表'!$G64*100000</f>
        <v>0</v>
      </c>
      <c r="R64" s="83">
        <f>'第３表'!P64/'第４表'!$F64*100000</f>
        <v>0</v>
      </c>
      <c r="S64" s="83">
        <f>'第３表'!Q64/'第４表'!$F64*100000</f>
        <v>0</v>
      </c>
      <c r="T64" s="83">
        <f>'第３表'!R64/'第４表'!$F64*100000</f>
        <v>0</v>
      </c>
      <c r="U64" s="83">
        <f>'第３表'!S64/'第４表'!$G64*100000</f>
        <v>0</v>
      </c>
      <c r="V64" s="83">
        <f>'第３表'!T64/'第４表'!$F64*100000</f>
        <v>44.68940861015939</v>
      </c>
      <c r="W64" s="83">
        <f>'第３表'!U64/'第４表'!$F64*100000</f>
        <v>0</v>
      </c>
      <c r="X64" s="83">
        <f>'第３表'!V64/'第４表'!$F64*100000</f>
        <v>0</v>
      </c>
      <c r="Y64" s="83">
        <f>'第３表'!W64/'第４表'!$F64*100000</f>
        <v>44.68940861015939</v>
      </c>
      <c r="Z64" s="82"/>
    </row>
    <row r="65" spans="1:26" ht="13.5" customHeight="1">
      <c r="A65" s="42">
        <v>7</v>
      </c>
      <c r="B65" s="224">
        <v>8446</v>
      </c>
      <c r="C65" s="45">
        <v>58</v>
      </c>
      <c r="D65" s="50"/>
      <c r="E65" s="47" t="s">
        <v>101</v>
      </c>
      <c r="F65" s="48">
        <v>10450</v>
      </c>
      <c r="G65" s="48">
        <v>2265</v>
      </c>
      <c r="H65" s="83">
        <f>'第３表'!F65/'第４表'!$F65*100000</f>
        <v>9.569377990430622</v>
      </c>
      <c r="I65" s="83">
        <f>'第３表'!G65/'第４表'!$F65*100000</f>
        <v>2200.956937799043</v>
      </c>
      <c r="J65" s="83">
        <f>'第３表'!H65/'第４表'!$F65*100000</f>
        <v>9.569377990430622</v>
      </c>
      <c r="K65" s="83">
        <f>'第３表'!I65/'第４表'!$F65*100000</f>
        <v>2200.956937799043</v>
      </c>
      <c r="L65" s="83">
        <f>'第３表'!J65/'第４表'!$F65*100000</f>
        <v>0</v>
      </c>
      <c r="M65" s="83">
        <f>'第３表'!K65/'第４表'!$F65*100000</f>
        <v>0</v>
      </c>
      <c r="N65" s="83">
        <f>'第３表'!L65/'第４表'!$F65*100000</f>
        <v>0</v>
      </c>
      <c r="O65" s="83">
        <f>'第３表'!M65/'第４表'!$F65*100000</f>
        <v>0</v>
      </c>
      <c r="P65" s="83">
        <f>'第３表'!N65/'第４表'!$F65*100000</f>
        <v>0</v>
      </c>
      <c r="Q65" s="83">
        <f>'第３表'!O65/'第４表'!$G65*100000</f>
        <v>0</v>
      </c>
      <c r="R65" s="83">
        <f>'第３表'!P65/'第４表'!$F65*100000</f>
        <v>0</v>
      </c>
      <c r="S65" s="83">
        <f>'第３表'!Q65/'第４表'!$F65*100000</f>
        <v>0</v>
      </c>
      <c r="T65" s="83">
        <f>'第３表'!R65/'第４表'!$F65*100000</f>
        <v>0</v>
      </c>
      <c r="U65" s="83">
        <f>'第３表'!S65/'第４表'!$G65*100000</f>
        <v>0</v>
      </c>
      <c r="V65" s="83">
        <f>'第３表'!T65/'第４表'!$F65*100000</f>
        <v>38.27751196172249</v>
      </c>
      <c r="W65" s="83">
        <f>'第３表'!U65/'第４表'!$F65*100000</f>
        <v>0</v>
      </c>
      <c r="X65" s="83">
        <f>'第３表'!V65/'第４表'!$F65*100000</f>
        <v>0</v>
      </c>
      <c r="Y65" s="83">
        <f>'第３表'!W65/'第４表'!$F65*100000</f>
        <v>28.70813397129187</v>
      </c>
      <c r="Z65" s="82"/>
    </row>
    <row r="66" spans="1:26" ht="13.5" customHeight="1">
      <c r="A66" s="42">
        <v>7</v>
      </c>
      <c r="B66" s="224">
        <v>8447</v>
      </c>
      <c r="C66" s="45">
        <v>58</v>
      </c>
      <c r="D66" s="50"/>
      <c r="E66" s="47" t="s">
        <v>102</v>
      </c>
      <c r="F66" s="48">
        <v>11197</v>
      </c>
      <c r="G66" s="48">
        <v>2737</v>
      </c>
      <c r="H66" s="83">
        <f>'第３表'!F66/'第４表'!$F66*100000</f>
        <v>0</v>
      </c>
      <c r="I66" s="83">
        <f>'第３表'!G66/'第４表'!$F66*100000</f>
        <v>0</v>
      </c>
      <c r="J66" s="83">
        <f>'第３表'!H66/'第４表'!$F66*100000</f>
        <v>0</v>
      </c>
      <c r="K66" s="83">
        <f>'第３表'!I66/'第４表'!$F66*100000</f>
        <v>0</v>
      </c>
      <c r="L66" s="83">
        <f>'第３表'!J66/'第４表'!$F66*100000</f>
        <v>0</v>
      </c>
      <c r="M66" s="83">
        <f>'第３表'!K66/'第４表'!$F66*100000</f>
        <v>0</v>
      </c>
      <c r="N66" s="83">
        <f>'第３表'!L66/'第４表'!$F66*100000</f>
        <v>0</v>
      </c>
      <c r="O66" s="83">
        <f>'第３表'!M66/'第４表'!$F66*100000</f>
        <v>0</v>
      </c>
      <c r="P66" s="83">
        <f>'第３表'!N66/'第４表'!$F66*100000</f>
        <v>0</v>
      </c>
      <c r="Q66" s="83">
        <f>'第３表'!O66/'第４表'!$G66*100000</f>
        <v>0</v>
      </c>
      <c r="R66" s="83">
        <f>'第３表'!P66/'第４表'!$F66*100000</f>
        <v>0</v>
      </c>
      <c r="S66" s="83">
        <f>'第３表'!Q66/'第４表'!$F66*100000</f>
        <v>0</v>
      </c>
      <c r="T66" s="83">
        <f>'第３表'!R66/'第４表'!$F66*100000</f>
        <v>0</v>
      </c>
      <c r="U66" s="83">
        <f>'第３表'!S66/'第４表'!$G66*100000</f>
        <v>0</v>
      </c>
      <c r="V66" s="83">
        <f>'第３表'!T66/'第４表'!$F66*100000</f>
        <v>17.86192730195588</v>
      </c>
      <c r="W66" s="83">
        <f>'第３表'!U66/'第４表'!$F66*100000</f>
        <v>0</v>
      </c>
      <c r="X66" s="83">
        <f>'第３表'!V66/'第４表'!$F66*100000</f>
        <v>0</v>
      </c>
      <c r="Y66" s="83">
        <f>'第３表'!W66/'第４表'!$F66*100000</f>
        <v>26.79289095293382</v>
      </c>
      <c r="Z66" s="82"/>
    </row>
    <row r="67" spans="1:26" ht="13.5" customHeight="1">
      <c r="A67" s="42">
        <v>7</v>
      </c>
      <c r="B67" s="224">
        <v>8448</v>
      </c>
      <c r="C67" s="45">
        <v>58</v>
      </c>
      <c r="D67" s="50"/>
      <c r="E67" s="47" t="s">
        <v>103</v>
      </c>
      <c r="F67" s="48">
        <v>7175</v>
      </c>
      <c r="G67" s="48">
        <v>1970</v>
      </c>
      <c r="H67" s="83">
        <f>'第３表'!F67/'第４表'!$F67*100000</f>
        <v>13.937282229965156</v>
      </c>
      <c r="I67" s="83">
        <f>'第３表'!G67/'第４表'!$F67*100000</f>
        <v>3163.76306620209</v>
      </c>
      <c r="J67" s="83">
        <f>'第３表'!H67/'第４表'!$F67*100000</f>
        <v>13.937282229965156</v>
      </c>
      <c r="K67" s="83">
        <f>'第３表'!I67/'第４表'!$F67*100000</f>
        <v>3163.76306620209</v>
      </c>
      <c r="L67" s="83">
        <f>'第３表'!J67/'第４表'!$F67*100000</f>
        <v>0</v>
      </c>
      <c r="M67" s="83">
        <f>'第３表'!K67/'第４表'!$F67*100000</f>
        <v>0</v>
      </c>
      <c r="N67" s="83">
        <f>'第３表'!L67/'第４表'!$F67*100000</f>
        <v>0</v>
      </c>
      <c r="O67" s="83">
        <f>'第３表'!M67/'第４表'!$F67*100000</f>
        <v>0</v>
      </c>
      <c r="P67" s="83">
        <f>'第３表'!N67/'第４表'!$F67*100000</f>
        <v>0</v>
      </c>
      <c r="Q67" s="83">
        <f>'第３表'!O67/'第４表'!$G67*100000</f>
        <v>0</v>
      </c>
      <c r="R67" s="83">
        <f>'第３表'!P67/'第４表'!$F67*100000</f>
        <v>0</v>
      </c>
      <c r="S67" s="83">
        <f>'第３表'!Q67/'第４表'!$F67*100000</f>
        <v>0</v>
      </c>
      <c r="T67" s="83">
        <f>'第３表'!R67/'第４表'!$F67*100000</f>
        <v>0</v>
      </c>
      <c r="U67" s="83">
        <f>'第３表'!S67/'第４表'!$G67*100000</f>
        <v>0</v>
      </c>
      <c r="V67" s="83">
        <f>'第３表'!T67/'第４表'!$F67*100000</f>
        <v>69.68641114982579</v>
      </c>
      <c r="W67" s="83">
        <f>'第３表'!U67/'第４表'!$F67*100000</f>
        <v>13.937282229965156</v>
      </c>
      <c r="X67" s="83">
        <f>'第３表'!V67/'第４表'!$F67*100000</f>
        <v>69.68641114982579</v>
      </c>
      <c r="Y67" s="83">
        <f>'第３表'!W67/'第４表'!$F67*100000</f>
        <v>27.874564459930312</v>
      </c>
      <c r="Z67" s="82"/>
    </row>
    <row r="68" spans="1:26" ht="13.5" customHeight="1">
      <c r="A68" s="42">
        <v>7</v>
      </c>
      <c r="B68" s="224">
        <v>8449</v>
      </c>
      <c r="C68" s="45">
        <v>58</v>
      </c>
      <c r="D68" s="50"/>
      <c r="E68" s="47" t="s">
        <v>104</v>
      </c>
      <c r="F68" s="48">
        <v>12736</v>
      </c>
      <c r="G68" s="48">
        <v>3390</v>
      </c>
      <c r="H68" s="83">
        <f>'第３表'!F68/'第４表'!$F68*100000</f>
        <v>7.851758793969849</v>
      </c>
      <c r="I68" s="83">
        <f>'第３表'!G68/'第４表'!$F68*100000</f>
        <v>3713.881909547739</v>
      </c>
      <c r="J68" s="83">
        <f>'第３表'!H68/'第４表'!$F68*100000</f>
        <v>0</v>
      </c>
      <c r="K68" s="83">
        <f>'第３表'!I68/'第４表'!$F68*100000</f>
        <v>0</v>
      </c>
      <c r="L68" s="83">
        <f>'第３表'!J68/'第４表'!$F68*100000</f>
        <v>7.851758793969849</v>
      </c>
      <c r="M68" s="83">
        <f>'第３表'!K68/'第４表'!$F68*100000</f>
        <v>3713.881909547739</v>
      </c>
      <c r="N68" s="83">
        <f>'第３表'!L68/'第４表'!$F68*100000</f>
        <v>2591.0804020100504</v>
      </c>
      <c r="O68" s="83">
        <f>'第３表'!M68/'第４表'!$F68*100000</f>
        <v>0</v>
      </c>
      <c r="P68" s="83">
        <f>'第３表'!N68/'第４表'!$F68*100000</f>
        <v>0</v>
      </c>
      <c r="Q68" s="83">
        <f>'第３表'!O68/'第４表'!$G68*100000</f>
        <v>3628.3185840707965</v>
      </c>
      <c r="R68" s="83">
        <f>'第３表'!P68/'第４表'!$F68*100000</f>
        <v>157.035175879397</v>
      </c>
      <c r="S68" s="83">
        <f>'第３表'!Q68/'第４表'!$F68*100000</f>
        <v>0</v>
      </c>
      <c r="T68" s="83">
        <f>'第３表'!R68/'第４表'!$F68*100000</f>
        <v>0</v>
      </c>
      <c r="U68" s="83">
        <f>'第３表'!S68/'第４表'!$G68*100000</f>
        <v>29.49852507374631</v>
      </c>
      <c r="V68" s="83">
        <f>'第３表'!T68/'第４表'!$F68*100000</f>
        <v>23.555276381909547</v>
      </c>
      <c r="W68" s="83">
        <f>'第３表'!U68/'第４表'!$F68*100000</f>
        <v>0</v>
      </c>
      <c r="X68" s="83">
        <f>'第３表'!V68/'第４表'!$F68*100000</f>
        <v>0</v>
      </c>
      <c r="Y68" s="83">
        <f>'第３表'!W68/'第４表'!$F68*100000</f>
        <v>23.555276381909547</v>
      </c>
      <c r="Z68" s="82"/>
    </row>
    <row r="69" spans="1:26" ht="13.5" customHeight="1">
      <c r="A69" s="42">
        <v>7</v>
      </c>
      <c r="B69" s="224">
        <v>8563</v>
      </c>
      <c r="C69" s="45">
        <v>58</v>
      </c>
      <c r="D69" s="50"/>
      <c r="E69" s="47" t="s">
        <v>105</v>
      </c>
      <c r="F69" s="48">
        <v>32874</v>
      </c>
      <c r="G69" s="48">
        <v>5441</v>
      </c>
      <c r="H69" s="83">
        <f>'第３表'!F69/'第４表'!$F69*100000</f>
        <v>3.0419176248707185</v>
      </c>
      <c r="I69" s="83">
        <f>'第３表'!G69/'第４表'!$F69*100000</f>
        <v>465.41339660521993</v>
      </c>
      <c r="J69" s="83">
        <f>'第３表'!H69/'第４表'!$F69*100000</f>
        <v>0</v>
      </c>
      <c r="K69" s="83">
        <f>'第３表'!I69/'第４表'!$F69*100000</f>
        <v>0</v>
      </c>
      <c r="L69" s="83">
        <f>'第３表'!J69/'第４表'!$F69*100000</f>
        <v>3.0419176248707185</v>
      </c>
      <c r="M69" s="83">
        <f>'第３表'!K69/'第４表'!$F69*100000</f>
        <v>465.41339660521993</v>
      </c>
      <c r="N69" s="83">
        <f>'第３表'!L69/'第４表'!$F69*100000</f>
        <v>0</v>
      </c>
      <c r="O69" s="83">
        <f>'第３表'!M69/'第４表'!$F69*100000</f>
        <v>0</v>
      </c>
      <c r="P69" s="83">
        <f>'第３表'!N69/'第４表'!$F69*100000</f>
        <v>0</v>
      </c>
      <c r="Q69" s="83">
        <f>'第３表'!O69/'第４表'!$G69*100000</f>
        <v>2150.3400110273847</v>
      </c>
      <c r="R69" s="83">
        <f>'第３表'!P69/'第４表'!$F69*100000</f>
        <v>109.50903449534587</v>
      </c>
      <c r="S69" s="83">
        <f>'第３表'!Q69/'第４表'!$F69*100000</f>
        <v>0</v>
      </c>
      <c r="T69" s="83">
        <f>'第３表'!R69/'第４表'!$F69*100000</f>
        <v>0</v>
      </c>
      <c r="U69" s="83">
        <f>'第３表'!S69/'第４表'!$G69*100000</f>
        <v>18.37897445322551</v>
      </c>
      <c r="V69" s="83">
        <f>'第３表'!T69/'第４表'!$F69*100000</f>
        <v>42.58684674819006</v>
      </c>
      <c r="W69" s="83">
        <f>'第３表'!U69/'第４表'!$F69*100000</f>
        <v>9.125752874612155</v>
      </c>
      <c r="X69" s="83">
        <f>'第３表'!V69/'第４表'!$F69*100000</f>
        <v>91.25752874612155</v>
      </c>
      <c r="Y69" s="83">
        <f>'第３表'!W69/'第４表'!$F69*100000</f>
        <v>30.419176248707185</v>
      </c>
      <c r="Z69" s="82"/>
    </row>
    <row r="70" spans="1:26" ht="13.5" customHeight="1">
      <c r="A70" s="42">
        <v>7</v>
      </c>
      <c r="B70" s="224">
        <v>8564</v>
      </c>
      <c r="C70" s="45">
        <v>58</v>
      </c>
      <c r="D70" s="50"/>
      <c r="E70" s="47" t="s">
        <v>106</v>
      </c>
      <c r="F70" s="48">
        <v>18419</v>
      </c>
      <c r="G70" s="48">
        <v>3296</v>
      </c>
      <c r="H70" s="83">
        <f>'第３表'!F70/'第４表'!$F70*100000</f>
        <v>0</v>
      </c>
      <c r="I70" s="83">
        <f>'第３表'!G70/'第４表'!$F70*100000</f>
        <v>0</v>
      </c>
      <c r="J70" s="83">
        <f>'第３表'!H70/'第４表'!$F70*100000</f>
        <v>0</v>
      </c>
      <c r="K70" s="83">
        <f>'第３表'!I70/'第４表'!$F70*100000</f>
        <v>0</v>
      </c>
      <c r="L70" s="83">
        <f>'第３表'!J70/'第４表'!$F70*100000</f>
        <v>0</v>
      </c>
      <c r="M70" s="83">
        <f>'第３表'!K70/'第４表'!$F70*100000</f>
        <v>0</v>
      </c>
      <c r="N70" s="83">
        <f>'第３表'!L70/'第４表'!$F70*100000</f>
        <v>0</v>
      </c>
      <c r="O70" s="83">
        <f>'第３表'!M70/'第４表'!$F70*100000</f>
        <v>0</v>
      </c>
      <c r="P70" s="83">
        <f>'第３表'!N70/'第４表'!$F70*100000</f>
        <v>0</v>
      </c>
      <c r="Q70" s="83">
        <f>'第３表'!O70/'第４表'!$G70*100000</f>
        <v>0</v>
      </c>
      <c r="R70" s="83">
        <f>'第３表'!P70/'第４表'!$F70*100000</f>
        <v>0</v>
      </c>
      <c r="S70" s="83">
        <f>'第３表'!Q70/'第４表'!$F70*100000</f>
        <v>0</v>
      </c>
      <c r="T70" s="83">
        <f>'第３表'!R70/'第４表'!$F70*100000</f>
        <v>0</v>
      </c>
      <c r="U70" s="83">
        <f>'第３表'!S70/'第４表'!$G70*100000</f>
        <v>0</v>
      </c>
      <c r="V70" s="83">
        <f>'第３表'!T70/'第４表'!$F70*100000</f>
        <v>38.00423475758728</v>
      </c>
      <c r="W70" s="83">
        <f>'第３表'!U70/'第４表'!$F70*100000</f>
        <v>0</v>
      </c>
      <c r="X70" s="83">
        <f>'第３表'!V70/'第４表'!$F70*100000</f>
        <v>0</v>
      </c>
      <c r="Y70" s="83">
        <f>'第３表'!W70/'第４表'!$F70*100000</f>
        <v>32.575058363646235</v>
      </c>
      <c r="Z70" s="82"/>
    </row>
    <row r="71" spans="1:26" ht="13.5" customHeight="1">
      <c r="A71" s="42"/>
      <c r="B71" s="224"/>
      <c r="C71" s="45"/>
      <c r="D71" s="53"/>
      <c r="E71" s="54"/>
      <c r="F71" s="55"/>
      <c r="G71" s="55"/>
      <c r="H71" s="88"/>
      <c r="I71" s="88"/>
      <c r="J71" s="88"/>
      <c r="K71" s="88"/>
      <c r="L71" s="88"/>
      <c r="M71" s="88"/>
      <c r="N71" s="88"/>
      <c r="O71" s="88"/>
      <c r="P71" s="88"/>
      <c r="Q71" s="88"/>
      <c r="R71" s="88"/>
      <c r="S71" s="88"/>
      <c r="T71" s="88"/>
      <c r="U71" s="88"/>
      <c r="V71" s="88"/>
      <c r="W71" s="88"/>
      <c r="X71" s="88"/>
      <c r="Y71" s="88"/>
      <c r="Z71" s="82"/>
    </row>
    <row r="72" spans="1:26" ht="13.5" customHeight="1">
      <c r="A72" s="58"/>
      <c r="B72" s="225"/>
      <c r="C72" s="59"/>
      <c r="D72" s="390" t="s">
        <v>107</v>
      </c>
      <c r="E72" s="391"/>
      <c r="F72" s="236">
        <f>SUM(F73:F81)</f>
        <v>347250</v>
      </c>
      <c r="G72" s="236">
        <f>SUM(G73:G81)</f>
        <v>62826</v>
      </c>
      <c r="H72" s="237">
        <f>'第３表'!F72/'第４表'!$F72*100000</f>
        <v>7.199424046076313</v>
      </c>
      <c r="I72" s="237">
        <f>'第３表'!G72/'第４表'!$F72*100000</f>
        <v>1468.682505399568</v>
      </c>
      <c r="J72" s="237">
        <f>'第３表'!H72/'第４表'!$F72*100000</f>
        <v>1.7278617710583153</v>
      </c>
      <c r="K72" s="237">
        <f>'第３表'!I72/'第４表'!$F72*100000</f>
        <v>351.6198704103671</v>
      </c>
      <c r="L72" s="237">
        <f>'第３表'!J72/'第４表'!$F72*100000</f>
        <v>5.471562275017998</v>
      </c>
      <c r="M72" s="237">
        <f>'第３表'!K72/'第４表'!$F72*100000</f>
        <v>1117.062634989201</v>
      </c>
      <c r="N72" s="237">
        <f>'第３表'!L72/'第４表'!$F72*100000</f>
        <v>133.90928725701943</v>
      </c>
      <c r="O72" s="237">
        <f>'第３表'!M72/'第４表'!$F72*100000</f>
        <v>1.7278617710583153</v>
      </c>
      <c r="P72" s="237">
        <f>'第３表'!N72/'第４表'!$F72*100000</f>
        <v>0</v>
      </c>
      <c r="Q72" s="237">
        <f>'第３表'!O72/'第４表'!$G72*100000</f>
        <v>935.918250405883</v>
      </c>
      <c r="R72" s="237">
        <f>'第３表'!P72/'第４表'!$F72*100000</f>
        <v>812.0950323974082</v>
      </c>
      <c r="S72" s="237">
        <f>'第３表'!Q72/'第４表'!$F72*100000</f>
        <v>0</v>
      </c>
      <c r="T72" s="237">
        <f>'第３表'!R72/'第４表'!$F72*100000</f>
        <v>0</v>
      </c>
      <c r="U72" s="237">
        <f>'第３表'!S72/'第４表'!$G72*100000</f>
        <v>14.325279342947187</v>
      </c>
      <c r="V72" s="237">
        <f>'第３表'!T72/'第４表'!$F72*100000</f>
        <v>61.62706983441324</v>
      </c>
      <c r="W72" s="237">
        <f>'第３表'!U72/'第４表'!$F72*100000</f>
        <v>9.215262778977682</v>
      </c>
      <c r="X72" s="237">
        <f>'第３表'!V72/'第４表'!$F72*100000</f>
        <v>88.12095032397407</v>
      </c>
      <c r="Y72" s="237">
        <f>'第３表'!W72/'第４表'!$F72*100000</f>
        <v>51.25989920806335</v>
      </c>
      <c r="Z72" s="82"/>
    </row>
    <row r="73" spans="1:26" ht="13.5" customHeight="1">
      <c r="A73" s="42">
        <v>5</v>
      </c>
      <c r="B73" s="224">
        <v>8203</v>
      </c>
      <c r="C73" s="45">
        <v>59</v>
      </c>
      <c r="D73" s="50"/>
      <c r="E73" s="47" t="s">
        <v>108</v>
      </c>
      <c r="F73" s="48">
        <v>135120</v>
      </c>
      <c r="G73" s="48">
        <v>22754</v>
      </c>
      <c r="H73" s="83">
        <f>'第３表'!F73/'第４表'!$F73*100000</f>
        <v>6.660746003552398</v>
      </c>
      <c r="I73" s="83">
        <f>'第３表'!G73/'第４表'!$F73*100000</f>
        <v>1724.3931320307875</v>
      </c>
      <c r="J73" s="83">
        <f>'第３表'!H73/'第４表'!$F73*100000</f>
        <v>1.4801657785671996</v>
      </c>
      <c r="K73" s="83">
        <f>'第３表'!I73/'第４表'!$F73*100000</f>
        <v>361.90053285968025</v>
      </c>
      <c r="L73" s="83">
        <f>'第３表'!J73/'第４表'!$F73*100000</f>
        <v>5.180580224985198</v>
      </c>
      <c r="M73" s="83">
        <f>'第３表'!K73/'第４表'!$F73*100000</f>
        <v>1362.4925991711073</v>
      </c>
      <c r="N73" s="83">
        <f>'第３表'!L73/'第４表'!$F73*100000</f>
        <v>29.603315571343988</v>
      </c>
      <c r="O73" s="83">
        <f>'第３表'!M73/'第４表'!$F73*100000</f>
        <v>4.440497335701599</v>
      </c>
      <c r="P73" s="83">
        <f>'第３表'!N73/'第４表'!$F73*100000</f>
        <v>0</v>
      </c>
      <c r="Q73" s="83">
        <f>'第３表'!O73/'第４表'!$G73*100000</f>
        <v>624.0660982684363</v>
      </c>
      <c r="R73" s="83">
        <f>'第３表'!P73/'第４表'!$F73*100000</f>
        <v>1223.3570159857904</v>
      </c>
      <c r="S73" s="83">
        <f>'第３表'!Q73/'第４表'!$F73*100000</f>
        <v>0</v>
      </c>
      <c r="T73" s="83">
        <f>'第３表'!R73/'第４表'!$F73*100000</f>
        <v>0</v>
      </c>
      <c r="U73" s="83">
        <f>'第３表'!S73/'第４表'!$G73*100000</f>
        <v>8.78966335589347</v>
      </c>
      <c r="V73" s="83">
        <f>'第３表'!T73/'第４表'!$F73*100000</f>
        <v>80.66903493191238</v>
      </c>
      <c r="W73" s="83">
        <f>'第３表'!U73/'第４表'!$F73*100000</f>
        <v>13.321492007104796</v>
      </c>
      <c r="X73" s="83">
        <f>'第３表'!V73/'第４表'!$F73*100000</f>
        <v>125.81409117821197</v>
      </c>
      <c r="Y73" s="83">
        <f>'第３表'!W73/'第４表'!$F73*100000</f>
        <v>65.86737714624037</v>
      </c>
      <c r="Z73" s="82"/>
    </row>
    <row r="74" spans="1:26" ht="13.5" customHeight="1">
      <c r="A74" s="42">
        <v>5</v>
      </c>
      <c r="B74" s="224">
        <v>8205</v>
      </c>
      <c r="C74" s="45">
        <v>59</v>
      </c>
      <c r="D74" s="50"/>
      <c r="E74" s="47" t="s">
        <v>109</v>
      </c>
      <c r="F74" s="48">
        <v>52856</v>
      </c>
      <c r="G74" s="48">
        <v>10110</v>
      </c>
      <c r="H74" s="83">
        <f>'第３表'!F74/'第４表'!$F74*100000</f>
        <v>11.351596791281974</v>
      </c>
      <c r="I74" s="83">
        <f>'第３表'!G74/'第４表'!$F74*100000</f>
        <v>927.0470712880278</v>
      </c>
      <c r="J74" s="83">
        <f>'第３表'!H74/'第４表'!$F74*100000</f>
        <v>0</v>
      </c>
      <c r="K74" s="83">
        <f>'第３表'!I74/'第４表'!$F74*100000</f>
        <v>0</v>
      </c>
      <c r="L74" s="83">
        <f>'第３表'!J74/'第４表'!$F74*100000</f>
        <v>11.351596791281974</v>
      </c>
      <c r="M74" s="83">
        <f>'第３表'!K74/'第４表'!$F74*100000</f>
        <v>927.0470712880278</v>
      </c>
      <c r="N74" s="83">
        <f>'第３表'!L74/'第４表'!$F74*100000</f>
        <v>0</v>
      </c>
      <c r="O74" s="83">
        <f>'第３表'!M74/'第４表'!$F74*100000</f>
        <v>0</v>
      </c>
      <c r="P74" s="83">
        <f>'第３表'!N74/'第４表'!$F74*100000</f>
        <v>0</v>
      </c>
      <c r="Q74" s="83">
        <f>'第３表'!O74/'第４表'!$G74*100000</f>
        <v>1434.2235410484668</v>
      </c>
      <c r="R74" s="83">
        <f>'第３表'!P74/'第４表'!$F74*100000</f>
        <v>652.7168154987135</v>
      </c>
      <c r="S74" s="83">
        <f>'第３表'!Q74/'第４表'!$F74*100000</f>
        <v>0</v>
      </c>
      <c r="T74" s="83">
        <f>'第３表'!R74/'第４表'!$F74*100000</f>
        <v>0</v>
      </c>
      <c r="U74" s="83">
        <f>'第３表'!S74/'第４表'!$G74*100000</f>
        <v>29.673590504451038</v>
      </c>
      <c r="V74" s="83">
        <f>'第３表'!T74/'第４表'!$F74*100000</f>
        <v>85.13697593461481</v>
      </c>
      <c r="W74" s="83">
        <f>'第３表'!U74/'第４表'!$F74*100000</f>
        <v>17.02739518692296</v>
      </c>
      <c r="X74" s="83">
        <f>'第３表'!V74/'第４表'!$F74*100000</f>
        <v>191.08521265324654</v>
      </c>
      <c r="Y74" s="83">
        <f>'第３表'!W74/'第４表'!$F74*100000</f>
        <v>62.43378235205086</v>
      </c>
      <c r="Z74" s="82"/>
    </row>
    <row r="75" spans="1:26" ht="13.5" customHeight="1">
      <c r="A75" s="42">
        <v>7</v>
      </c>
      <c r="B75" s="224">
        <v>8442</v>
      </c>
      <c r="C75" s="45">
        <v>59</v>
      </c>
      <c r="D75" s="50"/>
      <c r="E75" s="47" t="s">
        <v>110</v>
      </c>
      <c r="F75" s="48">
        <v>18329</v>
      </c>
      <c r="G75" s="48">
        <v>3079</v>
      </c>
      <c r="H75" s="83">
        <f>'第３表'!F75/'第４表'!$F75*100000</f>
        <v>5.45583501554913</v>
      </c>
      <c r="I75" s="83">
        <f>'第３表'!G75/'第４表'!$F75*100000</f>
        <v>1014.7853128921381</v>
      </c>
      <c r="J75" s="83">
        <f>'第３表'!H75/'第４表'!$F75*100000</f>
        <v>0</v>
      </c>
      <c r="K75" s="83">
        <f>'第３表'!I75/'第４表'!$F75*100000</f>
        <v>0</v>
      </c>
      <c r="L75" s="83">
        <f>'第３表'!J75/'第４表'!$F75*100000</f>
        <v>5.45583501554913</v>
      </c>
      <c r="M75" s="83">
        <f>'第３表'!K75/'第４表'!$F75*100000</f>
        <v>1014.7853128921381</v>
      </c>
      <c r="N75" s="83">
        <f>'第３表'!L75/'第４表'!$F75*100000</f>
        <v>0</v>
      </c>
      <c r="O75" s="83">
        <f>'第３表'!M75/'第４表'!$F75*100000</f>
        <v>0</v>
      </c>
      <c r="P75" s="83">
        <f>'第３表'!N75/'第４表'!$F75*100000</f>
        <v>0</v>
      </c>
      <c r="Q75" s="83">
        <f>'第３表'!O75/'第４表'!$G75*100000</f>
        <v>2630.7242611237416</v>
      </c>
      <c r="R75" s="83">
        <f>'第３表'!P75/'第４表'!$F75*100000</f>
        <v>572.8626766326586</v>
      </c>
      <c r="S75" s="83">
        <f>'第３表'!Q75/'第４表'!$F75*100000</f>
        <v>0</v>
      </c>
      <c r="T75" s="83">
        <f>'第３表'!R75/'第４表'!$F75*100000</f>
        <v>0</v>
      </c>
      <c r="U75" s="83">
        <f>'第３表'!S75/'第４表'!$G75*100000</f>
        <v>32.478077297823965</v>
      </c>
      <c r="V75" s="83">
        <f>'第３表'!T75/'第４表'!$F75*100000</f>
        <v>16.367505046647388</v>
      </c>
      <c r="W75" s="83">
        <f>'第３表'!U75/'第４表'!$F75*100000</f>
        <v>0</v>
      </c>
      <c r="X75" s="83">
        <f>'第３表'!V75/'第４表'!$F75*100000</f>
        <v>0</v>
      </c>
      <c r="Y75" s="83">
        <f>'第３表'!W75/'第４表'!$F75*100000</f>
        <v>21.82334006219652</v>
      </c>
      <c r="Z75" s="82"/>
    </row>
    <row r="76" spans="1:26" ht="13.5" customHeight="1">
      <c r="A76" s="42">
        <v>7</v>
      </c>
      <c r="B76" s="224">
        <v>8443</v>
      </c>
      <c r="C76" s="45">
        <v>59</v>
      </c>
      <c r="D76" s="50"/>
      <c r="E76" s="47" t="s">
        <v>111</v>
      </c>
      <c r="F76" s="48">
        <v>47303</v>
      </c>
      <c r="G76" s="48">
        <v>7446</v>
      </c>
      <c r="H76" s="83">
        <f>'第３表'!F76/'第４表'!$F76*100000</f>
        <v>6.34209246770818</v>
      </c>
      <c r="I76" s="83">
        <f>'第３表'!G76/'第４表'!$F76*100000</f>
        <v>1735.619305329472</v>
      </c>
      <c r="J76" s="83">
        <f>'第３表'!H76/'第４表'!$F76*100000</f>
        <v>2.114030822569393</v>
      </c>
      <c r="K76" s="83">
        <f>'第３表'!I76/'第４表'!$F76*100000</f>
        <v>255.79772953089656</v>
      </c>
      <c r="L76" s="83">
        <f>'第３表'!J76/'第４表'!$F76*100000</f>
        <v>4.228061645138786</v>
      </c>
      <c r="M76" s="83">
        <f>'第３表'!K76/'第４表'!$F76*100000</f>
        <v>1479.8215757985752</v>
      </c>
      <c r="N76" s="83">
        <f>'第３表'!L76/'第４表'!$F76*100000</f>
        <v>67.64898632222058</v>
      </c>
      <c r="O76" s="83">
        <f>'第３表'!M76/'第４表'!$F76*100000</f>
        <v>0</v>
      </c>
      <c r="P76" s="83">
        <f>'第３表'!N76/'第４表'!$F76*100000</f>
        <v>0</v>
      </c>
      <c r="Q76" s="83">
        <f>'第３表'!O76/'第４表'!$G76*100000</f>
        <v>537.2011818426001</v>
      </c>
      <c r="R76" s="83">
        <f>'第３表'!P76/'第４表'!$F76*100000</f>
        <v>1327.6113565735789</v>
      </c>
      <c r="S76" s="83">
        <f>'第３表'!Q76/'第４表'!$F76*100000</f>
        <v>0</v>
      </c>
      <c r="T76" s="83">
        <f>'第３表'!R76/'第４表'!$F76*100000</f>
        <v>0</v>
      </c>
      <c r="U76" s="83">
        <f>'第３表'!S76/'第４表'!$G76*100000</f>
        <v>13.430029546065002</v>
      </c>
      <c r="V76" s="83">
        <f>'第３表'!T76/'第４表'!$F76*100000</f>
        <v>42.280616451387864</v>
      </c>
      <c r="W76" s="83">
        <f>'第３表'!U76/'第４表'!$F76*100000</f>
        <v>2.114030822569393</v>
      </c>
      <c r="X76" s="83">
        <f>'第３表'!V76/'第４表'!$F76*100000</f>
        <v>10.570154112846966</v>
      </c>
      <c r="Y76" s="83">
        <f>'第３表'!W76/'第４表'!$F76*100000</f>
        <v>48.62270891909604</v>
      </c>
      <c r="Z76" s="82"/>
    </row>
    <row r="77" spans="1:26" ht="13.5" customHeight="1">
      <c r="A77" s="42">
        <v>5</v>
      </c>
      <c r="B77" s="224">
        <v>8461</v>
      </c>
      <c r="C77" s="45">
        <v>59</v>
      </c>
      <c r="D77" s="50"/>
      <c r="E77" s="47" t="s">
        <v>112</v>
      </c>
      <c r="F77" s="48">
        <v>18248</v>
      </c>
      <c r="G77" s="48">
        <v>4361</v>
      </c>
      <c r="H77" s="83">
        <f>'第３表'!F77/'第４表'!$F77*100000</f>
        <v>0</v>
      </c>
      <c r="I77" s="83">
        <f>'第３表'!G77/'第４表'!$F77*100000</f>
        <v>0</v>
      </c>
      <c r="J77" s="83">
        <f>'第３表'!H77/'第４表'!$F77*100000</f>
        <v>0</v>
      </c>
      <c r="K77" s="83">
        <f>'第３表'!I77/'第４表'!$F77*100000</f>
        <v>0</v>
      </c>
      <c r="L77" s="83">
        <f>'第３表'!J77/'第４表'!$F77*100000</f>
        <v>0</v>
      </c>
      <c r="M77" s="83">
        <f>'第３表'!K77/'第４表'!$F77*100000</f>
        <v>0</v>
      </c>
      <c r="N77" s="83">
        <f>'第３表'!L77/'第４表'!$F77*100000</f>
        <v>0</v>
      </c>
      <c r="O77" s="83">
        <f>'第３表'!M77/'第４表'!$F77*100000</f>
        <v>0</v>
      </c>
      <c r="P77" s="83">
        <f>'第３表'!N77/'第４表'!$F77*100000</f>
        <v>0</v>
      </c>
      <c r="Q77" s="83">
        <f>'第３表'!O77/'第４表'!$G77*100000</f>
        <v>0</v>
      </c>
      <c r="R77" s="83">
        <f>'第３表'!P77/'第４表'!$F77*100000</f>
        <v>0</v>
      </c>
      <c r="S77" s="83">
        <f>'第３表'!Q77/'第４表'!$F77*100000</f>
        <v>0</v>
      </c>
      <c r="T77" s="83">
        <f>'第３表'!R77/'第４表'!$F77*100000</f>
        <v>0</v>
      </c>
      <c r="U77" s="83">
        <f>'第３表'!S77/'第４表'!$G77*100000</f>
        <v>0</v>
      </c>
      <c r="V77" s="83">
        <f>'第３表'!T77/'第４表'!$F77*100000</f>
        <v>32.88031565103025</v>
      </c>
      <c r="W77" s="83">
        <f>'第３表'!U77/'第４表'!$F77*100000</f>
        <v>0</v>
      </c>
      <c r="X77" s="83">
        <f>'第３表'!V77/'第４表'!$F77*100000</f>
        <v>0</v>
      </c>
      <c r="Y77" s="83">
        <f>'第３表'!W77/'第４表'!$F77*100000</f>
        <v>21.920210434020166</v>
      </c>
      <c r="Z77" s="82"/>
    </row>
    <row r="78" spans="1:26" ht="13.5" customHeight="1">
      <c r="A78" s="42">
        <v>5</v>
      </c>
      <c r="B78" s="224">
        <v>8462</v>
      </c>
      <c r="C78" s="45">
        <v>59</v>
      </c>
      <c r="D78" s="50"/>
      <c r="E78" s="47" t="s">
        <v>113</v>
      </c>
      <c r="F78" s="48">
        <v>8973</v>
      </c>
      <c r="G78" s="48">
        <v>1731</v>
      </c>
      <c r="H78" s="83">
        <f>'第３表'!F78/'第４表'!$F78*100000</f>
        <v>22.289089490694305</v>
      </c>
      <c r="I78" s="83">
        <f>'第３表'!G78/'第４表'!$F78*100000</f>
        <v>4290.649726958653</v>
      </c>
      <c r="J78" s="83">
        <f>'第３表'!H78/'第４表'!$F78*100000</f>
        <v>11.144544745347153</v>
      </c>
      <c r="K78" s="83">
        <f>'第３表'!I78/'第４表'!$F78*100000</f>
        <v>3588.5434080017835</v>
      </c>
      <c r="L78" s="83">
        <f>'第３表'!J78/'第４表'!$F78*100000</f>
        <v>11.144544745347153</v>
      </c>
      <c r="M78" s="83">
        <f>'第３表'!K78/'第４表'!$F78*100000</f>
        <v>702.1063189568706</v>
      </c>
      <c r="N78" s="83">
        <f>'第３表'!L78/'第４表'!$F78*100000</f>
        <v>0</v>
      </c>
      <c r="O78" s="83">
        <f>'第３表'!M78/'第４表'!$F78*100000</f>
        <v>0</v>
      </c>
      <c r="P78" s="83">
        <f>'第３表'!N78/'第４表'!$F78*100000</f>
        <v>0</v>
      </c>
      <c r="Q78" s="83">
        <f>'第３表'!O78/'第４表'!$G78*100000</f>
        <v>0</v>
      </c>
      <c r="R78" s="83">
        <f>'第３表'!P78/'第４表'!$F78*100000</f>
        <v>702.1063189568706</v>
      </c>
      <c r="S78" s="83">
        <f>'第３表'!Q78/'第４表'!$F78*100000</f>
        <v>0</v>
      </c>
      <c r="T78" s="83">
        <f>'第３表'!R78/'第４表'!$F78*100000</f>
        <v>0</v>
      </c>
      <c r="U78" s="83">
        <f>'第３表'!S78/'第４表'!$G78*100000</f>
        <v>0</v>
      </c>
      <c r="V78" s="83">
        <f>'第３表'!T78/'第４表'!$F78*100000</f>
        <v>66.86726847208291</v>
      </c>
      <c r="W78" s="83">
        <f>'第３表'!U78/'第４表'!$F78*100000</f>
        <v>11.144544745347153</v>
      </c>
      <c r="X78" s="83">
        <f>'第３表'!V78/'第４表'!$F78*100000</f>
        <v>178.31271592555444</v>
      </c>
      <c r="Y78" s="83">
        <f>'第３表'!W78/'第４表'!$F78*100000</f>
        <v>11.144544745347153</v>
      </c>
      <c r="Z78" s="82"/>
    </row>
    <row r="79" spans="1:26" ht="13.5" customHeight="1">
      <c r="A79" s="42">
        <v>5</v>
      </c>
      <c r="B79" s="224">
        <v>8463</v>
      </c>
      <c r="C79" s="45">
        <v>59</v>
      </c>
      <c r="D79" s="50"/>
      <c r="E79" s="47" t="s">
        <v>114</v>
      </c>
      <c r="F79" s="48">
        <v>30291</v>
      </c>
      <c r="G79" s="48">
        <v>7289</v>
      </c>
      <c r="H79" s="83">
        <f>'第３表'!F79/'第４表'!$F79*100000</f>
        <v>13.205242481265062</v>
      </c>
      <c r="I79" s="83">
        <f>'第３表'!G79/'第４表'!$F79*100000</f>
        <v>2931.563830840844</v>
      </c>
      <c r="J79" s="83">
        <f>'第３表'!H79/'第４表'!$F79*100000</f>
        <v>6.602621240632531</v>
      </c>
      <c r="K79" s="83">
        <f>'第３表'!I79/'第４表'!$F79*100000</f>
        <v>954.0787692714008</v>
      </c>
      <c r="L79" s="83">
        <f>'第３表'!J79/'第４表'!$F79*100000</f>
        <v>6.602621240632531</v>
      </c>
      <c r="M79" s="83">
        <f>'第３表'!K79/'第４表'!$F79*100000</f>
        <v>1977.485061569443</v>
      </c>
      <c r="N79" s="83">
        <f>'第３表'!L79/'第４表'!$F79*100000</f>
        <v>1297.4150737842924</v>
      </c>
      <c r="O79" s="83">
        <f>'第３表'!M79/'第４表'!$F79*100000</f>
        <v>0</v>
      </c>
      <c r="P79" s="83">
        <f>'第３表'!N79/'第４表'!$F79*100000</f>
        <v>0</v>
      </c>
      <c r="Q79" s="83">
        <f>'第３表'!O79/'第４表'!$G79*100000</f>
        <v>2469.474550692825</v>
      </c>
      <c r="R79" s="83">
        <f>'第３表'!P79/'第４表'!$F79*100000</f>
        <v>85.8340761282229</v>
      </c>
      <c r="S79" s="83">
        <f>'第３表'!Q79/'第４表'!$F79*100000</f>
        <v>0</v>
      </c>
      <c r="T79" s="83">
        <f>'第３表'!R79/'第４表'!$F79*100000</f>
        <v>0</v>
      </c>
      <c r="U79" s="83">
        <f>'第３表'!S79/'第４表'!$G79*100000</f>
        <v>27.438606118809165</v>
      </c>
      <c r="V79" s="83">
        <f>'第３表'!T79/'第４表'!$F79*100000</f>
        <v>16.50655310158133</v>
      </c>
      <c r="W79" s="83">
        <f>'第３表'!U79/'第４表'!$F79*100000</f>
        <v>3.3013106203162654</v>
      </c>
      <c r="X79" s="83">
        <f>'第３表'!V79/'第４表'!$F79*100000</f>
        <v>29.711795582846392</v>
      </c>
      <c r="Y79" s="83">
        <f>'第３表'!W79/'第４表'!$F79*100000</f>
        <v>23.10917434221386</v>
      </c>
      <c r="Z79" s="82"/>
    </row>
    <row r="80" spans="1:26" ht="13.5" customHeight="1">
      <c r="A80" s="42">
        <v>5</v>
      </c>
      <c r="B80" s="224">
        <v>8464</v>
      </c>
      <c r="C80" s="45">
        <v>59</v>
      </c>
      <c r="D80" s="50"/>
      <c r="E80" s="47" t="s">
        <v>115</v>
      </c>
      <c r="F80" s="48">
        <v>26846</v>
      </c>
      <c r="G80" s="48">
        <v>3961</v>
      </c>
      <c r="H80" s="83">
        <f>'第３表'!F80/'第４表'!$F80*100000</f>
        <v>0</v>
      </c>
      <c r="I80" s="83">
        <f>'第３表'!G80/'第４表'!$F80*100000</f>
        <v>0</v>
      </c>
      <c r="J80" s="83">
        <f>'第３表'!H80/'第４表'!$F80*100000</f>
        <v>0</v>
      </c>
      <c r="K80" s="83">
        <f>'第３表'!I80/'第４表'!$F80*100000</f>
        <v>0</v>
      </c>
      <c r="L80" s="83">
        <f>'第３表'!J80/'第４表'!$F80*100000</f>
        <v>0</v>
      </c>
      <c r="M80" s="83">
        <f>'第３表'!K80/'第４表'!$F80*100000</f>
        <v>0</v>
      </c>
      <c r="N80" s="83">
        <f>'第３表'!L80/'第４表'!$F80*100000</f>
        <v>0</v>
      </c>
      <c r="O80" s="83">
        <f>'第３表'!M80/'第４表'!$F80*100000</f>
        <v>0</v>
      </c>
      <c r="P80" s="83">
        <f>'第３表'!N80/'第４表'!$F80*100000</f>
        <v>0</v>
      </c>
      <c r="Q80" s="83">
        <f>'第３表'!O80/'第４表'!$G80*100000</f>
        <v>0</v>
      </c>
      <c r="R80" s="83">
        <f>'第３表'!P80/'第４表'!$F80*100000</f>
        <v>0</v>
      </c>
      <c r="S80" s="83">
        <f>'第３表'!Q80/'第４表'!$F80*100000</f>
        <v>0</v>
      </c>
      <c r="T80" s="83">
        <f>'第３表'!R80/'第４表'!$F80*100000</f>
        <v>0</v>
      </c>
      <c r="U80" s="83">
        <f>'第３表'!S80/'第４表'!$G80*100000</f>
        <v>0</v>
      </c>
      <c r="V80" s="83">
        <f>'第３表'!T80/'第４表'!$F80*100000</f>
        <v>52.149295984504214</v>
      </c>
      <c r="W80" s="83">
        <f>'第３表'!U80/'第４表'!$F80*100000</f>
        <v>7.449899426357744</v>
      </c>
      <c r="X80" s="83">
        <f>'第３表'!V80/'第４表'!$F80*100000</f>
        <v>18.62474856589436</v>
      </c>
      <c r="Y80" s="83">
        <f>'第３表'!W80/'第４表'!$F80*100000</f>
        <v>44.69939655814646</v>
      </c>
      <c r="Z80" s="82"/>
    </row>
    <row r="81" spans="1:26" ht="13.5" customHeight="1">
      <c r="A81" s="42">
        <v>5</v>
      </c>
      <c r="B81" s="224">
        <v>8465</v>
      </c>
      <c r="C81" s="45">
        <v>59</v>
      </c>
      <c r="D81" s="50"/>
      <c r="E81" s="47" t="s">
        <v>116</v>
      </c>
      <c r="F81" s="48">
        <v>9284</v>
      </c>
      <c r="G81" s="48">
        <v>2095</v>
      </c>
      <c r="H81" s="83">
        <f>'第３表'!F81/'第４表'!$F81*100000</f>
        <v>0</v>
      </c>
      <c r="I81" s="83">
        <f>'第３表'!G81/'第４表'!$F81*100000</f>
        <v>0</v>
      </c>
      <c r="J81" s="83">
        <f>'第３表'!H81/'第４表'!$F81*100000</f>
        <v>0</v>
      </c>
      <c r="K81" s="83">
        <f>'第３表'!I81/'第４表'!$F81*100000</f>
        <v>0</v>
      </c>
      <c r="L81" s="83">
        <f>'第３表'!J81/'第４表'!$F81*100000</f>
        <v>0</v>
      </c>
      <c r="M81" s="83">
        <f>'第３表'!K81/'第４表'!$F81*100000</f>
        <v>0</v>
      </c>
      <c r="N81" s="83">
        <f>'第３表'!L81/'第４表'!$F81*100000</f>
        <v>0</v>
      </c>
      <c r="O81" s="83">
        <f>'第３表'!M81/'第４表'!$F81*100000</f>
        <v>0</v>
      </c>
      <c r="P81" s="83">
        <f>'第３表'!N81/'第４表'!$F81*100000</f>
        <v>0</v>
      </c>
      <c r="Q81" s="83">
        <f>'第３表'!O81/'第４表'!$G81*100000</f>
        <v>0</v>
      </c>
      <c r="R81" s="83">
        <f>'第３表'!P81/'第４表'!$F81*100000</f>
        <v>0</v>
      </c>
      <c r="S81" s="83">
        <f>'第３表'!Q81/'第４表'!$F81*100000</f>
        <v>0</v>
      </c>
      <c r="T81" s="83">
        <f>'第３表'!R81/'第４表'!$F81*100000</f>
        <v>0</v>
      </c>
      <c r="U81" s="83">
        <f>'第３表'!S81/'第４表'!$G81*100000</f>
        <v>0</v>
      </c>
      <c r="V81" s="83">
        <f>'第３表'!T81/'第４表'!$F81*100000</f>
        <v>64.62731581214993</v>
      </c>
      <c r="W81" s="83">
        <f>'第３表'!U81/'第４表'!$F81*100000</f>
        <v>0</v>
      </c>
      <c r="X81" s="83">
        <f>'第３表'!V81/'第４表'!$F81*100000</f>
        <v>0</v>
      </c>
      <c r="Y81" s="83">
        <f>'第３表'!W81/'第４表'!$F81*100000</f>
        <v>53.85609651012494</v>
      </c>
      <c r="Z81" s="82"/>
    </row>
    <row r="82" spans="1:26" ht="13.5" customHeight="1">
      <c r="A82" s="42"/>
      <c r="B82" s="224"/>
      <c r="C82" s="45"/>
      <c r="D82" s="50"/>
      <c r="E82" s="47"/>
      <c r="F82" s="48"/>
      <c r="G82" s="48"/>
      <c r="H82" s="83"/>
      <c r="I82" s="83"/>
      <c r="J82" s="83"/>
      <c r="K82" s="83"/>
      <c r="L82" s="83"/>
      <c r="M82" s="83"/>
      <c r="N82" s="83"/>
      <c r="O82" s="83"/>
      <c r="P82" s="83"/>
      <c r="Q82" s="83"/>
      <c r="R82" s="83"/>
      <c r="S82" s="83"/>
      <c r="T82" s="83"/>
      <c r="U82" s="83"/>
      <c r="V82" s="83"/>
      <c r="W82" s="83"/>
      <c r="X82" s="83"/>
      <c r="Y82" s="83"/>
      <c r="Z82" s="82"/>
    </row>
    <row r="83" spans="1:26" ht="13.5" customHeight="1">
      <c r="A83" s="42"/>
      <c r="B83" s="224"/>
      <c r="C83" s="45"/>
      <c r="D83" s="388" t="s">
        <v>117</v>
      </c>
      <c r="E83" s="389"/>
      <c r="F83" s="48">
        <f>SUM(F84:F90)</f>
        <v>194491</v>
      </c>
      <c r="G83" s="48">
        <f>SUM(G84:G90)</f>
        <v>38700</v>
      </c>
      <c r="H83" s="83">
        <f>'第３表'!F83/'第４表'!$F83*100000</f>
        <v>5.655788699734178</v>
      </c>
      <c r="I83" s="83">
        <f>'第３表'!G83/'第４表'!$F83*100000</f>
        <v>872.5339475862636</v>
      </c>
      <c r="J83" s="83">
        <f>'第３表'!H83/'第４表'!$F83*100000</f>
        <v>0.5141626090667435</v>
      </c>
      <c r="K83" s="83">
        <f>'第３表'!I83/'第４表'!$F83*100000</f>
        <v>101.80419659521519</v>
      </c>
      <c r="L83" s="83">
        <f>'第３表'!J83/'第４表'!$F83*100000</f>
        <v>5.141626090667435</v>
      </c>
      <c r="M83" s="83">
        <f>'第３表'!K83/'第４表'!$F83*100000</f>
        <v>770.7297509910485</v>
      </c>
      <c r="N83" s="83">
        <f>'第３表'!L83/'第４表'!$F83*100000</f>
        <v>96.66257050454776</v>
      </c>
      <c r="O83" s="83">
        <f>'第３表'!M83/'第４表'!$F83*100000</f>
        <v>0</v>
      </c>
      <c r="P83" s="83">
        <f>'第３表'!N83/'第４表'!$F83*100000</f>
        <v>0</v>
      </c>
      <c r="Q83" s="83">
        <f>'第３表'!O83/'第４表'!$G83*100000</f>
        <v>1328.1653746770025</v>
      </c>
      <c r="R83" s="83">
        <f>'第３表'!P83/'第４表'!$F83*100000</f>
        <v>409.7875994261945</v>
      </c>
      <c r="S83" s="83">
        <f>'第３表'!Q83/'第４表'!$F83*100000</f>
        <v>0</v>
      </c>
      <c r="T83" s="83">
        <f>'第３表'!R83/'第４表'!$F83*100000</f>
        <v>0</v>
      </c>
      <c r="U83" s="83">
        <f>'第３表'!S83/'第４表'!$G83*100000</f>
        <v>12.919896640826872</v>
      </c>
      <c r="V83" s="83">
        <f>'第３表'!T83/'第４表'!$F83*100000</f>
        <v>63.24200091520944</v>
      </c>
      <c r="W83" s="83">
        <f>'第３表'!U83/'第４表'!$F83*100000</f>
        <v>13.368227835735329</v>
      </c>
      <c r="X83" s="83">
        <f>'第３表'!V83/'第４表'!$F83*100000</f>
        <v>150.13548184748907</v>
      </c>
      <c r="Y83" s="83">
        <f>'第３表'!W83/'第４表'!$F83*100000</f>
        <v>51.41626090667434</v>
      </c>
      <c r="Z83" s="82"/>
    </row>
    <row r="84" spans="1:26" ht="13.5" customHeight="1">
      <c r="A84" s="42">
        <v>8</v>
      </c>
      <c r="B84" s="224">
        <v>8206</v>
      </c>
      <c r="C84" s="45">
        <v>62</v>
      </c>
      <c r="D84" s="50"/>
      <c r="E84" s="47" t="s">
        <v>118</v>
      </c>
      <c r="F84" s="48">
        <v>64463</v>
      </c>
      <c r="G84" s="48">
        <v>11802</v>
      </c>
      <c r="H84" s="83">
        <f>'第３表'!F84/'第４表'!$F84*100000</f>
        <v>6.205109908009246</v>
      </c>
      <c r="I84" s="83">
        <f>'第３表'!G84/'第４表'!$F84*100000</f>
        <v>1093.6506212866295</v>
      </c>
      <c r="J84" s="83">
        <f>'第３表'!H84/'第４表'!$F84*100000</f>
        <v>1.5512774770023114</v>
      </c>
      <c r="K84" s="83">
        <f>'第３表'!I84/'第４表'!$F84*100000</f>
        <v>307.1529404464577</v>
      </c>
      <c r="L84" s="83">
        <f>'第３表'!J84/'第４表'!$F84*100000</f>
        <v>4.653832431006934</v>
      </c>
      <c r="M84" s="83">
        <f>'第３表'!K84/'第４表'!$F84*100000</f>
        <v>786.4976808401718</v>
      </c>
      <c r="N84" s="83">
        <f>'第３表'!L84/'第４表'!$F84*100000</f>
        <v>291.64016567643455</v>
      </c>
      <c r="O84" s="83">
        <f>'第３表'!M84/'第４表'!$F84*100000</f>
        <v>0</v>
      </c>
      <c r="P84" s="83">
        <f>'第３表'!N84/'第４表'!$F84*100000</f>
        <v>0</v>
      </c>
      <c r="Q84" s="83">
        <f>'第３表'!O84/'第４表'!$G84*100000</f>
        <v>423.6570072869005</v>
      </c>
      <c r="R84" s="83">
        <f>'第３表'!P84/'第４表'!$F84*100000</f>
        <v>417.2936413136217</v>
      </c>
      <c r="S84" s="83">
        <f>'第３表'!Q84/'第４表'!$F84*100000</f>
        <v>0</v>
      </c>
      <c r="T84" s="83">
        <f>'第３表'!R84/'第４表'!$F84*100000</f>
        <v>0</v>
      </c>
      <c r="U84" s="83">
        <f>'第３表'!S84/'第４表'!$G84*100000</f>
        <v>8.47314014573801</v>
      </c>
      <c r="V84" s="83">
        <f>'第３表'!T84/'第４表'!$F84*100000</f>
        <v>79.11515132711789</v>
      </c>
      <c r="W84" s="83">
        <f>'第３表'!U84/'第４表'!$F84*100000</f>
        <v>15.512774770023116</v>
      </c>
      <c r="X84" s="83">
        <f>'第３表'!V84/'第４表'!$F84*100000</f>
        <v>144.26880536121496</v>
      </c>
      <c r="Y84" s="83">
        <f>'第３表'!W84/'第４表'!$F84*100000</f>
        <v>58.94854412608784</v>
      </c>
      <c r="Z84" s="82"/>
    </row>
    <row r="85" spans="1:26" ht="13.5" customHeight="1">
      <c r="A85" s="42">
        <v>8</v>
      </c>
      <c r="B85" s="224">
        <v>8207</v>
      </c>
      <c r="C85" s="45">
        <v>62</v>
      </c>
      <c r="D85" s="50"/>
      <c r="E85" s="47" t="s">
        <v>119</v>
      </c>
      <c r="F85" s="48">
        <v>52858</v>
      </c>
      <c r="G85" s="48">
        <v>9965</v>
      </c>
      <c r="H85" s="83">
        <f>'第３表'!F85/'第４表'!$F85*100000</f>
        <v>5.67558363918423</v>
      </c>
      <c r="I85" s="83">
        <f>'第３表'!G85/'第４表'!$F85*100000</f>
        <v>860.7968519429415</v>
      </c>
      <c r="J85" s="83">
        <f>'第３表'!H85/'第４表'!$F85*100000</f>
        <v>0</v>
      </c>
      <c r="K85" s="83">
        <f>'第３表'!I85/'第４表'!$F85*100000</f>
        <v>0</v>
      </c>
      <c r="L85" s="83">
        <f>'第３表'!J85/'第４表'!$F85*100000</f>
        <v>5.67558363918423</v>
      </c>
      <c r="M85" s="83">
        <f>'第３表'!K85/'第４表'!$F85*100000</f>
        <v>860.7968519429415</v>
      </c>
      <c r="N85" s="83">
        <f>'第３表'!L85/'第４表'!$F85*100000</f>
        <v>0</v>
      </c>
      <c r="O85" s="83">
        <f>'第３表'!M85/'第４表'!$F85*100000</f>
        <v>0</v>
      </c>
      <c r="P85" s="83">
        <f>'第３表'!N85/'第４表'!$F85*100000</f>
        <v>0</v>
      </c>
      <c r="Q85" s="83">
        <f>'第３表'!O85/'第４表'!$G85*100000</f>
        <v>2007.024586051179</v>
      </c>
      <c r="R85" s="83">
        <f>'第３表'!P85/'第４表'!$F85*100000</f>
        <v>482.4246093306595</v>
      </c>
      <c r="S85" s="83">
        <f>'第３表'!Q85/'第４表'!$F85*100000</f>
        <v>0</v>
      </c>
      <c r="T85" s="83">
        <f>'第３表'!R85/'第４表'!$F85*100000</f>
        <v>0</v>
      </c>
      <c r="U85" s="83">
        <f>'第３表'!S85/'第４表'!$G85*100000</f>
        <v>20.070245860511793</v>
      </c>
      <c r="V85" s="83">
        <f>'第３表'!T85/'第４表'!$F85*100000</f>
        <v>64.32328124408794</v>
      </c>
      <c r="W85" s="83">
        <f>'第３表'!U85/'第４表'!$F85*100000</f>
        <v>13.243028491429868</v>
      </c>
      <c r="X85" s="83">
        <f>'第３表'!V85/'第４表'!$F85*100000</f>
        <v>138.1058685534829</v>
      </c>
      <c r="Y85" s="83">
        <f>'第３表'!W85/'第４表'!$F85*100000</f>
        <v>54.86397517878088</v>
      </c>
      <c r="Z85" s="82"/>
    </row>
    <row r="86" spans="1:26" ht="13.5" customHeight="1">
      <c r="A86" s="42">
        <v>8</v>
      </c>
      <c r="B86" s="224">
        <v>8501</v>
      </c>
      <c r="C86" s="45">
        <v>62</v>
      </c>
      <c r="D86" s="50"/>
      <c r="E86" s="47" t="s">
        <v>120</v>
      </c>
      <c r="F86" s="48">
        <v>16035</v>
      </c>
      <c r="G86" s="48">
        <v>3411</v>
      </c>
      <c r="H86" s="83">
        <f>'第３表'!F86/'第４表'!$F86*100000</f>
        <v>6.236357966947303</v>
      </c>
      <c r="I86" s="83">
        <f>'第３表'!G86/'第４表'!$F86*100000</f>
        <v>1241.0352354225133</v>
      </c>
      <c r="J86" s="83">
        <f>'第３表'!H86/'第４表'!$F86*100000</f>
        <v>0</v>
      </c>
      <c r="K86" s="83">
        <f>'第３表'!I86/'第４表'!$F86*100000</f>
        <v>0</v>
      </c>
      <c r="L86" s="83">
        <f>'第３表'!J86/'第４表'!$F86*100000</f>
        <v>6.236357966947303</v>
      </c>
      <c r="M86" s="83">
        <f>'第３表'!K86/'第４表'!$F86*100000</f>
        <v>1241.0352354225133</v>
      </c>
      <c r="N86" s="83">
        <f>'第３表'!L86/'第４表'!$F86*100000</f>
        <v>0</v>
      </c>
      <c r="O86" s="83">
        <f>'第３表'!M86/'第４表'!$F86*100000</f>
        <v>0</v>
      </c>
      <c r="P86" s="83">
        <f>'第３表'!N86/'第４表'!$F86*100000</f>
        <v>0</v>
      </c>
      <c r="Q86" s="83">
        <f>'第３表'!O86/'第４表'!$G86*100000</f>
        <v>4544.121958369979</v>
      </c>
      <c r="R86" s="83">
        <f>'第３表'!P86/'第４表'!$F86*100000</f>
        <v>274.39975054568134</v>
      </c>
      <c r="S86" s="83">
        <f>'第３表'!Q86/'第４表'!$F86*100000</f>
        <v>0</v>
      </c>
      <c r="T86" s="83">
        <f>'第３表'!R86/'第４表'!$F86*100000</f>
        <v>0</v>
      </c>
      <c r="U86" s="83">
        <f>'第３表'!S86/'第４表'!$G86*100000</f>
        <v>29.31691586045148</v>
      </c>
      <c r="V86" s="83">
        <f>'第３表'!T86/'第４表'!$F86*100000</f>
        <v>37.418147801683816</v>
      </c>
      <c r="W86" s="83">
        <f>'第３表'!U86/'第４表'!$F86*100000</f>
        <v>0</v>
      </c>
      <c r="X86" s="83">
        <f>'第３表'!V86/'第４表'!$F86*100000</f>
        <v>0</v>
      </c>
      <c r="Y86" s="83">
        <f>'第３表'!W86/'第４表'!$F86*100000</f>
        <v>49.89086373557842</v>
      </c>
      <c r="Z86" s="82"/>
    </row>
    <row r="87" spans="1:26" ht="13.5" customHeight="1">
      <c r="A87" s="42">
        <v>8</v>
      </c>
      <c r="B87" s="224">
        <v>8502</v>
      </c>
      <c r="C87" s="45">
        <v>62</v>
      </c>
      <c r="D87" s="50"/>
      <c r="E87" s="47" t="s">
        <v>121</v>
      </c>
      <c r="F87" s="48">
        <v>17428</v>
      </c>
      <c r="G87" s="48">
        <v>3684</v>
      </c>
      <c r="H87" s="83">
        <f>'第３表'!F87/'第４表'!$F87*100000</f>
        <v>0</v>
      </c>
      <c r="I87" s="83">
        <f>'第３表'!G87/'第４表'!$F87*100000</f>
        <v>0</v>
      </c>
      <c r="J87" s="83">
        <f>'第３表'!H87/'第４表'!$F87*100000</f>
        <v>0</v>
      </c>
      <c r="K87" s="83">
        <f>'第３表'!I87/'第４表'!$F87*100000</f>
        <v>0</v>
      </c>
      <c r="L87" s="83">
        <f>'第３表'!J87/'第４表'!$F87*100000</f>
        <v>0</v>
      </c>
      <c r="M87" s="83">
        <f>'第３表'!K87/'第４表'!$F87*100000</f>
        <v>0</v>
      </c>
      <c r="N87" s="83">
        <f>'第３表'!L87/'第４表'!$F87*100000</f>
        <v>0</v>
      </c>
      <c r="O87" s="83">
        <f>'第３表'!M87/'第４表'!$F87*100000</f>
        <v>0</v>
      </c>
      <c r="P87" s="83">
        <f>'第３表'!N87/'第４表'!$F87*100000</f>
        <v>0</v>
      </c>
      <c r="Q87" s="83">
        <f>'第３表'!O87/'第４表'!$G87*100000</f>
        <v>0</v>
      </c>
      <c r="R87" s="83">
        <f>'第３表'!P87/'第４表'!$F87*100000</f>
        <v>0</v>
      </c>
      <c r="S87" s="83">
        <f>'第３表'!Q87/'第４表'!$F87*100000</f>
        <v>0</v>
      </c>
      <c r="T87" s="83">
        <f>'第３表'!R87/'第４表'!$F87*100000</f>
        <v>0</v>
      </c>
      <c r="U87" s="83">
        <f>'第３表'!S87/'第４表'!$G87*100000</f>
        <v>0</v>
      </c>
      <c r="V87" s="83">
        <f>'第３表'!T87/'第４表'!$F87*100000</f>
        <v>51.64103741106266</v>
      </c>
      <c r="W87" s="83">
        <f>'第３表'!U87/'第４表'!$F87*100000</f>
        <v>22.951572182694516</v>
      </c>
      <c r="X87" s="83">
        <f>'第３表'!V87/'第４表'!$F87*100000</f>
        <v>246.72940096396601</v>
      </c>
      <c r="Y87" s="83">
        <f>'第３表'!W87/'第４表'!$F87*100000</f>
        <v>40.1652513197154</v>
      </c>
      <c r="Z87" s="82"/>
    </row>
    <row r="88" spans="1:26" ht="13.5" customHeight="1">
      <c r="A88" s="42">
        <v>8</v>
      </c>
      <c r="B88" s="224">
        <v>8503</v>
      </c>
      <c r="C88" s="45">
        <v>62</v>
      </c>
      <c r="D88" s="50"/>
      <c r="E88" s="47" t="s">
        <v>122</v>
      </c>
      <c r="F88" s="48">
        <v>19465</v>
      </c>
      <c r="G88" s="48">
        <v>4536</v>
      </c>
      <c r="H88" s="83">
        <f>'第３表'!F88/'第４表'!$F88*100000</f>
        <v>0</v>
      </c>
      <c r="I88" s="83">
        <f>'第３表'!G88/'第４表'!$F88*100000</f>
        <v>0</v>
      </c>
      <c r="J88" s="83">
        <f>'第３表'!H88/'第４表'!$F88*100000</f>
        <v>0</v>
      </c>
      <c r="K88" s="83">
        <f>'第３表'!I88/'第４表'!$F88*100000</f>
        <v>0</v>
      </c>
      <c r="L88" s="83">
        <f>'第３表'!J88/'第４表'!$F88*100000</f>
        <v>0</v>
      </c>
      <c r="M88" s="83">
        <f>'第３表'!K88/'第４表'!$F88*100000</f>
        <v>0</v>
      </c>
      <c r="N88" s="83">
        <f>'第３表'!L88/'第４表'!$F88*100000</f>
        <v>0</v>
      </c>
      <c r="O88" s="83">
        <f>'第３表'!M88/'第４表'!$F88*100000</f>
        <v>0</v>
      </c>
      <c r="P88" s="83">
        <f>'第３表'!N88/'第４表'!$F88*100000</f>
        <v>0</v>
      </c>
      <c r="Q88" s="83">
        <f>'第３表'!O88/'第４表'!$G88*100000</f>
        <v>0</v>
      </c>
      <c r="R88" s="83">
        <f>'第３表'!P88/'第４表'!$F88*100000</f>
        <v>0</v>
      </c>
      <c r="S88" s="83">
        <f>'第３表'!Q88/'第４表'!$F88*100000</f>
        <v>0</v>
      </c>
      <c r="T88" s="83">
        <f>'第３表'!R88/'第４表'!$F88*100000</f>
        <v>0</v>
      </c>
      <c r="U88" s="83">
        <f>'第３表'!S88/'第４表'!$G88*100000</f>
        <v>0</v>
      </c>
      <c r="V88" s="83">
        <f>'第３表'!T88/'第４表'!$F88*100000</f>
        <v>51.37426149499101</v>
      </c>
      <c r="W88" s="83">
        <f>'第３表'!U88/'第４表'!$F88*100000</f>
        <v>10.274852298998201</v>
      </c>
      <c r="X88" s="83">
        <f>'第３表'!V88/'第４表'!$F88*100000</f>
        <v>133.57307988697661</v>
      </c>
      <c r="Y88" s="83">
        <f>'第３表'!W88/'第４表'!$F88*100000</f>
        <v>61.64911379398921</v>
      </c>
      <c r="Z88" s="82"/>
    </row>
    <row r="89" spans="1:26" ht="13.5" customHeight="1">
      <c r="A89" s="42">
        <v>8</v>
      </c>
      <c r="B89" s="224">
        <v>8504</v>
      </c>
      <c r="C89" s="45">
        <v>62</v>
      </c>
      <c r="D89" s="50"/>
      <c r="E89" s="47" t="s">
        <v>123</v>
      </c>
      <c r="F89" s="48">
        <v>7364</v>
      </c>
      <c r="G89" s="48">
        <v>1648</v>
      </c>
      <c r="H89" s="83">
        <f>'第３表'!F89/'第４表'!$F89*100000</f>
        <v>13.579576317218901</v>
      </c>
      <c r="I89" s="83">
        <f>'第３表'!G89/'第４表'!$F89*100000</f>
        <v>407.3872895165671</v>
      </c>
      <c r="J89" s="83">
        <f>'第３表'!H89/'第４表'!$F89*100000</f>
        <v>0</v>
      </c>
      <c r="K89" s="83">
        <f>'第３表'!I89/'第４表'!$F89*100000</f>
        <v>0</v>
      </c>
      <c r="L89" s="83">
        <f>'第３表'!J89/'第４表'!$F89*100000</f>
        <v>13.579576317218901</v>
      </c>
      <c r="M89" s="83">
        <f>'第３表'!K89/'第４表'!$F89*100000</f>
        <v>407.3872895165671</v>
      </c>
      <c r="N89" s="83">
        <f>'第３表'!L89/'第４表'!$F89*100000</f>
        <v>0</v>
      </c>
      <c r="O89" s="83">
        <f>'第３表'!M89/'第４表'!$F89*100000</f>
        <v>0</v>
      </c>
      <c r="P89" s="83">
        <f>'第３表'!N89/'第４表'!$F89*100000</f>
        <v>0</v>
      </c>
      <c r="Q89" s="83">
        <f>'第３表'!O89/'第４表'!$G89*100000</f>
        <v>0</v>
      </c>
      <c r="R89" s="83">
        <f>'第３表'!P89/'第４表'!$F89*100000</f>
        <v>407.3872895165671</v>
      </c>
      <c r="S89" s="83">
        <f>'第３表'!Q89/'第４表'!$F89*100000</f>
        <v>0</v>
      </c>
      <c r="T89" s="83">
        <f>'第３表'!R89/'第４表'!$F89*100000</f>
        <v>0</v>
      </c>
      <c r="U89" s="83">
        <f>'第３表'!S89/'第４表'!$G89*100000</f>
        <v>0</v>
      </c>
      <c r="V89" s="83">
        <f>'第３表'!T89/'第４表'!$F89*100000</f>
        <v>54.318305268875605</v>
      </c>
      <c r="W89" s="83">
        <f>'第３表'!U89/'第４表'!$F89*100000</f>
        <v>0</v>
      </c>
      <c r="X89" s="83">
        <f>'第３表'!V89/'第４表'!$F89*100000</f>
        <v>0</v>
      </c>
      <c r="Y89" s="83">
        <f>'第３表'!W89/'第４表'!$F89*100000</f>
        <v>27.159152634437802</v>
      </c>
      <c r="Z89" s="82"/>
    </row>
    <row r="90" spans="1:26" ht="13.5" customHeight="1">
      <c r="A90" s="42">
        <v>8</v>
      </c>
      <c r="B90" s="224">
        <v>8505</v>
      </c>
      <c r="C90" s="45">
        <v>62</v>
      </c>
      <c r="D90" s="50"/>
      <c r="E90" s="47" t="s">
        <v>124</v>
      </c>
      <c r="F90" s="48">
        <v>16878</v>
      </c>
      <c r="G90" s="48">
        <v>3654</v>
      </c>
      <c r="H90" s="83">
        <f>'第３表'!F90/'第４表'!$F90*100000</f>
        <v>11.849745230477545</v>
      </c>
      <c r="I90" s="83">
        <f>'第３表'!G90/'第４表'!$F90*100000</f>
        <v>1824.8607654935417</v>
      </c>
      <c r="J90" s="83">
        <f>'第３表'!H90/'第４表'!$F90*100000</f>
        <v>0</v>
      </c>
      <c r="K90" s="83">
        <f>'第３表'!I90/'第４表'!$F90*100000</f>
        <v>0</v>
      </c>
      <c r="L90" s="83">
        <f>'第３表'!J90/'第４表'!$F90*100000</f>
        <v>11.849745230477545</v>
      </c>
      <c r="M90" s="83">
        <f>'第３表'!K90/'第４表'!$F90*100000</f>
        <v>1824.8607654935417</v>
      </c>
      <c r="N90" s="83">
        <f>'第３表'!L90/'第４表'!$F90*100000</f>
        <v>0</v>
      </c>
      <c r="O90" s="83">
        <f>'第３表'!M90/'第４表'!$F90*100000</f>
        <v>0</v>
      </c>
      <c r="P90" s="83">
        <f>'第３表'!N90/'第４表'!$F90*100000</f>
        <v>0</v>
      </c>
      <c r="Q90" s="83">
        <f>'第３表'!O90/'第４表'!$G90*100000</f>
        <v>2983.032293377121</v>
      </c>
      <c r="R90" s="83">
        <f>'第３表'!P90/'第４表'!$F90*100000</f>
        <v>1179.0496504325158</v>
      </c>
      <c r="S90" s="83">
        <f>'第３表'!Q90/'第４表'!$F90*100000</f>
        <v>0</v>
      </c>
      <c r="T90" s="83">
        <f>'第３表'!R90/'第４表'!$F90*100000</f>
        <v>0</v>
      </c>
      <c r="U90" s="83">
        <f>'第３表'!S90/'第４表'!$G90*100000</f>
        <v>27.367268746579093</v>
      </c>
      <c r="V90" s="83">
        <f>'第３表'!T90/'第４表'!$F90*100000</f>
        <v>53.323853537148956</v>
      </c>
      <c r="W90" s="83">
        <f>'第３表'!U90/'第４表'!$F90*100000</f>
        <v>17.774617845716318</v>
      </c>
      <c r="X90" s="83">
        <f>'第３表'!V90/'第４表'!$F90*100000</f>
        <v>337.71773906861</v>
      </c>
      <c r="Y90" s="83">
        <f>'第３表'!W90/'第４表'!$F90*100000</f>
        <v>23.69949046095509</v>
      </c>
      <c r="Z90" s="82"/>
    </row>
    <row r="91" spans="1:26" ht="13.5" customHeight="1">
      <c r="A91" s="42"/>
      <c r="B91" s="224"/>
      <c r="C91" s="45"/>
      <c r="D91" s="50"/>
      <c r="E91" s="47"/>
      <c r="F91" s="48"/>
      <c r="G91" s="48"/>
      <c r="H91" s="83"/>
      <c r="I91" s="83"/>
      <c r="J91" s="83"/>
      <c r="K91" s="83"/>
      <c r="L91" s="83"/>
      <c r="M91" s="83"/>
      <c r="N91" s="83"/>
      <c r="O91" s="83"/>
      <c r="P91" s="83"/>
      <c r="Q91" s="83"/>
      <c r="R91" s="83"/>
      <c r="S91" s="83"/>
      <c r="T91" s="83"/>
      <c r="U91" s="83"/>
      <c r="V91" s="83"/>
      <c r="W91" s="83"/>
      <c r="X91" s="83"/>
      <c r="Y91" s="83"/>
      <c r="Z91" s="82"/>
    </row>
    <row r="92" spans="1:26" ht="13.5" customHeight="1">
      <c r="A92" s="42"/>
      <c r="B92" s="224"/>
      <c r="C92" s="45"/>
      <c r="D92" s="388" t="s">
        <v>125</v>
      </c>
      <c r="E92" s="389"/>
      <c r="F92" s="48">
        <f>SUM(F93:F98)</f>
        <v>181125</v>
      </c>
      <c r="G92" s="48">
        <f>SUM(G93:G98)</f>
        <v>34805</v>
      </c>
      <c r="H92" s="83">
        <f>'第３表'!F92/'第４表'!$F92*100000</f>
        <v>5.521048999309869</v>
      </c>
      <c r="I92" s="83">
        <f>'第３表'!G92/'第４表'!$F92*100000</f>
        <v>499.65493443754315</v>
      </c>
      <c r="J92" s="83">
        <f>'第３表'!H92/'第４表'!$F92*100000</f>
        <v>0.5521048999309869</v>
      </c>
      <c r="K92" s="83">
        <f>'第３表'!I92/'第４表'!$F92*100000</f>
        <v>120.91097308488614</v>
      </c>
      <c r="L92" s="83">
        <f>'第３表'!J92/'第４表'!$F92*100000</f>
        <v>4.968944099378882</v>
      </c>
      <c r="M92" s="83">
        <f>'第３表'!K92/'第４表'!$F92*100000</f>
        <v>378.743961352657</v>
      </c>
      <c r="N92" s="83">
        <f>'第３表'!L92/'第４表'!$F92*100000</f>
        <v>0</v>
      </c>
      <c r="O92" s="83">
        <f>'第３表'!M92/'第４表'!$F92*100000</f>
        <v>0</v>
      </c>
      <c r="P92" s="83">
        <f>'第３表'!N92/'第４表'!$F92*100000</f>
        <v>0</v>
      </c>
      <c r="Q92" s="83">
        <f>'第３表'!O92/'第４表'!$G92*100000</f>
        <v>436.71886223243786</v>
      </c>
      <c r="R92" s="83">
        <f>'第３表'!P92/'第４表'!$F92*100000</f>
        <v>294.824016563147</v>
      </c>
      <c r="S92" s="83">
        <f>'第３表'!Q92/'第４表'!$F92*100000</f>
        <v>0</v>
      </c>
      <c r="T92" s="83">
        <f>'第３表'!R92/'第４表'!$F92*100000</f>
        <v>0</v>
      </c>
      <c r="U92" s="83">
        <f>'第３表'!S92/'第４表'!$G92*100000</f>
        <v>11.492601637695733</v>
      </c>
      <c r="V92" s="83">
        <f>'第３表'!T92/'第４表'!$F92*100000</f>
        <v>46.92891649413389</v>
      </c>
      <c r="W92" s="83">
        <f>'第３表'!U92/'第４表'!$F92*100000</f>
        <v>7.729468599033816</v>
      </c>
      <c r="X92" s="83">
        <f>'第３表'!V92/'第４表'!$F92*100000</f>
        <v>86.68046928916495</v>
      </c>
      <c r="Y92" s="83">
        <f>'第３表'!W92/'第４表'!$F92*100000</f>
        <v>40.30365769496204</v>
      </c>
      <c r="Z92" s="82"/>
    </row>
    <row r="93" spans="1:26" ht="13.5" customHeight="1">
      <c r="A93" s="42">
        <v>8</v>
      </c>
      <c r="B93" s="224">
        <v>8210</v>
      </c>
      <c r="C93" s="45">
        <v>64</v>
      </c>
      <c r="D93" s="50"/>
      <c r="E93" s="47" t="s">
        <v>126</v>
      </c>
      <c r="F93" s="48">
        <v>37294</v>
      </c>
      <c r="G93" s="48">
        <v>6844</v>
      </c>
      <c r="H93" s="83">
        <f>'第３表'!F93/'第４表'!$F93*100000</f>
        <v>8.04418941384673</v>
      </c>
      <c r="I93" s="83">
        <f>'第３表'!G93/'第４表'!$F93*100000</f>
        <v>530.9165013138843</v>
      </c>
      <c r="J93" s="83">
        <f>'第３表'!H93/'第４表'!$F93*100000</f>
        <v>0</v>
      </c>
      <c r="K93" s="83">
        <f>'第３表'!I93/'第４表'!$F93*100000</f>
        <v>0</v>
      </c>
      <c r="L93" s="83">
        <f>'第３表'!J93/'第４表'!$F93*100000</f>
        <v>8.04418941384673</v>
      </c>
      <c r="M93" s="83">
        <f>'第３表'!K93/'第４表'!$F93*100000</f>
        <v>530.9165013138843</v>
      </c>
      <c r="N93" s="83">
        <f>'第３表'!L93/'第４表'!$F93*100000</f>
        <v>0</v>
      </c>
      <c r="O93" s="83">
        <f>'第３表'!M93/'第４表'!$F93*100000</f>
        <v>0</v>
      </c>
      <c r="P93" s="83">
        <f>'第３表'!N93/'第４表'!$F93*100000</f>
        <v>0</v>
      </c>
      <c r="Q93" s="83">
        <f>'第３表'!O93/'第４表'!$G93*100000</f>
        <v>379.8947983635301</v>
      </c>
      <c r="R93" s="83">
        <f>'第３表'!P93/'第４表'!$F93*100000</f>
        <v>461.2001930605459</v>
      </c>
      <c r="S93" s="83">
        <f>'第３表'!Q93/'第４表'!$F93*100000</f>
        <v>0</v>
      </c>
      <c r="T93" s="83">
        <f>'第３表'!R93/'第４表'!$F93*100000</f>
        <v>0</v>
      </c>
      <c r="U93" s="83">
        <f>'第３表'!S93/'第４表'!$G93*100000</f>
        <v>14.61133839859731</v>
      </c>
      <c r="V93" s="83">
        <f>'第３表'!T93/'第４表'!$F93*100000</f>
        <v>53.62792942564487</v>
      </c>
      <c r="W93" s="83">
        <f>'第３表'!U93/'第４表'!$F93*100000</f>
        <v>10.725585885128975</v>
      </c>
      <c r="X93" s="83">
        <f>'第３表'!V93/'第４表'!$F93*100000</f>
        <v>117.98144473641874</v>
      </c>
      <c r="Y93" s="83">
        <f>'第３表'!W93/'第４表'!$F93*100000</f>
        <v>40.22094706923365</v>
      </c>
      <c r="Z93" s="82"/>
    </row>
    <row r="94" spans="1:26" ht="13.5" customHeight="1">
      <c r="A94" s="42">
        <v>6</v>
      </c>
      <c r="B94" s="224">
        <v>8211</v>
      </c>
      <c r="C94" s="45">
        <v>64</v>
      </c>
      <c r="D94" s="50"/>
      <c r="E94" s="47" t="s">
        <v>127</v>
      </c>
      <c r="F94" s="48">
        <v>42407</v>
      </c>
      <c r="G94" s="48">
        <v>8726</v>
      </c>
      <c r="H94" s="83">
        <f>'第３表'!F94/'第４表'!$F94*100000</f>
        <v>9.43240502747188</v>
      </c>
      <c r="I94" s="83">
        <f>'第３表'!G94/'第４表'!$F94*100000</f>
        <v>1301.6718937911194</v>
      </c>
      <c r="J94" s="83">
        <f>'第３表'!H94/'第４表'!$F94*100000</f>
        <v>2.35810125686797</v>
      </c>
      <c r="K94" s="83">
        <f>'第３表'!I94/'第４表'!$F94*100000</f>
        <v>516.4241752540854</v>
      </c>
      <c r="L94" s="83">
        <f>'第３表'!J94/'第４表'!$F94*100000</f>
        <v>7.074303770603909</v>
      </c>
      <c r="M94" s="83">
        <f>'第３表'!K94/'第４表'!$F94*100000</f>
        <v>785.2477185370338</v>
      </c>
      <c r="N94" s="83">
        <f>'第３表'!L94/'第４表'!$F94*100000</f>
        <v>0</v>
      </c>
      <c r="O94" s="83">
        <f>'第３表'!M94/'第４表'!$F94*100000</f>
        <v>0</v>
      </c>
      <c r="P94" s="83">
        <f>'第３表'!N94/'第４表'!$F94*100000</f>
        <v>0</v>
      </c>
      <c r="Q94" s="83">
        <f>'第３表'!O94/'第４表'!$G94*100000</f>
        <v>985.5603942241578</v>
      </c>
      <c r="R94" s="83">
        <f>'第３表'!P94/'第４表'!$F94*100000</f>
        <v>582.4510104463886</v>
      </c>
      <c r="S94" s="83">
        <f>'第３表'!Q94/'第４表'!$F94*100000</f>
        <v>0</v>
      </c>
      <c r="T94" s="83">
        <f>'第３表'!R94/'第４表'!$F94*100000</f>
        <v>0</v>
      </c>
      <c r="U94" s="83">
        <f>'第３表'!S94/'第４表'!$G94*100000</f>
        <v>22.920009168003666</v>
      </c>
      <c r="V94" s="83">
        <f>'第３表'!T94/'第４表'!$F94*100000</f>
        <v>49.52012639422737</v>
      </c>
      <c r="W94" s="83">
        <f>'第３表'!U94/'第４表'!$F94*100000</f>
        <v>2.35810125686797</v>
      </c>
      <c r="X94" s="83">
        <f>'第３表'!V94/'第４表'!$F94*100000</f>
        <v>44.803923880491425</v>
      </c>
      <c r="Y94" s="83">
        <f>'第３表'!W94/'第４表'!$F94*100000</f>
        <v>35.371518853019545</v>
      </c>
      <c r="Z94" s="82"/>
    </row>
    <row r="95" spans="1:26" ht="13.5" customHeight="1">
      <c r="A95" s="42">
        <v>9</v>
      </c>
      <c r="B95" s="224">
        <v>8218</v>
      </c>
      <c r="C95" s="45">
        <v>64</v>
      </c>
      <c r="D95" s="50"/>
      <c r="E95" s="47" t="s">
        <v>128</v>
      </c>
      <c r="F95" s="48">
        <v>42835</v>
      </c>
      <c r="G95" s="48">
        <v>7857</v>
      </c>
      <c r="H95" s="83">
        <f>'第３表'!F95/'第４表'!$F95*100000</f>
        <v>4.6690790241624835</v>
      </c>
      <c r="I95" s="83">
        <f>'第３表'!G95/'第４表'!$F95*100000</f>
        <v>268.47204388934284</v>
      </c>
      <c r="J95" s="83">
        <f>'第３表'!H95/'第４表'!$F95*100000</f>
        <v>0</v>
      </c>
      <c r="K95" s="83">
        <f>'第３表'!I95/'第４表'!$F95*100000</f>
        <v>0</v>
      </c>
      <c r="L95" s="83">
        <f>'第３表'!J95/'第４表'!$F95*100000</f>
        <v>4.6690790241624835</v>
      </c>
      <c r="M95" s="83">
        <f>'第３表'!K95/'第４表'!$F95*100000</f>
        <v>268.47204388934284</v>
      </c>
      <c r="N95" s="83">
        <f>'第３表'!L95/'第４表'!$F95*100000</f>
        <v>0</v>
      </c>
      <c r="O95" s="83">
        <f>'第３表'!M95/'第４表'!$F95*100000</f>
        <v>0</v>
      </c>
      <c r="P95" s="83">
        <f>'第３表'!N95/'第４表'!$F95*100000</f>
        <v>0</v>
      </c>
      <c r="Q95" s="83">
        <f>'第３表'!O95/'第４表'!$G95*100000</f>
        <v>0</v>
      </c>
      <c r="R95" s="83">
        <f>'第３表'!P95/'第４表'!$F95*100000</f>
        <v>268.47204388934284</v>
      </c>
      <c r="S95" s="83">
        <f>'第３表'!Q95/'第４表'!$F95*100000</f>
        <v>0</v>
      </c>
      <c r="T95" s="83">
        <f>'第３表'!R95/'第４表'!$F95*100000</f>
        <v>0</v>
      </c>
      <c r="U95" s="83">
        <f>'第３表'!S95/'第４表'!$G95*100000</f>
        <v>0</v>
      </c>
      <c r="V95" s="83">
        <f>'第３表'!T95/'第４表'!$F95*100000</f>
        <v>49.02532975370608</v>
      </c>
      <c r="W95" s="83">
        <f>'第３表'!U95/'第４表'!$F95*100000</f>
        <v>16.34177658456869</v>
      </c>
      <c r="X95" s="83">
        <f>'第３表'!V95/'第４表'!$F95*100000</f>
        <v>189.0977004785806</v>
      </c>
      <c r="Y95" s="83">
        <f>'第３表'!W95/'第４表'!$F95*100000</f>
        <v>44.356250729543596</v>
      </c>
      <c r="Z95" s="82"/>
    </row>
    <row r="96" spans="1:26" ht="13.5" customHeight="1">
      <c r="A96" s="42">
        <v>8</v>
      </c>
      <c r="B96" s="224">
        <v>8521</v>
      </c>
      <c r="C96" s="45">
        <v>64</v>
      </c>
      <c r="D96" s="50"/>
      <c r="E96" s="47" t="s">
        <v>129</v>
      </c>
      <c r="F96" s="48">
        <v>24261</v>
      </c>
      <c r="G96" s="48">
        <v>5040</v>
      </c>
      <c r="H96" s="83">
        <f>'第３表'!F96/'第４表'!$F96*100000</f>
        <v>4.121841638844236</v>
      </c>
      <c r="I96" s="83">
        <f>'第３表'!G96/'第４表'!$F96*100000</f>
        <v>164.87366555376943</v>
      </c>
      <c r="J96" s="83">
        <f>'第３表'!H96/'第４表'!$F96*100000</f>
        <v>0</v>
      </c>
      <c r="K96" s="83">
        <f>'第３表'!I96/'第４表'!$F96*100000</f>
        <v>0</v>
      </c>
      <c r="L96" s="83">
        <f>'第３表'!J96/'第４表'!$F96*100000</f>
        <v>4.121841638844236</v>
      </c>
      <c r="M96" s="83">
        <f>'第３表'!K96/'第４表'!$F96*100000</f>
        <v>164.87366555376943</v>
      </c>
      <c r="N96" s="83">
        <f>'第３表'!L96/'第４表'!$F96*100000</f>
        <v>0</v>
      </c>
      <c r="O96" s="83">
        <f>'第３表'!M96/'第４表'!$F96*100000</f>
        <v>0</v>
      </c>
      <c r="P96" s="83">
        <f>'第３表'!N96/'第４表'!$F96*100000</f>
        <v>0</v>
      </c>
      <c r="Q96" s="83">
        <f>'第３表'!O96/'第４表'!$G96*100000</f>
        <v>793.6507936507936</v>
      </c>
      <c r="R96" s="83">
        <f>'第３表'!P96/'第４表'!$F96*100000</f>
        <v>0</v>
      </c>
      <c r="S96" s="83">
        <f>'第３表'!Q96/'第４表'!$F96*100000</f>
        <v>0</v>
      </c>
      <c r="T96" s="83">
        <f>'第３表'!R96/'第４表'!$F96*100000</f>
        <v>0</v>
      </c>
      <c r="U96" s="83">
        <f>'第３表'!S96/'第４表'!$G96*100000</f>
        <v>19.841269841269842</v>
      </c>
      <c r="V96" s="83">
        <f>'第３表'!T96/'第４表'!$F96*100000</f>
        <v>16.487366555376944</v>
      </c>
      <c r="W96" s="83">
        <f>'第３表'!U96/'第４表'!$F96*100000</f>
        <v>4.121841638844236</v>
      </c>
      <c r="X96" s="83">
        <f>'第３表'!V96/'第４表'!$F96*100000</f>
        <v>45.340258027286595</v>
      </c>
      <c r="Y96" s="83">
        <f>'第３表'!W96/'第４表'!$F96*100000</f>
        <v>32.97473311075389</v>
      </c>
      <c r="Z96" s="82"/>
    </row>
    <row r="97" spans="1:26" ht="13.5" customHeight="1">
      <c r="A97" s="42">
        <v>8</v>
      </c>
      <c r="B97" s="224">
        <v>8522</v>
      </c>
      <c r="C97" s="45">
        <v>64</v>
      </c>
      <c r="D97" s="50"/>
      <c r="E97" s="47" t="s">
        <v>130</v>
      </c>
      <c r="F97" s="48">
        <v>9522</v>
      </c>
      <c r="G97" s="48">
        <v>1939</v>
      </c>
      <c r="H97" s="83">
        <f>'第３表'!F97/'第４表'!$F97*100000</f>
        <v>0</v>
      </c>
      <c r="I97" s="83">
        <f>'第３表'!G97/'第４表'!$F97*100000</f>
        <v>0</v>
      </c>
      <c r="J97" s="83">
        <f>'第３表'!H97/'第４表'!$F97*100000</f>
        <v>0</v>
      </c>
      <c r="K97" s="83">
        <f>'第３表'!I97/'第４表'!$F97*100000</f>
        <v>0</v>
      </c>
      <c r="L97" s="83">
        <f>'第３表'!J97/'第４表'!$F97*100000</f>
        <v>0</v>
      </c>
      <c r="M97" s="83">
        <f>'第３表'!K97/'第４表'!$F97*100000</f>
        <v>0</v>
      </c>
      <c r="N97" s="83">
        <f>'第３表'!L97/'第４表'!$F97*100000</f>
        <v>0</v>
      </c>
      <c r="O97" s="83">
        <f>'第３表'!M97/'第４表'!$F97*100000</f>
        <v>0</v>
      </c>
      <c r="P97" s="83">
        <f>'第３表'!N97/'第４表'!$F97*100000</f>
        <v>0</v>
      </c>
      <c r="Q97" s="83">
        <f>'第３表'!O97/'第４表'!$G97*100000</f>
        <v>0</v>
      </c>
      <c r="R97" s="83">
        <f>'第３表'!P97/'第４表'!$F97*100000</f>
        <v>0</v>
      </c>
      <c r="S97" s="83">
        <f>'第３表'!Q97/'第４表'!$F97*100000</f>
        <v>0</v>
      </c>
      <c r="T97" s="83">
        <f>'第３表'!R97/'第４表'!$F97*100000</f>
        <v>0</v>
      </c>
      <c r="U97" s="83">
        <f>'第３表'!S97/'第４表'!$G97*100000</f>
        <v>0</v>
      </c>
      <c r="V97" s="83">
        <f>'第３表'!T97/'第４表'!$F97*100000</f>
        <v>21.003990758244065</v>
      </c>
      <c r="W97" s="83">
        <f>'第３表'!U97/'第４表'!$F97*100000</f>
        <v>0</v>
      </c>
      <c r="X97" s="83">
        <f>'第３表'!V97/'第４表'!$F97*100000</f>
        <v>0</v>
      </c>
      <c r="Y97" s="83">
        <f>'第３表'!W97/'第４表'!$F97*100000</f>
        <v>42.00798151648813</v>
      </c>
      <c r="Z97" s="82"/>
    </row>
    <row r="98" spans="1:26" ht="13.5" customHeight="1">
      <c r="A98" s="42">
        <v>8</v>
      </c>
      <c r="B98" s="224">
        <v>8523</v>
      </c>
      <c r="C98" s="45">
        <v>64</v>
      </c>
      <c r="D98" s="50"/>
      <c r="E98" s="47" t="s">
        <v>131</v>
      </c>
      <c r="F98" s="48">
        <v>24806</v>
      </c>
      <c r="G98" s="48">
        <v>4399</v>
      </c>
      <c r="H98" s="83">
        <f>'第３表'!F98/'第４表'!$F98*100000</f>
        <v>0</v>
      </c>
      <c r="I98" s="83">
        <f>'第３表'!G98/'第４表'!$F98*100000</f>
        <v>0</v>
      </c>
      <c r="J98" s="83">
        <f>'第３表'!H98/'第４表'!$F98*100000</f>
        <v>0</v>
      </c>
      <c r="K98" s="83">
        <f>'第３表'!I98/'第４表'!$F98*100000</f>
        <v>0</v>
      </c>
      <c r="L98" s="83">
        <f>'第３表'!J98/'第４表'!$F98*100000</f>
        <v>0</v>
      </c>
      <c r="M98" s="83">
        <f>'第３表'!K98/'第４表'!$F98*100000</f>
        <v>0</v>
      </c>
      <c r="N98" s="83">
        <f>'第３表'!L98/'第４表'!$F98*100000</f>
        <v>0</v>
      </c>
      <c r="O98" s="83">
        <f>'第３表'!M98/'第４表'!$F98*100000</f>
        <v>0</v>
      </c>
      <c r="P98" s="83">
        <f>'第３表'!N98/'第４表'!$F98*100000</f>
        <v>0</v>
      </c>
      <c r="Q98" s="83">
        <f>'第３表'!O98/'第４表'!$G98*100000</f>
        <v>0</v>
      </c>
      <c r="R98" s="83">
        <f>'第３表'!P98/'第４表'!$F98*100000</f>
        <v>0</v>
      </c>
      <c r="S98" s="83">
        <f>'第３表'!Q98/'第４表'!$F98*100000</f>
        <v>0</v>
      </c>
      <c r="T98" s="83">
        <f>'第３表'!R98/'第４表'!$F98*100000</f>
        <v>0</v>
      </c>
      <c r="U98" s="83">
        <f>'第３表'!S98/'第４表'!$G98*100000</f>
        <v>0</v>
      </c>
      <c r="V98" s="83">
        <f>'第３表'!T98/'第４表'!$F98*100000</f>
        <v>68.53180682093041</v>
      </c>
      <c r="W98" s="83">
        <f>'第３表'!U98/'第４表'!$F98*100000</f>
        <v>4.031282754172378</v>
      </c>
      <c r="X98" s="83">
        <f>'第３表'!V98/'第４表'!$F98*100000</f>
        <v>8.062565508344756</v>
      </c>
      <c r="Y98" s="83">
        <f>'第３表'!W98/'第４表'!$F98*100000</f>
        <v>48.37539305006853</v>
      </c>
      <c r="Z98" s="82"/>
    </row>
    <row r="99" spans="1:26" ht="13.5" customHeight="1">
      <c r="A99" s="42"/>
      <c r="B99" s="224"/>
      <c r="C99" s="45"/>
      <c r="D99" s="50"/>
      <c r="E99" s="47"/>
      <c r="F99" s="48"/>
      <c r="G99" s="48"/>
      <c r="H99" s="83"/>
      <c r="I99" s="83"/>
      <c r="J99" s="83"/>
      <c r="K99" s="83"/>
      <c r="L99" s="83"/>
      <c r="M99" s="83"/>
      <c r="N99" s="83"/>
      <c r="O99" s="83"/>
      <c r="P99" s="83"/>
      <c r="Q99" s="83"/>
      <c r="R99" s="83"/>
      <c r="S99" s="83"/>
      <c r="T99" s="83"/>
      <c r="U99" s="83"/>
      <c r="V99" s="83"/>
      <c r="W99" s="83"/>
      <c r="X99" s="83"/>
      <c r="Y99" s="83"/>
      <c r="Z99" s="82"/>
    </row>
    <row r="100" spans="1:26" ht="13.5" customHeight="1">
      <c r="A100" s="42"/>
      <c r="B100" s="224"/>
      <c r="C100" s="45"/>
      <c r="D100" s="388" t="s">
        <v>132</v>
      </c>
      <c r="E100" s="389"/>
      <c r="F100" s="48">
        <f>SUM(F101:F106)</f>
        <v>198991</v>
      </c>
      <c r="G100" s="48">
        <f>SUM(G101:G106)</f>
        <v>33601</v>
      </c>
      <c r="H100" s="83">
        <f>'第３表'!F100/'第４表'!$F100*100000</f>
        <v>5.52788819594856</v>
      </c>
      <c r="I100" s="83">
        <f>'第３表'!G100/'第４表'!$F100*100000</f>
        <v>1151.3083506289229</v>
      </c>
      <c r="J100" s="83">
        <f>'第３表'!H100/'第４表'!$F100*100000</f>
        <v>0</v>
      </c>
      <c r="K100" s="83">
        <f>'第３表'!I100/'第４表'!$F100*100000</f>
        <v>0</v>
      </c>
      <c r="L100" s="83">
        <f>'第３表'!J100/'第４表'!$F100*100000</f>
        <v>5.52788819594856</v>
      </c>
      <c r="M100" s="83">
        <f>'第３表'!K100/'第４表'!$F100*100000</f>
        <v>1151.3083506289229</v>
      </c>
      <c r="N100" s="83">
        <f>'第３表'!L100/'第４表'!$F100*100000</f>
        <v>505.5505022840229</v>
      </c>
      <c r="O100" s="83">
        <f>'第３表'!M100/'第４表'!$F100*100000</f>
        <v>2.0101411621631127</v>
      </c>
      <c r="P100" s="83">
        <f>'第３表'!N100/'第４表'!$F100*100000</f>
        <v>2.0101411621631127</v>
      </c>
      <c r="Q100" s="83">
        <f>'第３表'!O100/'第４表'!$G100*100000</f>
        <v>377.96494151959763</v>
      </c>
      <c r="R100" s="83">
        <f>'第３表'!P100/'第４表'!$F100*100000</f>
        <v>577.915584121895</v>
      </c>
      <c r="S100" s="83">
        <f>'第３表'!Q100/'第４表'!$F100*100000</f>
        <v>0</v>
      </c>
      <c r="T100" s="83">
        <f>'第３表'!R100/'第４表'!$F100*100000</f>
        <v>0</v>
      </c>
      <c r="U100" s="83">
        <f>'第３表'!S100/'第４表'!$G100*100000</f>
        <v>11.904407606916461</v>
      </c>
      <c r="V100" s="83">
        <f>'第３表'!T100/'第４表'!$F100*100000</f>
        <v>49.24845847299626</v>
      </c>
      <c r="W100" s="83">
        <f>'第３表'!U100/'第４表'!$F100*100000</f>
        <v>9.548170520274786</v>
      </c>
      <c r="X100" s="83">
        <f>'第３表'!V100/'第４表'!$F100*100000</f>
        <v>113.07044037167509</v>
      </c>
      <c r="Y100" s="83">
        <f>'第３表'!W100/'第４表'!$F100*100000</f>
        <v>41.71042911488459</v>
      </c>
      <c r="Z100" s="82"/>
    </row>
    <row r="101" spans="1:26" ht="13.5" customHeight="1">
      <c r="A101" s="42">
        <v>9</v>
      </c>
      <c r="B101" s="224">
        <v>8204</v>
      </c>
      <c r="C101" s="45">
        <v>65</v>
      </c>
      <c r="D101" s="50"/>
      <c r="E101" s="47" t="s">
        <v>133</v>
      </c>
      <c r="F101" s="48">
        <v>58654</v>
      </c>
      <c r="G101" s="48">
        <v>11230</v>
      </c>
      <c r="H101" s="83">
        <f>'第３表'!F101/'第４表'!$F101*100000</f>
        <v>1.704913560882463</v>
      </c>
      <c r="I101" s="83">
        <f>'第３表'!G101/'第４表'!$F101*100000</f>
        <v>42.622839022061584</v>
      </c>
      <c r="J101" s="83">
        <f>'第３表'!H101/'第４表'!$F101*100000</f>
        <v>0</v>
      </c>
      <c r="K101" s="83">
        <f>'第３表'!I101/'第４表'!$F101*100000</f>
        <v>0</v>
      </c>
      <c r="L101" s="83">
        <f>'第３表'!J101/'第４表'!$F101*100000</f>
        <v>1.704913560882463</v>
      </c>
      <c r="M101" s="83">
        <f>'第３表'!K101/'第４表'!$F101*100000</f>
        <v>42.622839022061584</v>
      </c>
      <c r="N101" s="83">
        <f>'第３表'!L101/'第４表'!$F101*100000</f>
        <v>0</v>
      </c>
      <c r="O101" s="83">
        <f>'第３表'!M101/'第４表'!$F101*100000</f>
        <v>0</v>
      </c>
      <c r="P101" s="83">
        <f>'第３表'!N101/'第４表'!$F101*100000</f>
        <v>0</v>
      </c>
      <c r="Q101" s="83">
        <f>'第３表'!O101/'第４表'!$G101*100000</f>
        <v>0</v>
      </c>
      <c r="R101" s="83">
        <f>'第３表'!P101/'第４表'!$F101*100000</f>
        <v>42.622839022061584</v>
      </c>
      <c r="S101" s="83">
        <f>'第３表'!Q101/'第４表'!$F101*100000</f>
        <v>0</v>
      </c>
      <c r="T101" s="83">
        <f>'第３表'!R101/'第４表'!$F101*100000</f>
        <v>0</v>
      </c>
      <c r="U101" s="83">
        <f>'第３表'!S101/'第４表'!$G101*100000</f>
        <v>0</v>
      </c>
      <c r="V101" s="83">
        <f>'第３表'!T101/'第４表'!$F101*100000</f>
        <v>76.72111023971084</v>
      </c>
      <c r="W101" s="83">
        <f>'第３表'!U101/'第４表'!$F101*100000</f>
        <v>17.049135608824635</v>
      </c>
      <c r="X101" s="83">
        <f>'第３表'!V101/'第４表'!$F101*100000</f>
        <v>204.5896273058956</v>
      </c>
      <c r="Y101" s="83">
        <f>'第３表'!W101/'第４表'!$F101*100000</f>
        <v>57.96706107000375</v>
      </c>
      <c r="Z101" s="82"/>
    </row>
    <row r="102" spans="1:26" ht="13.5" customHeight="1">
      <c r="A102" s="42">
        <v>9</v>
      </c>
      <c r="B102" s="224">
        <v>8541</v>
      </c>
      <c r="C102" s="45">
        <v>65</v>
      </c>
      <c r="D102" s="50"/>
      <c r="E102" s="47" t="s">
        <v>134</v>
      </c>
      <c r="F102" s="48">
        <v>48602</v>
      </c>
      <c r="G102" s="48">
        <v>6783</v>
      </c>
      <c r="H102" s="83">
        <f>'第３表'!F102/'第４表'!$F102*100000</f>
        <v>12.345170980618082</v>
      </c>
      <c r="I102" s="83">
        <f>'第３表'!G102/'第４表'!$F102*100000</f>
        <v>2845.561911032468</v>
      </c>
      <c r="J102" s="83">
        <f>'第３表'!H102/'第４表'!$F102*100000</f>
        <v>0</v>
      </c>
      <c r="K102" s="83">
        <f>'第３表'!I102/'第４表'!$F102*100000</f>
        <v>0</v>
      </c>
      <c r="L102" s="83">
        <f>'第３表'!J102/'第４表'!$F102*100000</f>
        <v>12.345170980618082</v>
      </c>
      <c r="M102" s="83">
        <f>'第３表'!K102/'第４表'!$F102*100000</f>
        <v>2845.561911032468</v>
      </c>
      <c r="N102" s="83">
        <f>'第３表'!L102/'第４表'!$F102*100000</f>
        <v>1349.7386938809102</v>
      </c>
      <c r="O102" s="83">
        <f>'第３表'!M102/'第４表'!$F102*100000</f>
        <v>4.11505699353936</v>
      </c>
      <c r="P102" s="83">
        <f>'第３表'!N102/'第４表'!$F102*100000</f>
        <v>8.23011398707872</v>
      </c>
      <c r="Q102" s="83">
        <f>'第３表'!O102/'第４表'!$G102*100000</f>
        <v>1724.9004865103934</v>
      </c>
      <c r="R102" s="83">
        <f>'第３表'!P102/'第４表'!$F102*100000</f>
        <v>1242.747212048887</v>
      </c>
      <c r="S102" s="83">
        <f>'第３表'!Q102/'第４表'!$F102*100000</f>
        <v>0</v>
      </c>
      <c r="T102" s="83">
        <f>'第３表'!R102/'第４表'!$F102*100000</f>
        <v>0</v>
      </c>
      <c r="U102" s="83">
        <f>'第３表'!S102/'第４表'!$G102*100000</f>
        <v>44.22821760283061</v>
      </c>
      <c r="V102" s="83">
        <f>'第３表'!T102/'第４表'!$F102*100000</f>
        <v>41.150569935393605</v>
      </c>
      <c r="W102" s="83">
        <f>'第３表'!U102/'第４表'!$F102*100000</f>
        <v>6.172585490309041</v>
      </c>
      <c r="X102" s="83">
        <f>'第３表'!V102/'第４表'!$F102*100000</f>
        <v>53.49574091601169</v>
      </c>
      <c r="Y102" s="83">
        <f>'第３表'!W102/'第４表'!$F102*100000</f>
        <v>39.09304143862393</v>
      </c>
      <c r="Z102" s="82"/>
    </row>
    <row r="103" spans="1:26" ht="13.5" customHeight="1">
      <c r="A103" s="42">
        <v>9</v>
      </c>
      <c r="B103" s="224">
        <v>8542</v>
      </c>
      <c r="C103" s="45">
        <v>65</v>
      </c>
      <c r="D103" s="50"/>
      <c r="E103" s="47" t="s">
        <v>135</v>
      </c>
      <c r="F103" s="48">
        <v>10064</v>
      </c>
      <c r="G103" s="48">
        <v>1776</v>
      </c>
      <c r="H103" s="83">
        <f>'第３表'!F103/'第４表'!$F103*100000</f>
        <v>0</v>
      </c>
      <c r="I103" s="83">
        <f>'第３表'!G103/'第４表'!$F103*100000</f>
        <v>0</v>
      </c>
      <c r="J103" s="83">
        <f>'第３表'!H103/'第４表'!$F103*100000</f>
        <v>0</v>
      </c>
      <c r="K103" s="83">
        <f>'第３表'!I103/'第４表'!$F103*100000</f>
        <v>0</v>
      </c>
      <c r="L103" s="83">
        <f>'第３表'!J103/'第４表'!$F103*100000</f>
        <v>0</v>
      </c>
      <c r="M103" s="83">
        <f>'第３表'!K103/'第４表'!$F103*100000</f>
        <v>0</v>
      </c>
      <c r="N103" s="83">
        <f>'第３表'!L103/'第４表'!$F103*100000</f>
        <v>0</v>
      </c>
      <c r="O103" s="83">
        <f>'第３表'!M103/'第４表'!$F103*100000</f>
        <v>0</v>
      </c>
      <c r="P103" s="83">
        <f>'第３表'!N103/'第４表'!$F103*100000</f>
        <v>0</v>
      </c>
      <c r="Q103" s="83">
        <f>'第３表'!O103/'第４表'!$G103*100000</f>
        <v>0</v>
      </c>
      <c r="R103" s="83">
        <f>'第３表'!P103/'第４表'!$F103*100000</f>
        <v>0</v>
      </c>
      <c r="S103" s="83">
        <f>'第３表'!Q103/'第４表'!$F103*100000</f>
        <v>0</v>
      </c>
      <c r="T103" s="83">
        <f>'第３表'!R103/'第４表'!$F103*100000</f>
        <v>0</v>
      </c>
      <c r="U103" s="83">
        <f>'第３表'!S103/'第４表'!$G103*100000</f>
        <v>0</v>
      </c>
      <c r="V103" s="83">
        <f>'第３表'!T103/'第４表'!$F103*100000</f>
        <v>29.80922098569157</v>
      </c>
      <c r="W103" s="83">
        <f>'第３表'!U103/'第４表'!$F103*100000</f>
        <v>0</v>
      </c>
      <c r="X103" s="83">
        <f>'第３表'!V103/'第４表'!$F103*100000</f>
        <v>0</v>
      </c>
      <c r="Y103" s="83">
        <f>'第３表'!W103/'第４表'!$F103*100000</f>
        <v>29.80922098569157</v>
      </c>
      <c r="Z103" s="82"/>
    </row>
    <row r="104" spans="1:26" ht="13.5" customHeight="1">
      <c r="A104" s="42">
        <v>9</v>
      </c>
      <c r="B104" s="224">
        <v>8543</v>
      </c>
      <c r="C104" s="45">
        <v>65</v>
      </c>
      <c r="D104" s="50"/>
      <c r="E104" s="47" t="s">
        <v>136</v>
      </c>
      <c r="F104" s="48">
        <v>39384</v>
      </c>
      <c r="G104" s="48">
        <v>5727</v>
      </c>
      <c r="H104" s="83">
        <f>'第３表'!F104/'第４表'!$F104*100000</f>
        <v>2.5391021734714605</v>
      </c>
      <c r="I104" s="83">
        <f>'第３表'!G104/'第４表'!$F104*100000</f>
        <v>253.91021734714604</v>
      </c>
      <c r="J104" s="83">
        <f>'第３表'!H104/'第４表'!$F104*100000</f>
        <v>0</v>
      </c>
      <c r="K104" s="83">
        <f>'第３表'!I104/'第４表'!$F104*100000</f>
        <v>0</v>
      </c>
      <c r="L104" s="83">
        <f>'第３表'!J104/'第４表'!$F104*100000</f>
        <v>2.5391021734714605</v>
      </c>
      <c r="M104" s="83">
        <f>'第３表'!K104/'第４表'!$F104*100000</f>
        <v>253.91021734714604</v>
      </c>
      <c r="N104" s="83">
        <f>'第３表'!L104/'第４表'!$F104*100000</f>
        <v>0</v>
      </c>
      <c r="O104" s="83">
        <f>'第３表'!M104/'第４表'!$F104*100000</f>
        <v>0</v>
      </c>
      <c r="P104" s="83">
        <f>'第３表'!N104/'第４表'!$F104*100000</f>
        <v>0</v>
      </c>
      <c r="Q104" s="83">
        <f>'第３表'!O104/'第４表'!$G104*100000</f>
        <v>0</v>
      </c>
      <c r="R104" s="83">
        <f>'第３表'!P104/'第４表'!$F104*100000</f>
        <v>253.91021734714604</v>
      </c>
      <c r="S104" s="83">
        <f>'第３表'!Q104/'第４表'!$F104*100000</f>
        <v>0</v>
      </c>
      <c r="T104" s="83">
        <f>'第３表'!R104/'第４表'!$F104*100000</f>
        <v>0</v>
      </c>
      <c r="U104" s="83">
        <f>'第３表'!S104/'第４表'!$G104*100000</f>
        <v>0</v>
      </c>
      <c r="V104" s="83">
        <f>'第３表'!T104/'第４表'!$F104*100000</f>
        <v>30.469226081657528</v>
      </c>
      <c r="W104" s="83">
        <f>'第３表'!U104/'第４表'!$F104*100000</f>
        <v>7.617306520414382</v>
      </c>
      <c r="X104" s="83">
        <f>'第３表'!V104/'第４表'!$F104*100000</f>
        <v>104.10318911232989</v>
      </c>
      <c r="Y104" s="83">
        <f>'第３表'!W104/'第４表'!$F104*100000</f>
        <v>27.93012390818607</v>
      </c>
      <c r="Z104" s="82"/>
    </row>
    <row r="105" spans="1:26" ht="13.5" customHeight="1">
      <c r="A105" s="42">
        <v>9</v>
      </c>
      <c r="B105" s="224">
        <v>8544</v>
      </c>
      <c r="C105" s="45">
        <v>65</v>
      </c>
      <c r="D105" s="50"/>
      <c r="E105" s="47" t="s">
        <v>137</v>
      </c>
      <c r="F105" s="48">
        <v>15184</v>
      </c>
      <c r="G105" s="48">
        <v>3040</v>
      </c>
      <c r="H105" s="83">
        <f>'第３表'!F105/'第４表'!$F105*100000</f>
        <v>13.171759747102213</v>
      </c>
      <c r="I105" s="83">
        <f>'第３表'!G105/'第４表'!$F105*100000</f>
        <v>3095.36354056902</v>
      </c>
      <c r="J105" s="83">
        <f>'第３表'!H105/'第４表'!$F105*100000</f>
        <v>0</v>
      </c>
      <c r="K105" s="83">
        <f>'第３表'!I105/'第４表'!$F105*100000</f>
        <v>0</v>
      </c>
      <c r="L105" s="83">
        <f>'第３表'!J105/'第４表'!$F105*100000</f>
        <v>13.171759747102213</v>
      </c>
      <c r="M105" s="83">
        <f>'第３表'!K105/'第４表'!$F105*100000</f>
        <v>3095.36354056902</v>
      </c>
      <c r="N105" s="83">
        <f>'第３表'!L105/'第４表'!$F105*100000</f>
        <v>2305.0579557428873</v>
      </c>
      <c r="O105" s="83">
        <f>'第３表'!M105/'第４表'!$F105*100000</f>
        <v>0</v>
      </c>
      <c r="P105" s="83">
        <f>'第３表'!N105/'第４表'!$F105*100000</f>
        <v>0</v>
      </c>
      <c r="Q105" s="83">
        <f>'第３表'!O105/'第４表'!$G105*100000</f>
        <v>328.9473684210526</v>
      </c>
      <c r="R105" s="83">
        <f>'第３表'!P105/'第４表'!$F105*100000</f>
        <v>724.4467860906217</v>
      </c>
      <c r="S105" s="83">
        <f>'第３表'!Q105/'第４表'!$F105*100000</f>
        <v>0</v>
      </c>
      <c r="T105" s="83">
        <f>'第３表'!R105/'第４表'!$F105*100000</f>
        <v>0</v>
      </c>
      <c r="U105" s="83">
        <f>'第３表'!S105/'第４表'!$G105*100000</f>
        <v>32.89473684210526</v>
      </c>
      <c r="V105" s="83">
        <f>'第３表'!T105/'第４表'!$F105*100000</f>
        <v>26.343519494204426</v>
      </c>
      <c r="W105" s="83">
        <f>'第３表'!U105/'第４表'!$F105*100000</f>
        <v>0</v>
      </c>
      <c r="X105" s="83">
        <f>'第３表'!V105/'第４表'!$F105*100000</f>
        <v>0</v>
      </c>
      <c r="Y105" s="83">
        <f>'第３表'!W105/'第４表'!$F105*100000</f>
        <v>26.343519494204426</v>
      </c>
      <c r="Z105" s="82"/>
    </row>
    <row r="106" spans="1:26" ht="13.5" customHeight="1">
      <c r="A106" s="42">
        <v>9</v>
      </c>
      <c r="B106" s="224">
        <v>8546</v>
      </c>
      <c r="C106" s="45">
        <v>65</v>
      </c>
      <c r="D106" s="50"/>
      <c r="E106" s="47" t="s">
        <v>138</v>
      </c>
      <c r="F106" s="48">
        <v>27103</v>
      </c>
      <c r="G106" s="48">
        <v>5045</v>
      </c>
      <c r="H106" s="83">
        <f>'第３表'!F106/'第４表'!$F106*100000</f>
        <v>3.6896284544146405</v>
      </c>
      <c r="I106" s="83">
        <f>'第３表'!G106/'第４表'!$F106*100000</f>
        <v>1154.8537062317823</v>
      </c>
      <c r="J106" s="83">
        <f>'第３表'!H106/'第４表'!$F106*100000</f>
        <v>0</v>
      </c>
      <c r="K106" s="83">
        <f>'第３表'!I106/'第４表'!$F106*100000</f>
        <v>0</v>
      </c>
      <c r="L106" s="83">
        <f>'第３表'!J106/'第４表'!$F106*100000</f>
        <v>3.6896284544146405</v>
      </c>
      <c r="M106" s="83">
        <f>'第３表'!K106/'第４表'!$F106*100000</f>
        <v>1154.8537062317823</v>
      </c>
      <c r="N106" s="83">
        <f>'第３表'!L106/'第４表'!$F106*100000</f>
        <v>0</v>
      </c>
      <c r="O106" s="83">
        <f>'第３表'!M106/'第４表'!$F106*100000</f>
        <v>7.379256908829281</v>
      </c>
      <c r="P106" s="83">
        <f>'第３表'!N106/'第４表'!$F106*100000</f>
        <v>0</v>
      </c>
      <c r="Q106" s="83">
        <f>'第３表'!O106/'第４表'!$G106*100000</f>
        <v>0</v>
      </c>
      <c r="R106" s="83">
        <f>'第３表'!P106/'第４表'!$F106*100000</f>
        <v>1147.4744493229532</v>
      </c>
      <c r="S106" s="83">
        <f>'第３表'!Q106/'第４表'!$F106*100000</f>
        <v>0</v>
      </c>
      <c r="T106" s="83">
        <f>'第３表'!R106/'第４表'!$F106*100000</f>
        <v>0</v>
      </c>
      <c r="U106" s="83">
        <f>'第３表'!S106/'第４表'!$G106*100000</f>
        <v>0</v>
      </c>
      <c r="V106" s="83">
        <f>'第３表'!T106/'第４表'!$F106*100000</f>
        <v>51.654798361804964</v>
      </c>
      <c r="W106" s="83">
        <f>'第３表'!U106/'第４表'!$F106*100000</f>
        <v>11.068885363243922</v>
      </c>
      <c r="X106" s="83">
        <f>'第３表'!V106/'第４表'!$F106*100000</f>
        <v>140.20588126775633</v>
      </c>
      <c r="Y106" s="83">
        <f>'第３表'!W106/'第４表'!$F106*100000</f>
        <v>44.27554145297569</v>
      </c>
      <c r="Z106" s="82"/>
    </row>
    <row r="107" spans="1:26" ht="13.5" customHeight="1">
      <c r="A107" s="42"/>
      <c r="B107" s="224"/>
      <c r="C107" s="45"/>
      <c r="D107" s="50"/>
      <c r="E107" s="47"/>
      <c r="F107" s="48"/>
      <c r="G107" s="48"/>
      <c r="H107" s="83"/>
      <c r="I107" s="83"/>
      <c r="J107" s="83"/>
      <c r="K107" s="83"/>
      <c r="L107" s="83"/>
      <c r="M107" s="83"/>
      <c r="N107" s="83"/>
      <c r="O107" s="83"/>
      <c r="P107" s="83"/>
      <c r="Q107" s="83"/>
      <c r="R107" s="83"/>
      <c r="S107" s="83"/>
      <c r="T107" s="83"/>
      <c r="U107" s="83"/>
      <c r="V107" s="83"/>
      <c r="W107" s="83"/>
      <c r="X107" s="83"/>
      <c r="Y107" s="83"/>
      <c r="Z107" s="82"/>
    </row>
    <row r="108" spans="1:26" ht="13.5" customHeight="1">
      <c r="A108" s="42"/>
      <c r="B108" s="224"/>
      <c r="C108" s="45"/>
      <c r="D108" s="388" t="s">
        <v>139</v>
      </c>
      <c r="E108" s="389"/>
      <c r="F108" s="48">
        <f>SUM(F109:F111)</f>
        <v>236760</v>
      </c>
      <c r="G108" s="48">
        <f>SUM(G109:G111)</f>
        <v>34042</v>
      </c>
      <c r="H108" s="83">
        <f>'第３表'!F108/'第４表'!$F108*100000</f>
        <v>5.913161006926846</v>
      </c>
      <c r="I108" s="83">
        <f>'第３表'!G108/'第４表'!$F108*100000</f>
        <v>1343.132285859098</v>
      </c>
      <c r="J108" s="83">
        <f>'第３表'!H108/'第４表'!$F108*100000</f>
        <v>0.8447372867038351</v>
      </c>
      <c r="K108" s="83">
        <f>'第３表'!I108/'第４表'!$F108*100000</f>
        <v>71.80266936982598</v>
      </c>
      <c r="L108" s="83">
        <f>'第３表'!J108/'第４表'!$F108*100000</f>
        <v>5.06842372022301</v>
      </c>
      <c r="M108" s="83">
        <f>'第３表'!K108/'第４表'!$F108*100000</f>
        <v>1271.3296164892718</v>
      </c>
      <c r="N108" s="83">
        <f>'第３表'!L108/'第４表'!$F108*100000</f>
        <v>17.31711437742862</v>
      </c>
      <c r="O108" s="83">
        <f>'第３表'!M108/'第４表'!$F108*100000</f>
        <v>2.534211860111505</v>
      </c>
      <c r="P108" s="83">
        <f>'第３表'!N108/'第４表'!$F108*100000</f>
        <v>13.93816523061328</v>
      </c>
      <c r="Q108" s="83">
        <f>'第３表'!O108/'第４表'!$G108*100000</f>
        <v>1650.9018271546913</v>
      </c>
      <c r="R108" s="83">
        <f>'第３表'!P108/'第４表'!$F108*100000</f>
        <v>1000.1689474573408</v>
      </c>
      <c r="S108" s="83">
        <f>'第３表'!Q108/'第４表'!$F108*100000</f>
        <v>0.42236864335191754</v>
      </c>
      <c r="T108" s="83">
        <f>'第３表'!R108/'第４表'!$F108*100000</f>
        <v>172.7487751309343</v>
      </c>
      <c r="U108" s="83">
        <f>'第３表'!S108/'第４表'!$G108*100000</f>
        <v>14.687738675753481</v>
      </c>
      <c r="V108" s="83">
        <f>'第３表'!T108/'第４表'!$F108*100000</f>
        <v>63.777665146139555</v>
      </c>
      <c r="W108" s="83">
        <f>'第３表'!U108/'第４表'!$F108*100000</f>
        <v>5.490792363574928</v>
      </c>
      <c r="X108" s="83">
        <f>'第３表'!V108/'第４表'!$F108*100000</f>
        <v>67.57898293630682</v>
      </c>
      <c r="Y108" s="83">
        <f>'第３表'!W108/'第４表'!$F108*100000</f>
        <v>46.038182125359015</v>
      </c>
      <c r="Z108" s="82"/>
    </row>
    <row r="109" spans="1:26" ht="13.5" customHeight="1">
      <c r="A109" s="42">
        <v>6</v>
      </c>
      <c r="B109" s="224">
        <v>8220</v>
      </c>
      <c r="C109" s="45">
        <v>69</v>
      </c>
      <c r="D109" s="50"/>
      <c r="E109" s="47" t="s">
        <v>140</v>
      </c>
      <c r="F109" s="48">
        <v>196247</v>
      </c>
      <c r="G109" s="48">
        <v>26746</v>
      </c>
      <c r="H109" s="83">
        <f>'第３表'!F109/'第４表'!$F109*100000</f>
        <v>7.133867014527611</v>
      </c>
      <c r="I109" s="83">
        <f>'第３表'!G109/'第４表'!$F109*100000</f>
        <v>1620.406936156986</v>
      </c>
      <c r="J109" s="83">
        <f>'第３表'!H109/'第４表'!$F109*100000</f>
        <v>1.0191238592182301</v>
      </c>
      <c r="K109" s="83">
        <f>'第３表'!I109/'第４表'!$F109*100000</f>
        <v>86.62552803354956</v>
      </c>
      <c r="L109" s="83">
        <f>'第３表'!J109/'第４表'!$F109*100000</f>
        <v>6.11474315530938</v>
      </c>
      <c r="M109" s="83">
        <f>'第３表'!K109/'第４表'!$F109*100000</f>
        <v>1533.7814081234362</v>
      </c>
      <c r="N109" s="83">
        <f>'第３表'!L109/'第４表'!$F109*100000</f>
        <v>20.892039113973716</v>
      </c>
      <c r="O109" s="83">
        <f>'第３表'!M109/'第４表'!$F109*100000</f>
        <v>3.05737157765469</v>
      </c>
      <c r="P109" s="83">
        <f>'第３表'!N109/'第４表'!$F109*100000</f>
        <v>16.8155436771008</v>
      </c>
      <c r="Q109" s="83">
        <f>'第３表'!O109/'第４表'!$G109*100000</f>
        <v>2101.2487848650267</v>
      </c>
      <c r="R109" s="83">
        <f>'第３表'!P109/'第４表'!$F109*100000</f>
        <v>1206.6426493143845</v>
      </c>
      <c r="S109" s="83">
        <f>'第３表'!Q109/'第４表'!$F109*100000</f>
        <v>0.5095619296091151</v>
      </c>
      <c r="T109" s="83">
        <f>'第３表'!R109/'第４表'!$F109*100000</f>
        <v>208.41082921012804</v>
      </c>
      <c r="U109" s="83">
        <f>'第３表'!S109/'第４表'!$G109*100000</f>
        <v>18.69438420698422</v>
      </c>
      <c r="V109" s="83">
        <f>'第３表'!T109/'第４表'!$F109*100000</f>
        <v>68.79086049723053</v>
      </c>
      <c r="W109" s="83">
        <f>'第３表'!U109/'第４表'!$F109*100000</f>
        <v>6.624305084918495</v>
      </c>
      <c r="X109" s="83">
        <f>'第３表'!V109/'第４表'!$F109*100000</f>
        <v>81.5299087374584</v>
      </c>
      <c r="Y109" s="83">
        <f>'第３表'!W109/'第４表'!$F109*100000</f>
        <v>47.898821383256816</v>
      </c>
      <c r="Z109" s="82"/>
    </row>
    <row r="110" spans="1:26" ht="13.5" customHeight="1">
      <c r="A110" s="42">
        <v>6</v>
      </c>
      <c r="B110" s="224">
        <v>8482</v>
      </c>
      <c r="C110" s="45">
        <v>69</v>
      </c>
      <c r="D110" s="50"/>
      <c r="E110" s="47" t="s">
        <v>141</v>
      </c>
      <c r="F110" s="48">
        <v>25087</v>
      </c>
      <c r="G110" s="48">
        <v>4616</v>
      </c>
      <c r="H110" s="83">
        <f>'第３表'!F110/'第４表'!$F110*100000</f>
        <v>0</v>
      </c>
      <c r="I110" s="83">
        <f>'第３表'!G110/'第４表'!$F110*100000</f>
        <v>0</v>
      </c>
      <c r="J110" s="83">
        <f>'第３表'!H110/'第４表'!$F110*100000</f>
        <v>0</v>
      </c>
      <c r="K110" s="83">
        <f>'第３表'!I110/'第４表'!$F110*100000</f>
        <v>0</v>
      </c>
      <c r="L110" s="83">
        <f>'第３表'!J110/'第４表'!$F110*100000</f>
        <v>0</v>
      </c>
      <c r="M110" s="83">
        <f>'第３表'!K110/'第４表'!$F110*100000</f>
        <v>0</v>
      </c>
      <c r="N110" s="83">
        <f>'第３表'!L110/'第４表'!$F110*100000</f>
        <v>0</v>
      </c>
      <c r="O110" s="83">
        <f>'第３表'!M110/'第４表'!$F110*100000</f>
        <v>0</v>
      </c>
      <c r="P110" s="83">
        <f>'第３表'!N110/'第４表'!$F110*100000</f>
        <v>0</v>
      </c>
      <c r="Q110" s="83">
        <f>'第３表'!O110/'第４表'!$G110*100000</f>
        <v>0</v>
      </c>
      <c r="R110" s="83">
        <f>'第３表'!P110/'第４表'!$F110*100000</f>
        <v>0</v>
      </c>
      <c r="S110" s="83">
        <f>'第３表'!Q110/'第４表'!$F110*100000</f>
        <v>0</v>
      </c>
      <c r="T110" s="83">
        <f>'第３表'!R110/'第４表'!$F110*100000</f>
        <v>0</v>
      </c>
      <c r="U110" s="83">
        <f>'第３表'!S110/'第４表'!$G110*100000</f>
        <v>0</v>
      </c>
      <c r="V110" s="83">
        <f>'第３表'!T110/'第４表'!$F110*100000</f>
        <v>35.875154462470604</v>
      </c>
      <c r="W110" s="83">
        <f>'第３表'!U110/'第４表'!$F110*100000</f>
        <v>0</v>
      </c>
      <c r="X110" s="83">
        <f>'第３表'!V110/'第４表'!$F110*100000</f>
        <v>0</v>
      </c>
      <c r="Y110" s="83">
        <f>'第３表'!W110/'第４表'!$F110*100000</f>
        <v>35.875154462470604</v>
      </c>
      <c r="Z110" s="82"/>
    </row>
    <row r="111" spans="1:26" ht="13.5" customHeight="1">
      <c r="A111" s="42">
        <v>6</v>
      </c>
      <c r="B111" s="224">
        <v>8483</v>
      </c>
      <c r="C111" s="45">
        <v>69</v>
      </c>
      <c r="D111" s="50"/>
      <c r="E111" s="47" t="s">
        <v>142</v>
      </c>
      <c r="F111" s="48">
        <v>15426</v>
      </c>
      <c r="G111" s="48">
        <v>2680</v>
      </c>
      <c r="H111" s="83">
        <f>'第３表'!F111/'第４表'!$F111*100000</f>
        <v>0</v>
      </c>
      <c r="I111" s="83">
        <f>'第３表'!G111/'第４表'!$F111*100000</f>
        <v>0</v>
      </c>
      <c r="J111" s="83">
        <f>'第３表'!H111/'第４表'!$F111*100000</f>
        <v>0</v>
      </c>
      <c r="K111" s="83">
        <f>'第３表'!I111/'第４表'!$F111*100000</f>
        <v>0</v>
      </c>
      <c r="L111" s="83">
        <f>'第３表'!J111/'第４表'!$F111*100000</f>
        <v>0</v>
      </c>
      <c r="M111" s="83">
        <f>'第３表'!K111/'第４表'!$F111*100000</f>
        <v>0</v>
      </c>
      <c r="N111" s="83">
        <f>'第３表'!L111/'第４表'!$F111*100000</f>
        <v>0</v>
      </c>
      <c r="O111" s="83">
        <f>'第３表'!M111/'第４表'!$F111*100000</f>
        <v>0</v>
      </c>
      <c r="P111" s="83">
        <f>'第３表'!N111/'第４表'!$F111*100000</f>
        <v>0</v>
      </c>
      <c r="Q111" s="83">
        <f>'第３表'!O111/'第４表'!$G111*100000</f>
        <v>0</v>
      </c>
      <c r="R111" s="83">
        <f>'第３表'!P111/'第４表'!$F111*100000</f>
        <v>0</v>
      </c>
      <c r="S111" s="83">
        <f>'第３表'!Q111/'第４表'!$F111*100000</f>
        <v>0</v>
      </c>
      <c r="T111" s="83">
        <f>'第３表'!R111/'第４表'!$F111*100000</f>
        <v>0</v>
      </c>
      <c r="U111" s="83">
        <f>'第３表'!S111/'第４表'!$G111*100000</f>
        <v>0</v>
      </c>
      <c r="V111" s="83">
        <f>'第３表'!T111/'第４表'!$F111*100000</f>
        <v>45.37793335926358</v>
      </c>
      <c r="W111" s="83">
        <f>'第３表'!U111/'第４表'!$F111*100000</f>
        <v>0</v>
      </c>
      <c r="X111" s="83">
        <f>'第３表'!V111/'第４表'!$F111*100000</f>
        <v>0</v>
      </c>
      <c r="Y111" s="83">
        <f>'第３表'!W111/'第４表'!$F111*100000</f>
        <v>38.895371450797356</v>
      </c>
      <c r="Z111" s="82"/>
    </row>
    <row r="112" spans="1:26" ht="13.5" customHeight="1">
      <c r="A112" s="42"/>
      <c r="B112" s="224"/>
      <c r="C112" s="45"/>
      <c r="D112" s="50"/>
      <c r="E112" s="47"/>
      <c r="F112" s="48"/>
      <c r="G112" s="48"/>
      <c r="H112" s="83"/>
      <c r="I112" s="83"/>
      <c r="J112" s="83"/>
      <c r="K112" s="83"/>
      <c r="L112" s="83"/>
      <c r="M112" s="83"/>
      <c r="N112" s="83"/>
      <c r="O112" s="83"/>
      <c r="P112" s="83"/>
      <c r="Q112" s="83"/>
      <c r="R112" s="83"/>
      <c r="S112" s="83"/>
      <c r="T112" s="83"/>
      <c r="U112" s="83"/>
      <c r="V112" s="83"/>
      <c r="W112" s="83"/>
      <c r="X112" s="83"/>
      <c r="Y112" s="83"/>
      <c r="Z112" s="82"/>
    </row>
    <row r="113" spans="1:26" ht="13.5" customHeight="1">
      <c r="A113" s="42"/>
      <c r="B113" s="224"/>
      <c r="C113" s="45"/>
      <c r="D113" s="388" t="s">
        <v>143</v>
      </c>
      <c r="E113" s="389"/>
      <c r="F113" s="48">
        <f>SUM(F114:F115)</f>
        <v>187996</v>
      </c>
      <c r="G113" s="48">
        <f>SUM(G114:G115)</f>
        <v>28934</v>
      </c>
      <c r="H113" s="83">
        <f>'第３表'!F113/'第４表'!$F113*100000</f>
        <v>4.787335900763845</v>
      </c>
      <c r="I113" s="83">
        <f>'第３表'!G113/'第４表'!$F113*100000</f>
        <v>630.3325602672397</v>
      </c>
      <c r="J113" s="83">
        <f>'第３表'!H113/'第４表'!$F113*100000</f>
        <v>0</v>
      </c>
      <c r="K113" s="83">
        <f>'第３表'!I113/'第４表'!$F113*100000</f>
        <v>0</v>
      </c>
      <c r="L113" s="83">
        <f>'第３表'!J113/'第４表'!$F113*100000</f>
        <v>4.787335900763845</v>
      </c>
      <c r="M113" s="83">
        <f>'第３表'!K113/'第４表'!$F113*100000</f>
        <v>630.3325602672397</v>
      </c>
      <c r="N113" s="83">
        <f>'第３表'!L113/'第４表'!$F113*100000</f>
        <v>0</v>
      </c>
      <c r="O113" s="83">
        <f>'第３表'!M113/'第４表'!$F113*100000</f>
        <v>0</v>
      </c>
      <c r="P113" s="83">
        <f>'第３表'!N113/'第４表'!$F113*100000</f>
        <v>101.06598012723676</v>
      </c>
      <c r="Q113" s="83">
        <f>'第３表'!O113/'第４表'!$G113*100000</f>
        <v>407.8247044998963</v>
      </c>
      <c r="R113" s="83">
        <f>'第３表'!P113/'第４表'!$F113*100000</f>
        <v>466.499287218877</v>
      </c>
      <c r="S113" s="83">
        <f>'第３表'!Q113/'第４表'!$F113*100000</f>
        <v>0</v>
      </c>
      <c r="T113" s="83">
        <f>'第３表'!R113/'第４表'!$F113*100000</f>
        <v>0</v>
      </c>
      <c r="U113" s="83">
        <f>'第３表'!S113/'第４表'!$G113*100000</f>
        <v>10.36842469067533</v>
      </c>
      <c r="V113" s="83">
        <f>'第３表'!T113/'第４表'!$F113*100000</f>
        <v>49.46913764122641</v>
      </c>
      <c r="W113" s="83">
        <f>'第３表'!U113/'第４表'!$F113*100000</f>
        <v>13.298155279899571</v>
      </c>
      <c r="X113" s="83">
        <f>'第３表'!V113/'第４表'!$F113*100000</f>
        <v>153.72667503563906</v>
      </c>
      <c r="Y113" s="83">
        <f>'第３表'!W113/'第４表'!$F113*100000</f>
        <v>41.490244473286666</v>
      </c>
      <c r="Z113" s="82"/>
    </row>
    <row r="114" spans="1:26" ht="13.5" customHeight="1">
      <c r="A114" s="42">
        <v>3</v>
      </c>
      <c r="B114" s="224">
        <v>8221</v>
      </c>
      <c r="C114" s="45">
        <v>70</v>
      </c>
      <c r="D114" s="35"/>
      <c r="E114" s="47" t="s">
        <v>144</v>
      </c>
      <c r="F114" s="48">
        <v>152860</v>
      </c>
      <c r="G114" s="48">
        <v>23479</v>
      </c>
      <c r="H114" s="83">
        <f>'第３表'!F114/'第４表'!$F114*100000</f>
        <v>4.579353656940992</v>
      </c>
      <c r="I114" s="83">
        <f>'第３表'!G114/'第４表'!$F114*100000</f>
        <v>395.7869946356143</v>
      </c>
      <c r="J114" s="83">
        <f>'第３表'!H114/'第４表'!$F114*100000</f>
        <v>0</v>
      </c>
      <c r="K114" s="83">
        <f>'第３表'!I114/'第４表'!$F114*100000</f>
        <v>0</v>
      </c>
      <c r="L114" s="83">
        <f>'第３表'!J114/'第４表'!$F114*100000</f>
        <v>4.579353656940992</v>
      </c>
      <c r="M114" s="83">
        <f>'第３表'!K114/'第４表'!$F114*100000</f>
        <v>395.7869946356143</v>
      </c>
      <c r="N114" s="83">
        <f>'第３表'!L114/'第４表'!$F114*100000</f>
        <v>0</v>
      </c>
      <c r="O114" s="83">
        <f>'第３表'!M114/'第４表'!$F114*100000</f>
        <v>0</v>
      </c>
      <c r="P114" s="83">
        <f>'第３表'!N114/'第４表'!$F114*100000</f>
        <v>0</v>
      </c>
      <c r="Q114" s="83">
        <f>'第３表'!O114/'第４表'!$G114*100000</f>
        <v>502.5767707312918</v>
      </c>
      <c r="R114" s="83">
        <f>'第３表'!P114/'第４表'!$F114*100000</f>
        <v>318.59217584718044</v>
      </c>
      <c r="S114" s="83">
        <f>'第３表'!Q114/'第４表'!$F114*100000</f>
        <v>0</v>
      </c>
      <c r="T114" s="83">
        <f>'第３表'!R114/'第４表'!$F114*100000</f>
        <v>0</v>
      </c>
      <c r="U114" s="83">
        <f>'第３表'!S114/'第４表'!$G114*100000</f>
        <v>12.77737552706674</v>
      </c>
      <c r="V114" s="83">
        <f>'第３表'!T114/'第４表'!$F114*100000</f>
        <v>49.06450346722491</v>
      </c>
      <c r="W114" s="83">
        <f>'第３表'!U114/'第４表'!$F114*100000</f>
        <v>14.392254350385976</v>
      </c>
      <c r="X114" s="83">
        <f>'第３表'!V114/'第４表'!$F114*100000</f>
        <v>164.85673164987568</v>
      </c>
      <c r="Y114" s="83">
        <f>'第３表'!W114/'第４表'!$F114*100000</f>
        <v>41.868376292031925</v>
      </c>
      <c r="Z114" s="82"/>
    </row>
    <row r="115" spans="1:26" ht="13.5" customHeight="1">
      <c r="A115" s="42">
        <v>3</v>
      </c>
      <c r="B115" s="224">
        <v>8341</v>
      </c>
      <c r="C115" s="45">
        <v>70</v>
      </c>
      <c r="D115" s="35"/>
      <c r="E115" s="47" t="s">
        <v>145</v>
      </c>
      <c r="F115" s="48">
        <v>35136</v>
      </c>
      <c r="G115" s="48">
        <v>5455</v>
      </c>
      <c r="H115" s="83">
        <f>'第３表'!F115/'第４表'!$F115*100000</f>
        <v>5.692167577413479</v>
      </c>
      <c r="I115" s="83">
        <f>'第３表'!G115/'第４表'!$F115*100000</f>
        <v>1650.7285974499089</v>
      </c>
      <c r="J115" s="83">
        <f>'第３表'!H115/'第４表'!$F115*100000</f>
        <v>0</v>
      </c>
      <c r="K115" s="83">
        <f>'第３表'!I115/'第４表'!$F115*100000</f>
        <v>0</v>
      </c>
      <c r="L115" s="83">
        <f>'第３表'!J115/'第４表'!$F115*100000</f>
        <v>5.692167577413479</v>
      </c>
      <c r="M115" s="83">
        <f>'第３表'!K115/'第４表'!$F115*100000</f>
        <v>1650.7285974499089</v>
      </c>
      <c r="N115" s="83">
        <f>'第３表'!L115/'第４表'!$F115*100000</f>
        <v>0</v>
      </c>
      <c r="O115" s="83">
        <f>'第３表'!M115/'第４表'!$F115*100000</f>
        <v>0</v>
      </c>
      <c r="P115" s="83">
        <f>'第３表'!N115/'第４表'!$F115*100000</f>
        <v>540.7559198542805</v>
      </c>
      <c r="Q115" s="83">
        <f>'第３表'!O115/'第４表'!$G115*100000</f>
        <v>0</v>
      </c>
      <c r="R115" s="83">
        <f>'第３表'!P115/'第４表'!$F115*100000</f>
        <v>1109.9726775956285</v>
      </c>
      <c r="S115" s="83">
        <f>'第３表'!Q115/'第４表'!$F115*100000</f>
        <v>0</v>
      </c>
      <c r="T115" s="83">
        <f>'第３表'!R115/'第４表'!$F115*100000</f>
        <v>0</v>
      </c>
      <c r="U115" s="83">
        <f>'第３表'!S115/'第４表'!$G115*100000</f>
        <v>0</v>
      </c>
      <c r="V115" s="83">
        <f>'第３表'!T115/'第４表'!$F115*100000</f>
        <v>51.22950819672131</v>
      </c>
      <c r="W115" s="83">
        <f>'第３表'!U115/'第４表'!$F115*100000</f>
        <v>8.53825136612022</v>
      </c>
      <c r="X115" s="83">
        <f>'第３表'!V115/'第４表'!$F115*100000</f>
        <v>105.30510018214936</v>
      </c>
      <c r="Y115" s="83">
        <f>'第３表'!W115/'第４表'!$F115*100000</f>
        <v>39.845173041894355</v>
      </c>
      <c r="Z115" s="82"/>
    </row>
    <row r="116" spans="1:26" ht="13.5" customHeight="1">
      <c r="A116" s="42"/>
      <c r="B116" s="42"/>
      <c r="C116" s="45"/>
      <c r="D116" s="35"/>
      <c r="E116" s="47"/>
      <c r="F116" s="48"/>
      <c r="G116" s="48"/>
      <c r="H116" s="83"/>
      <c r="I116" s="83"/>
      <c r="J116" s="83"/>
      <c r="K116" s="83"/>
      <c r="L116" s="83"/>
      <c r="M116" s="83"/>
      <c r="N116" s="83"/>
      <c r="O116" s="83"/>
      <c r="P116" s="83"/>
      <c r="Q116" s="83"/>
      <c r="R116" s="83"/>
      <c r="S116" s="83"/>
      <c r="T116" s="83"/>
      <c r="U116" s="83"/>
      <c r="V116" s="83"/>
      <c r="W116" s="83"/>
      <c r="X116" s="83"/>
      <c r="Y116" s="83"/>
      <c r="Z116" s="82"/>
    </row>
    <row r="117" spans="1:26" ht="13.5" customHeight="1">
      <c r="A117" s="42"/>
      <c r="B117" s="42"/>
      <c r="C117" s="45"/>
      <c r="D117" s="35"/>
      <c r="E117" s="47"/>
      <c r="F117" s="48"/>
      <c r="G117" s="48"/>
      <c r="H117" s="83"/>
      <c r="I117" s="83"/>
      <c r="J117" s="83"/>
      <c r="K117" s="83"/>
      <c r="L117" s="83"/>
      <c r="M117" s="83"/>
      <c r="N117" s="83"/>
      <c r="O117" s="83"/>
      <c r="P117" s="83"/>
      <c r="Q117" s="83"/>
      <c r="R117" s="83"/>
      <c r="S117" s="83"/>
      <c r="T117" s="83"/>
      <c r="U117" s="83"/>
      <c r="V117" s="83"/>
      <c r="W117" s="83"/>
      <c r="X117" s="83"/>
      <c r="Y117" s="83"/>
      <c r="Z117" s="82"/>
    </row>
    <row r="118" spans="1:26" ht="13.5" customHeight="1">
      <c r="A118" s="42"/>
      <c r="B118" s="42"/>
      <c r="C118" s="45"/>
      <c r="D118" s="388" t="s">
        <v>146</v>
      </c>
      <c r="E118" s="389"/>
      <c r="F118" s="48"/>
      <c r="G118" s="48"/>
      <c r="H118" s="83"/>
      <c r="I118" s="83"/>
      <c r="J118" s="83"/>
      <c r="K118" s="83"/>
      <c r="L118" s="83"/>
      <c r="M118" s="83"/>
      <c r="N118" s="83"/>
      <c r="O118" s="83"/>
      <c r="P118" s="83"/>
      <c r="Q118" s="83"/>
      <c r="R118" s="83"/>
      <c r="S118" s="83"/>
      <c r="T118" s="83"/>
      <c r="U118" s="83"/>
      <c r="V118" s="83"/>
      <c r="W118" s="83"/>
      <c r="X118" s="83"/>
      <c r="Y118" s="83"/>
      <c r="Z118" s="82"/>
    </row>
    <row r="119" spans="1:26" ht="13.5" customHeight="1">
      <c r="A119" s="42">
        <v>1</v>
      </c>
      <c r="B119" s="42"/>
      <c r="C119" s="45"/>
      <c r="D119" s="61"/>
      <c r="E119" s="229" t="s">
        <v>147</v>
      </c>
      <c r="F119" s="48">
        <f>SUMIF($A$11:$A$115,$A119,F$11:F$115)</f>
        <v>443163</v>
      </c>
      <c r="G119" s="48">
        <f>SUMIF($A$11:$A$115,$A119,G$11:G$115)</f>
        <v>84163</v>
      </c>
      <c r="H119" s="83">
        <f>'第３表'!F119/'第４表'!$F119*100000</f>
        <v>9.702976105857212</v>
      </c>
      <c r="I119" s="83">
        <f>'第３表'!G119/'第４表'!$F119*100000</f>
        <v>1424.9835839183327</v>
      </c>
      <c r="J119" s="83">
        <f>'第３表'!H119/'第４表'!$F119*100000</f>
        <v>0.45130121422591685</v>
      </c>
      <c r="K119" s="83">
        <f>'第３表'!I119/'第４表'!$F119*100000</f>
        <v>181.42308811881858</v>
      </c>
      <c r="L119" s="83">
        <f>'第３表'!J119/'第４表'!$F119*100000</f>
        <v>9.251674891631296</v>
      </c>
      <c r="M119" s="83">
        <f>'第３表'!K119/'第４表'!$F119*100000</f>
        <v>1243.560495799514</v>
      </c>
      <c r="N119" s="83">
        <f>'第３表'!L119/'第４表'!$F119*100000</f>
        <v>55.05874813556186</v>
      </c>
      <c r="O119" s="83">
        <f>'第３表'!M119/'第４表'!$F119*100000</f>
        <v>2.2565060711295843</v>
      </c>
      <c r="P119" s="83">
        <f>'第３表'!N119/'第４表'!$F119*100000</f>
        <v>6.3182169991628365</v>
      </c>
      <c r="Q119" s="83">
        <f>'第３表'!O119/'第４表'!$G119*100000</f>
        <v>898.256953768283</v>
      </c>
      <c r="R119" s="83">
        <f>'第３表'!P119/'第４表'!$F119*100000</f>
        <v>1009.3351656162631</v>
      </c>
      <c r="S119" s="83">
        <f>'第３表'!Q119/'第４表'!$F119*100000</f>
        <v>0</v>
      </c>
      <c r="T119" s="83">
        <f>'第３表'!R119/'第４表'!$F119*100000</f>
        <v>0</v>
      </c>
      <c r="U119" s="83">
        <f>'第３表'!S119/'第４表'!$G119*100000</f>
        <v>20.19889975404869</v>
      </c>
      <c r="V119" s="83">
        <f>'第３表'!T119/'第４表'!$F119*100000</f>
        <v>71.0799412405819</v>
      </c>
      <c r="W119" s="83">
        <f>'第３表'!U119/'第４表'!$F119*100000</f>
        <v>12.86208460543863</v>
      </c>
      <c r="X119" s="83">
        <f>'第３表'!V119/'第４表'!$F119*100000</f>
        <v>171.72011201296138</v>
      </c>
      <c r="Y119" s="83">
        <f>'第３表'!W119/'第４表'!$F119*100000</f>
        <v>52.125290243093396</v>
      </c>
      <c r="Z119" s="82"/>
    </row>
    <row r="120" spans="1:26" ht="13.5" customHeight="1">
      <c r="A120" s="42">
        <v>2</v>
      </c>
      <c r="B120" s="42"/>
      <c r="C120" s="45"/>
      <c r="D120" s="61"/>
      <c r="E120" s="229" t="s">
        <v>148</v>
      </c>
      <c r="F120" s="48">
        <f aca="true" t="shared" si="0" ref="F120:G127">SUMIF($A$11:$A$115,$A120,F$11:F$115)</f>
        <v>288163</v>
      </c>
      <c r="G120" s="48">
        <f t="shared" si="0"/>
        <v>56608</v>
      </c>
      <c r="H120" s="83">
        <f>'第３表'!F120/'第４表'!$F120*100000</f>
        <v>8.328619566009516</v>
      </c>
      <c r="I120" s="83">
        <f>'第３表'!G120/'第４表'!$F120*100000</f>
        <v>1448.485752855155</v>
      </c>
      <c r="J120" s="83">
        <f>'第３表'!H120/'第４表'!$F120*100000</f>
        <v>1.7351290762519824</v>
      </c>
      <c r="K120" s="83">
        <f>'第３表'!I120/'第４表'!$F120*100000</f>
        <v>389.01593889569443</v>
      </c>
      <c r="L120" s="83">
        <f>'第３表'!J120/'第４表'!$F120*100000</f>
        <v>6.593490489757532</v>
      </c>
      <c r="M120" s="83">
        <f>'第３表'!K120/'第４表'!$F120*100000</f>
        <v>1059.4698139594605</v>
      </c>
      <c r="N120" s="83">
        <f>'第３表'!L120/'第４表'!$F120*100000</f>
        <v>104.10774457511894</v>
      </c>
      <c r="O120" s="83">
        <f>'第３表'!M120/'第４表'!$F120*100000</f>
        <v>1.3881032610015858</v>
      </c>
      <c r="P120" s="83">
        <f>'第３表'!N120/'第４表'!$F120*100000</f>
        <v>0</v>
      </c>
      <c r="Q120" s="83">
        <f>'第３表'!O120/'第４表'!$G120*100000</f>
        <v>1363.7648388920295</v>
      </c>
      <c r="R120" s="83">
        <f>'第３表'!P120/'第４表'!$F120*100000</f>
        <v>686.0700367500339</v>
      </c>
      <c r="S120" s="83">
        <f>'第３表'!Q120/'第４表'!$F120*100000</f>
        <v>0</v>
      </c>
      <c r="T120" s="83">
        <f>'第３表'!R120/'第４表'!$F120*100000</f>
        <v>0</v>
      </c>
      <c r="U120" s="83">
        <f>'第３表'!S120/'第４表'!$G120*100000</f>
        <v>19.431882419446016</v>
      </c>
      <c r="V120" s="83">
        <f>'第３表'!T120/'第４表'!$F120*100000</f>
        <v>46.15443342830273</v>
      </c>
      <c r="W120" s="83">
        <f>'第３表'!U120/'第４表'!$F120*100000</f>
        <v>9.02267119651031</v>
      </c>
      <c r="X120" s="83">
        <f>'第３表'!V120/'第４表'!$F120*100000</f>
        <v>119.37688044613638</v>
      </c>
      <c r="Y120" s="83">
        <f>'第３表'!W120/'第４表'!$F120*100000</f>
        <v>39.5609429385452</v>
      </c>
      <c r="Z120" s="82"/>
    </row>
    <row r="121" spans="1:26" ht="13.5">
      <c r="A121" s="42">
        <v>3</v>
      </c>
      <c r="B121" s="42"/>
      <c r="C121" s="45"/>
      <c r="D121" s="61"/>
      <c r="E121" s="238" t="s">
        <v>198</v>
      </c>
      <c r="F121" s="48">
        <f t="shared" si="0"/>
        <v>375760</v>
      </c>
      <c r="G121" s="48">
        <f t="shared" si="0"/>
        <v>75860</v>
      </c>
      <c r="H121" s="83">
        <f>'第３表'!F121/'第４表'!$F121*100000</f>
        <v>6.6531828826910795</v>
      </c>
      <c r="I121" s="83">
        <f>'第３表'!G121/'第４表'!$F121*100000</f>
        <v>676.2295081967213</v>
      </c>
      <c r="J121" s="83">
        <f>'第３表'!H121/'第４表'!$F121*100000</f>
        <v>0.5322546306152863</v>
      </c>
      <c r="K121" s="83">
        <f>'第３表'!I121/'第４表'!$F121*100000</f>
        <v>100.86225250159676</v>
      </c>
      <c r="L121" s="83">
        <f>'第３表'!J121/'第４表'!$F121*100000</f>
        <v>6.120928252075793</v>
      </c>
      <c r="M121" s="83">
        <f>'第３表'!K121/'第４表'!$F121*100000</f>
        <v>575.3672556951245</v>
      </c>
      <c r="N121" s="83">
        <f>'第３表'!L121/'第４表'!$F121*100000</f>
        <v>0</v>
      </c>
      <c r="O121" s="83">
        <f>'第３表'!M121/'第４表'!$F121*100000</f>
        <v>0</v>
      </c>
      <c r="P121" s="83">
        <f>'第３表'!N121/'第４表'!$F121*100000</f>
        <v>50.56418990845221</v>
      </c>
      <c r="Q121" s="83">
        <f>'第３表'!O121/'第４表'!$G121*100000</f>
        <v>693.3825467967308</v>
      </c>
      <c r="R121" s="83">
        <f>'第３表'!P121/'第４表'!$F121*100000</f>
        <v>384.820097934852</v>
      </c>
      <c r="S121" s="83">
        <f>'第３表'!Q121/'第４表'!$F121*100000</f>
        <v>0</v>
      </c>
      <c r="T121" s="83">
        <f>'第３表'!R121/'第４表'!$F121*100000</f>
        <v>0</v>
      </c>
      <c r="U121" s="83">
        <f>'第３表'!S121/'第４表'!$G121*100000</f>
        <v>15.818613234906408</v>
      </c>
      <c r="V121" s="83">
        <f>'第３表'!T121/'第４表'!$F121*100000</f>
        <v>45.773898232914625</v>
      </c>
      <c r="W121" s="83">
        <f>'第３表'!U121/'第４表'!$F121*100000</f>
        <v>11.7096018735363</v>
      </c>
      <c r="X121" s="83">
        <f>'第３表'!V121/'第４表'!$F121*100000</f>
        <v>146.63615073451138</v>
      </c>
      <c r="Y121" s="83">
        <f>'第３表'!W121/'第４表'!$F121*100000</f>
        <v>39.65296998083883</v>
      </c>
      <c r="Z121" s="82"/>
    </row>
    <row r="122" spans="1:26" ht="13.5">
      <c r="A122" s="42">
        <v>4</v>
      </c>
      <c r="B122" s="42"/>
      <c r="C122" s="45"/>
      <c r="D122" s="61"/>
      <c r="E122" s="229" t="s">
        <v>199</v>
      </c>
      <c r="F122" s="48">
        <f t="shared" si="0"/>
        <v>277559</v>
      </c>
      <c r="G122" s="48">
        <f t="shared" si="0"/>
        <v>50450</v>
      </c>
      <c r="H122" s="83">
        <f>'第３表'!F122/'第４表'!$F122*100000</f>
        <v>6.124823911312549</v>
      </c>
      <c r="I122" s="83">
        <f>'第３表'!G122/'第４表'!$F122*100000</f>
        <v>809.9178913312124</v>
      </c>
      <c r="J122" s="83">
        <f>'第３表'!H122/'第４表'!$F122*100000</f>
        <v>0.3602837594889735</v>
      </c>
      <c r="K122" s="83">
        <f>'第３表'!I122/'第４表'!$F122*100000</f>
        <v>30.984403316051722</v>
      </c>
      <c r="L122" s="83">
        <f>'第３表'!J122/'第４表'!$F122*100000</f>
        <v>5.764540151823576</v>
      </c>
      <c r="M122" s="83">
        <f>'第３表'!K122/'第４表'!$F122*100000</f>
        <v>778.9334880151607</v>
      </c>
      <c r="N122" s="83">
        <f>'第３表'!L122/'第４表'!$F122*100000</f>
        <v>64.13050918903728</v>
      </c>
      <c r="O122" s="83">
        <f>'第３表'!M122/'第４表'!$F122*100000</f>
        <v>1.441135037955894</v>
      </c>
      <c r="P122" s="83">
        <f>'第３表'!N122/'第４表'!$F122*100000</f>
        <v>19.815606771893545</v>
      </c>
      <c r="Q122" s="83">
        <f>'第３表'!O122/'第４表'!$G122*100000</f>
        <v>834.4895936570862</v>
      </c>
      <c r="R122" s="83">
        <f>'第３表'!P122/'第４表'!$F122*100000</f>
        <v>541.8667742714161</v>
      </c>
      <c r="S122" s="83">
        <f>'第３表'!Q122/'第４表'!$F122*100000</f>
        <v>0</v>
      </c>
      <c r="T122" s="83">
        <f>'第３表'!R122/'第４表'!$F122*100000</f>
        <v>0</v>
      </c>
      <c r="U122" s="83">
        <f>'第３表'!S122/'第４表'!$G122*100000</f>
        <v>13.87512388503469</v>
      </c>
      <c r="V122" s="83">
        <f>'第３表'!T122/'第４表'!$F122*100000</f>
        <v>38.91064602480914</v>
      </c>
      <c r="W122" s="83">
        <f>'第３表'!U122/'第４表'!$F122*100000</f>
        <v>7.205675189779471</v>
      </c>
      <c r="X122" s="83">
        <f>'第３表'!V122/'第４表'!$F122*100000</f>
        <v>109.52626288464795</v>
      </c>
      <c r="Y122" s="83">
        <f>'第３表'!W122/'第４表'!$F122*100000</f>
        <v>38.91064602480914</v>
      </c>
      <c r="Z122" s="82"/>
    </row>
    <row r="123" spans="1:26" ht="13.5">
      <c r="A123" s="42">
        <v>5</v>
      </c>
      <c r="B123" s="42"/>
      <c r="C123" s="45"/>
      <c r="D123" s="61"/>
      <c r="E123" s="229" t="s">
        <v>200</v>
      </c>
      <c r="F123" s="48">
        <f t="shared" si="0"/>
        <v>306982</v>
      </c>
      <c r="G123" s="48">
        <f t="shared" si="0"/>
        <v>56841</v>
      </c>
      <c r="H123" s="83">
        <f>'第３表'!F123/'第４表'!$F123*100000</f>
        <v>7.166543966747237</v>
      </c>
      <c r="I123" s="83">
        <f>'第３表'!G123/'第４表'!$F123*100000</f>
        <v>1369.4614016456992</v>
      </c>
      <c r="J123" s="83">
        <f>'第３表'!H123/'第４表'!$F123*100000</f>
        <v>1.6287599924425535</v>
      </c>
      <c r="K123" s="83">
        <f>'第３表'!I123/'第４表'!$F123*100000</f>
        <v>358.3271983373618</v>
      </c>
      <c r="L123" s="83">
        <f>'第３表'!J123/'第４表'!$F123*100000</f>
        <v>5.537783974304682</v>
      </c>
      <c r="M123" s="83">
        <f>'第３表'!K123/'第４表'!$F123*100000</f>
        <v>1011.1342033083373</v>
      </c>
      <c r="N123" s="83">
        <f>'第３表'!L123/'第４表'!$F123*100000</f>
        <v>141.05061534552516</v>
      </c>
      <c r="O123" s="83">
        <f>'第３表'!M123/'第４表'!$F123*100000</f>
        <v>1.9545119909310644</v>
      </c>
      <c r="P123" s="83">
        <f>'第３表'!N123/'第４表'!$F123*100000</f>
        <v>0</v>
      </c>
      <c r="Q123" s="83">
        <f>'第３表'!O123/'第４表'!$G123*100000</f>
        <v>969.3707007265882</v>
      </c>
      <c r="R123" s="83">
        <f>'第３表'!P123/'第４表'!$F123*100000</f>
        <v>688.6397248047117</v>
      </c>
      <c r="S123" s="83">
        <f>'第３表'!Q123/'第４表'!$F123*100000</f>
        <v>0</v>
      </c>
      <c r="T123" s="83">
        <f>'第３表'!R123/'第４表'!$F123*100000</f>
        <v>0</v>
      </c>
      <c r="U123" s="83">
        <f>'第３表'!S123/'第４表'!$G123*100000</f>
        <v>14.074347741946832</v>
      </c>
      <c r="V123" s="83">
        <f>'第３表'!T123/'第４表'!$F123*100000</f>
        <v>65.47615169619066</v>
      </c>
      <c r="W123" s="83">
        <f>'第３表'!U123/'第４表'!$F123*100000</f>
        <v>10.749815950120855</v>
      </c>
      <c r="X123" s="83">
        <f>'第３表'!V123/'第４表'!$F123*100000</f>
        <v>100.3316155344613</v>
      </c>
      <c r="Y123" s="83">
        <f>'第３表'!W123/'第４表'!$F123*100000</f>
        <v>51.79456775967321</v>
      </c>
      <c r="Z123" s="82"/>
    </row>
    <row r="124" spans="1:26" ht="13.5">
      <c r="A124" s="42">
        <v>6</v>
      </c>
      <c r="B124" s="42"/>
      <c r="C124" s="45"/>
      <c r="D124" s="61"/>
      <c r="E124" s="229" t="s">
        <v>201</v>
      </c>
      <c r="F124" s="48">
        <f t="shared" si="0"/>
        <v>279167</v>
      </c>
      <c r="G124" s="48">
        <f t="shared" si="0"/>
        <v>42768</v>
      </c>
      <c r="H124" s="83">
        <f>'第３表'!F124/'第４表'!$F124*100000</f>
        <v>6.447753495219707</v>
      </c>
      <c r="I124" s="83">
        <f>'第３表'!G124/'第４表'!$F124*100000</f>
        <v>1336.8342246755526</v>
      </c>
      <c r="J124" s="83">
        <f>'第３表'!H124/'第４表'!$F124*100000</f>
        <v>1.074625582536618</v>
      </c>
      <c r="K124" s="83">
        <f>'第３表'!I124/'第４表'!$F124*100000</f>
        <v>139.34311720224812</v>
      </c>
      <c r="L124" s="83">
        <f>'第３表'!J124/'第４表'!$F124*100000</f>
        <v>5.373127912683089</v>
      </c>
      <c r="M124" s="83">
        <f>'第３表'!K124/'第４表'!$F124*100000</f>
        <v>1197.4911074733045</v>
      </c>
      <c r="N124" s="83">
        <f>'第３表'!L124/'第４表'!$F124*100000</f>
        <v>14.686549628000444</v>
      </c>
      <c r="O124" s="83">
        <f>'第３表'!M124/'第４表'!$F124*100000</f>
        <v>2.149251165073236</v>
      </c>
      <c r="P124" s="83">
        <f>'第３表'!N124/'第４表'!$F124*100000</f>
        <v>11.820881407902796</v>
      </c>
      <c r="Q124" s="83">
        <f>'第３表'!O124/'第４表'!$G124*100000</f>
        <v>1515.1515151515152</v>
      </c>
      <c r="R124" s="83">
        <f>'第３表'!P124/'第４表'!$F124*100000</f>
        <v>936.7152994444185</v>
      </c>
      <c r="S124" s="83">
        <f>'第３表'!Q124/'第４表'!$F124*100000</f>
        <v>0.35820852751220594</v>
      </c>
      <c r="T124" s="83">
        <f>'第３表'!R124/'第４表'!$F124*100000</f>
        <v>146.50728775249223</v>
      </c>
      <c r="U124" s="83">
        <f>'第３表'!S124/'第４表'!$G124*100000</f>
        <v>16.36737747848859</v>
      </c>
      <c r="V124" s="83">
        <f>'第３表'!T124/'第４表'!$F124*100000</f>
        <v>61.61186673209943</v>
      </c>
      <c r="W124" s="83">
        <f>'第３表'!U124/'第４表'!$F124*100000</f>
        <v>5.0149193851708835</v>
      </c>
      <c r="X124" s="83">
        <f>'第３表'!V124/'第４表'!$F124*100000</f>
        <v>64.11932642468487</v>
      </c>
      <c r="Y124" s="83">
        <f>'第３表'!W124/'第４表'!$F124*100000</f>
        <v>44.41785741151354</v>
      </c>
      <c r="Z124" s="82"/>
    </row>
    <row r="125" spans="1:26" ht="13.5" customHeight="1">
      <c r="A125" s="42">
        <v>7</v>
      </c>
      <c r="B125" s="42"/>
      <c r="C125" s="45"/>
      <c r="D125" s="61"/>
      <c r="E125" s="229" t="s">
        <v>202</v>
      </c>
      <c r="F125" s="48">
        <f t="shared" si="0"/>
        <v>466822</v>
      </c>
      <c r="G125" s="48">
        <f t="shared" si="0"/>
        <v>73476</v>
      </c>
      <c r="H125" s="83">
        <f>'第３表'!F125/'第４表'!$F125*100000</f>
        <v>4.926931464241188</v>
      </c>
      <c r="I125" s="83">
        <f>'第３表'!G125/'第４表'!$F125*100000</f>
        <v>1021.8027428013247</v>
      </c>
      <c r="J125" s="83">
        <f>'第３表'!H125/'第４表'!$F125*100000</f>
        <v>1.0710720574437365</v>
      </c>
      <c r="K125" s="83">
        <f>'第３表'!I125/'第４表'!$F125*100000</f>
        <v>187.8660388756314</v>
      </c>
      <c r="L125" s="83">
        <f>'第３表'!J125/'第４表'!$F125*100000</f>
        <v>3.855859406797452</v>
      </c>
      <c r="M125" s="83">
        <f>'第３表'!K125/'第４表'!$F125*100000</f>
        <v>833.9367039256933</v>
      </c>
      <c r="N125" s="83">
        <f>'第３表'!L125/'第４表'!$F125*100000</f>
        <v>77.54561695892653</v>
      </c>
      <c r="O125" s="83">
        <f>'第３表'!M125/'第４表'!$F125*100000</f>
        <v>0.8568576459549893</v>
      </c>
      <c r="P125" s="83">
        <f>'第３表'!N125/'第４表'!$F125*100000</f>
        <v>0</v>
      </c>
      <c r="Q125" s="83">
        <f>'第３表'!O125/'第４表'!$G125*100000</f>
        <v>1118.7326473950677</v>
      </c>
      <c r="R125" s="83">
        <f>'第３表'!P125/'第４表'!$F125*100000</f>
        <v>579.4499830770616</v>
      </c>
      <c r="S125" s="83">
        <f>'第３表'!Q125/'第４表'!$F125*100000</f>
        <v>0</v>
      </c>
      <c r="T125" s="83">
        <f>'第３表'!R125/'第４表'!$F125*100000</f>
        <v>0</v>
      </c>
      <c r="U125" s="83">
        <f>'第３表'!S125/'第４表'!$G125*100000</f>
        <v>13.60988622135119</v>
      </c>
      <c r="V125" s="83">
        <f>'第３表'!T125/'第４表'!$F125*100000</f>
        <v>47.34138493901316</v>
      </c>
      <c r="W125" s="83">
        <f>'第３表'!U125/'第４表'!$F125*100000</f>
        <v>5.56957469870743</v>
      </c>
      <c r="X125" s="83">
        <f>'第３表'!V125/'第４表'!$F125*100000</f>
        <v>60.622678451315494</v>
      </c>
      <c r="Y125" s="83">
        <f>'第３表'!W125/'第４表'!$F125*100000</f>
        <v>44.128168766681945</v>
      </c>
      <c r="Z125" s="82"/>
    </row>
    <row r="126" spans="1:239" ht="13.5" customHeight="1">
      <c r="A126" s="42">
        <v>8</v>
      </c>
      <c r="B126" s="42"/>
      <c r="C126" s="45"/>
      <c r="D126" s="61"/>
      <c r="E126" s="229" t="s">
        <v>203</v>
      </c>
      <c r="F126" s="48">
        <f t="shared" si="0"/>
        <v>312710</v>
      </c>
      <c r="G126" s="48">
        <f t="shared" si="0"/>
        <v>61956</v>
      </c>
      <c r="H126" s="83">
        <f>'第３表'!F126/'第４表'!$F126*100000</f>
        <v>5.756131879377058</v>
      </c>
      <c r="I126" s="83">
        <f>'第３表'!G126/'第４表'!$F126*100000</f>
        <v>816.4113715583128</v>
      </c>
      <c r="J126" s="83">
        <f>'第３表'!H126/'第４表'!$F126*100000</f>
        <v>0.3197851044098366</v>
      </c>
      <c r="K126" s="83">
        <f>'第３表'!I126/'第４表'!$F126*100000</f>
        <v>63.31745067314765</v>
      </c>
      <c r="L126" s="83">
        <f>'第３表'!J126/'第４表'!$F126*100000</f>
        <v>5.436346774967222</v>
      </c>
      <c r="M126" s="83">
        <f>'第３表'!K126/'第４表'!$F126*100000</f>
        <v>753.0939208851652</v>
      </c>
      <c r="N126" s="83">
        <f>'第３表'!L126/'第４表'!$F126*100000</f>
        <v>71.31207828339356</v>
      </c>
      <c r="O126" s="83">
        <f>'第３表'!M126/'第４表'!$F126*100000</f>
        <v>1.2791404176393464</v>
      </c>
      <c r="P126" s="83">
        <f>'第３表'!N126/'第４表'!$F126*100000</f>
        <v>0</v>
      </c>
      <c r="Q126" s="83">
        <f>'第３表'!O126/'第４表'!$G126*100000</f>
        <v>1334.818258118665</v>
      </c>
      <c r="R126" s="83">
        <f>'第３表'!P126/'第４表'!$F126*100000</f>
        <v>416.04042083719736</v>
      </c>
      <c r="S126" s="83">
        <f>'第３表'!Q126/'第４表'!$F126*100000</f>
        <v>0</v>
      </c>
      <c r="T126" s="83">
        <f>'第３表'!R126/'第４表'!$F126*100000</f>
        <v>0</v>
      </c>
      <c r="U126" s="83">
        <f>'第３表'!S126/'第４表'!$G126*100000</f>
        <v>16.1404867970818</v>
      </c>
      <c r="V126" s="83">
        <f>'第３表'!T126/'第４表'!$F126*100000</f>
        <v>56.28217837613124</v>
      </c>
      <c r="W126" s="83">
        <f>'第３表'!U126/'第４表'!$F126*100000</f>
        <v>10.233123341114771</v>
      </c>
      <c r="X126" s="83">
        <f>'第３表'!V126/'第４表'!$F126*100000</f>
        <v>111.60500143903297</v>
      </c>
      <c r="Y126" s="83">
        <f>'第３表'!W126/'第４表'!$F126*100000</f>
        <v>47.64798055706565</v>
      </c>
      <c r="Z126" s="82"/>
      <c r="AA126" s="45"/>
      <c r="AB126" s="45"/>
      <c r="AC126" s="45"/>
      <c r="AD126" s="45"/>
      <c r="AE126" s="45"/>
      <c r="AF126" s="45"/>
      <c r="AG126" s="45"/>
      <c r="AH126" s="45"/>
      <c r="AI126" s="45"/>
      <c r="AJ126" s="45"/>
      <c r="AK126" s="45"/>
      <c r="AL126" s="45"/>
      <c r="AM126" s="45"/>
      <c r="AN126" s="45"/>
      <c r="AO126" s="45"/>
      <c r="AP126" s="45"/>
      <c r="AQ126" s="45"/>
      <c r="AR126" s="45"/>
      <c r="AS126" s="45"/>
      <c r="AT126" s="45"/>
      <c r="AU126" s="45"/>
      <c r="AV126" s="45"/>
      <c r="AW126" s="45"/>
      <c r="AX126" s="45"/>
      <c r="AY126" s="45"/>
      <c r="AZ126" s="45"/>
      <c r="BA126" s="45"/>
      <c r="BB126" s="45"/>
      <c r="BC126" s="45"/>
      <c r="BD126" s="45"/>
      <c r="BE126" s="45"/>
      <c r="BF126" s="45"/>
      <c r="BG126" s="45"/>
      <c r="BH126" s="45"/>
      <c r="BI126" s="45"/>
      <c r="BJ126" s="45"/>
      <c r="BK126" s="45"/>
      <c r="BL126" s="45"/>
      <c r="BM126" s="45"/>
      <c r="BN126" s="45"/>
      <c r="BO126" s="45"/>
      <c r="BP126" s="45"/>
      <c r="BQ126" s="45"/>
      <c r="BR126" s="45"/>
      <c r="BS126" s="45"/>
      <c r="BT126" s="45"/>
      <c r="BU126" s="45"/>
      <c r="BV126" s="45"/>
      <c r="BW126" s="45"/>
      <c r="BX126" s="45"/>
      <c r="BY126" s="45"/>
      <c r="BZ126" s="45"/>
      <c r="CA126" s="45"/>
      <c r="CB126" s="45"/>
      <c r="CC126" s="45"/>
      <c r="CD126" s="45"/>
      <c r="CE126" s="45"/>
      <c r="CF126" s="45"/>
      <c r="CG126" s="45"/>
      <c r="CH126" s="45"/>
      <c r="CI126" s="45"/>
      <c r="CJ126" s="45"/>
      <c r="CK126" s="45"/>
      <c r="CL126" s="45"/>
      <c r="CM126" s="45"/>
      <c r="CN126" s="45"/>
      <c r="CO126" s="45"/>
      <c r="CP126" s="45"/>
      <c r="CQ126" s="45"/>
      <c r="CR126" s="45"/>
      <c r="CS126" s="45"/>
      <c r="CT126" s="45"/>
      <c r="CU126" s="45"/>
      <c r="CV126" s="45"/>
      <c r="CW126" s="45"/>
      <c r="CX126" s="45"/>
      <c r="CY126" s="45"/>
      <c r="CZ126" s="45"/>
      <c r="DA126" s="45"/>
      <c r="DB126" s="45"/>
      <c r="DC126" s="45"/>
      <c r="DD126" s="45"/>
      <c r="DE126" s="45"/>
      <c r="DF126" s="45"/>
      <c r="DG126" s="45"/>
      <c r="DH126" s="45"/>
      <c r="DI126" s="45"/>
      <c r="DJ126" s="45"/>
      <c r="DK126" s="45"/>
      <c r="DL126" s="45"/>
      <c r="DM126" s="45"/>
      <c r="DN126" s="45"/>
      <c r="DO126" s="45"/>
      <c r="DP126" s="45"/>
      <c r="DQ126" s="45"/>
      <c r="DR126" s="45"/>
      <c r="DS126" s="45"/>
      <c r="DT126" s="45"/>
      <c r="DU126" s="45"/>
      <c r="DV126" s="45"/>
      <c r="DW126" s="45"/>
      <c r="DX126" s="45"/>
      <c r="DY126" s="45"/>
      <c r="DZ126" s="45"/>
      <c r="EA126" s="45"/>
      <c r="EB126" s="45"/>
      <c r="EC126" s="45"/>
      <c r="ED126" s="45"/>
      <c r="EE126" s="45"/>
      <c r="EF126" s="45"/>
      <c r="EG126" s="45"/>
      <c r="EH126" s="45"/>
      <c r="EI126" s="45"/>
      <c r="EJ126" s="45"/>
      <c r="EK126" s="45"/>
      <c r="EL126" s="45"/>
      <c r="EM126" s="45"/>
      <c r="EN126" s="45"/>
      <c r="EO126" s="45"/>
      <c r="EP126" s="45"/>
      <c r="EQ126" s="45"/>
      <c r="ER126" s="45"/>
      <c r="ES126" s="45"/>
      <c r="ET126" s="45"/>
      <c r="EU126" s="45"/>
      <c r="EV126" s="45"/>
      <c r="EW126" s="45"/>
      <c r="EX126" s="45"/>
      <c r="EY126" s="45"/>
      <c r="EZ126" s="45"/>
      <c r="FA126" s="45"/>
      <c r="FB126" s="45"/>
      <c r="FC126" s="45"/>
      <c r="FD126" s="45"/>
      <c r="FE126" s="45"/>
      <c r="FF126" s="45"/>
      <c r="FG126" s="45"/>
      <c r="FH126" s="45"/>
      <c r="FI126" s="45"/>
      <c r="FJ126" s="45"/>
      <c r="FK126" s="45"/>
      <c r="FL126" s="45"/>
      <c r="FM126" s="45"/>
      <c r="FN126" s="45"/>
      <c r="FO126" s="45"/>
      <c r="FP126" s="45"/>
      <c r="FQ126" s="45"/>
      <c r="FR126" s="45"/>
      <c r="FS126" s="45"/>
      <c r="FT126" s="45"/>
      <c r="FU126" s="45"/>
      <c r="FV126" s="45"/>
      <c r="FW126" s="45"/>
      <c r="FX126" s="45"/>
      <c r="FY126" s="45"/>
      <c r="FZ126" s="45"/>
      <c r="GA126" s="45"/>
      <c r="GB126" s="45"/>
      <c r="GC126" s="45"/>
      <c r="GD126" s="45"/>
      <c r="GE126" s="45"/>
      <c r="GF126" s="45"/>
      <c r="GG126" s="45"/>
      <c r="GH126" s="45"/>
      <c r="GI126" s="45"/>
      <c r="GJ126" s="45"/>
      <c r="GK126" s="45"/>
      <c r="GL126" s="45"/>
      <c r="GM126" s="45"/>
      <c r="GN126" s="45"/>
      <c r="GO126" s="45"/>
      <c r="GP126" s="45"/>
      <c r="GQ126" s="45"/>
      <c r="GR126" s="45"/>
      <c r="GS126" s="45"/>
      <c r="GT126" s="45"/>
      <c r="GU126" s="45"/>
      <c r="GV126" s="45"/>
      <c r="GW126" s="45"/>
      <c r="GX126" s="45"/>
      <c r="GY126" s="45"/>
      <c r="GZ126" s="45"/>
      <c r="HA126" s="45"/>
      <c r="HB126" s="45"/>
      <c r="HC126" s="45"/>
      <c r="HD126" s="45"/>
      <c r="HE126" s="45"/>
      <c r="HF126" s="45"/>
      <c r="HG126" s="45"/>
      <c r="HH126" s="45"/>
      <c r="HI126" s="45"/>
      <c r="HJ126" s="45"/>
      <c r="HK126" s="45"/>
      <c r="HL126" s="45"/>
      <c r="HM126" s="45"/>
      <c r="HN126" s="45"/>
      <c r="HO126" s="45"/>
      <c r="HP126" s="45"/>
      <c r="HQ126" s="45"/>
      <c r="HR126" s="45"/>
      <c r="HS126" s="45"/>
      <c r="HT126" s="45"/>
      <c r="HU126" s="45"/>
      <c r="HV126" s="45"/>
      <c r="HW126" s="45"/>
      <c r="HX126" s="45"/>
      <c r="HY126" s="45"/>
      <c r="HZ126" s="45"/>
      <c r="IA126" s="45"/>
      <c r="IB126" s="45"/>
      <c r="IC126" s="45"/>
      <c r="ID126" s="45"/>
      <c r="IE126" s="45"/>
    </row>
    <row r="127" spans="1:239" ht="13.5" customHeight="1">
      <c r="A127" s="42">
        <v>9</v>
      </c>
      <c r="B127" s="42"/>
      <c r="C127" s="45"/>
      <c r="D127" s="61"/>
      <c r="E127" s="229" t="s">
        <v>204</v>
      </c>
      <c r="F127" s="48">
        <f t="shared" si="0"/>
        <v>241826</v>
      </c>
      <c r="G127" s="48">
        <f t="shared" si="0"/>
        <v>41458</v>
      </c>
      <c r="H127" s="83">
        <f>'第３表'!F127/'第４表'!$F127*100000</f>
        <v>5.375766046661649</v>
      </c>
      <c r="I127" s="83">
        <f>'第３表'!G127/'第４表'!$F127*100000</f>
        <v>994.9302390975329</v>
      </c>
      <c r="J127" s="83">
        <f>'第３表'!H127/'第４表'!$F127*100000</f>
        <v>0</v>
      </c>
      <c r="K127" s="83">
        <f>'第３表'!I127/'第４表'!$F127*100000</f>
        <v>0</v>
      </c>
      <c r="L127" s="83">
        <f>'第３表'!J127/'第４表'!$F127*100000</f>
        <v>5.375766046661649</v>
      </c>
      <c r="M127" s="83">
        <f>'第３表'!K127/'第４表'!$F127*100000</f>
        <v>994.9302390975329</v>
      </c>
      <c r="N127" s="83">
        <f>'第３表'!L127/'第４表'!$F127*100000</f>
        <v>416.0015879185861</v>
      </c>
      <c r="O127" s="83">
        <f>'第３表'!M127/'第４表'!$F127*100000</f>
        <v>1.6540818605112766</v>
      </c>
      <c r="P127" s="83">
        <f>'第３表'!N127/'第４表'!$F127*100000</f>
        <v>1.6540818605112766</v>
      </c>
      <c r="Q127" s="83">
        <f>'第３表'!O127/'第４表'!$G127*100000</f>
        <v>306.334121279367</v>
      </c>
      <c r="R127" s="83">
        <f>'第３表'!P127/'第４表'!$F127*100000</f>
        <v>523.1033883866912</v>
      </c>
      <c r="S127" s="83">
        <f>'第３表'!Q127/'第４表'!$F127*100000</f>
        <v>0</v>
      </c>
      <c r="T127" s="83">
        <f>'第３表'!R127/'第４表'!$F127*100000</f>
        <v>0</v>
      </c>
      <c r="U127" s="83">
        <f>'第３表'!S127/'第４表'!$G127*100000</f>
        <v>9.648318780452506</v>
      </c>
      <c r="V127" s="83">
        <f>'第３表'!T127/'第４表'!$F127*100000</f>
        <v>49.20893535021048</v>
      </c>
      <c r="W127" s="83">
        <f>'第３表'!U127/'第４表'!$F127*100000</f>
        <v>10.751532093323299</v>
      </c>
      <c r="X127" s="83">
        <f>'第３表'!V127/'第４表'!$F127*100000</f>
        <v>126.53726232911266</v>
      </c>
      <c r="Y127" s="83">
        <f>'第３表'!W127/'第４表'!$F127*100000</f>
        <v>42.17908744303755</v>
      </c>
      <c r="Z127" s="82"/>
      <c r="AA127" s="45"/>
      <c r="AB127" s="45"/>
      <c r="AC127" s="45"/>
      <c r="AD127" s="45"/>
      <c r="AE127" s="45"/>
      <c r="AF127" s="45"/>
      <c r="AG127" s="45"/>
      <c r="AH127" s="45"/>
      <c r="AI127" s="45"/>
      <c r="AJ127" s="45"/>
      <c r="AK127" s="45"/>
      <c r="AL127" s="45"/>
      <c r="AM127" s="45"/>
      <c r="AN127" s="45"/>
      <c r="AO127" s="45"/>
      <c r="AP127" s="45"/>
      <c r="AQ127" s="45"/>
      <c r="AR127" s="45"/>
      <c r="AS127" s="45"/>
      <c r="AT127" s="45"/>
      <c r="AU127" s="45"/>
      <c r="AV127" s="45"/>
      <c r="AW127" s="45"/>
      <c r="AX127" s="45"/>
      <c r="AY127" s="45"/>
      <c r="AZ127" s="45"/>
      <c r="BA127" s="45"/>
      <c r="BB127" s="45"/>
      <c r="BC127" s="45"/>
      <c r="BD127" s="45"/>
      <c r="BE127" s="45"/>
      <c r="BF127" s="45"/>
      <c r="BG127" s="45"/>
      <c r="BH127" s="45"/>
      <c r="BI127" s="45"/>
      <c r="BJ127" s="45"/>
      <c r="BK127" s="45"/>
      <c r="BL127" s="45"/>
      <c r="BM127" s="45"/>
      <c r="BN127" s="45"/>
      <c r="BO127" s="45"/>
      <c r="BP127" s="45"/>
      <c r="BQ127" s="45"/>
      <c r="BR127" s="45"/>
      <c r="BS127" s="45"/>
      <c r="BT127" s="45"/>
      <c r="BU127" s="45"/>
      <c r="BV127" s="45"/>
      <c r="BW127" s="45"/>
      <c r="BX127" s="45"/>
      <c r="BY127" s="45"/>
      <c r="BZ127" s="45"/>
      <c r="CA127" s="45"/>
      <c r="CB127" s="45"/>
      <c r="CC127" s="45"/>
      <c r="CD127" s="45"/>
      <c r="CE127" s="45"/>
      <c r="CF127" s="45"/>
      <c r="CG127" s="45"/>
      <c r="CH127" s="45"/>
      <c r="CI127" s="45"/>
      <c r="CJ127" s="45"/>
      <c r="CK127" s="45"/>
      <c r="CL127" s="45"/>
      <c r="CM127" s="45"/>
      <c r="CN127" s="45"/>
      <c r="CO127" s="45"/>
      <c r="CP127" s="45"/>
      <c r="CQ127" s="45"/>
      <c r="CR127" s="45"/>
      <c r="CS127" s="45"/>
      <c r="CT127" s="45"/>
      <c r="CU127" s="45"/>
      <c r="CV127" s="45"/>
      <c r="CW127" s="45"/>
      <c r="CX127" s="45"/>
      <c r="CY127" s="45"/>
      <c r="CZ127" s="45"/>
      <c r="DA127" s="45"/>
      <c r="DB127" s="45"/>
      <c r="DC127" s="45"/>
      <c r="DD127" s="45"/>
      <c r="DE127" s="45"/>
      <c r="DF127" s="45"/>
      <c r="DG127" s="45"/>
      <c r="DH127" s="45"/>
      <c r="DI127" s="45"/>
      <c r="DJ127" s="45"/>
      <c r="DK127" s="45"/>
      <c r="DL127" s="45"/>
      <c r="DM127" s="45"/>
      <c r="DN127" s="45"/>
      <c r="DO127" s="45"/>
      <c r="DP127" s="45"/>
      <c r="DQ127" s="45"/>
      <c r="DR127" s="45"/>
      <c r="DS127" s="45"/>
      <c r="DT127" s="45"/>
      <c r="DU127" s="45"/>
      <c r="DV127" s="45"/>
      <c r="DW127" s="45"/>
      <c r="DX127" s="45"/>
      <c r="DY127" s="45"/>
      <c r="DZ127" s="45"/>
      <c r="EA127" s="45"/>
      <c r="EB127" s="45"/>
      <c r="EC127" s="45"/>
      <c r="ED127" s="45"/>
      <c r="EE127" s="45"/>
      <c r="EF127" s="45"/>
      <c r="EG127" s="45"/>
      <c r="EH127" s="45"/>
      <c r="EI127" s="45"/>
      <c r="EJ127" s="45"/>
      <c r="EK127" s="45"/>
      <c r="EL127" s="45"/>
      <c r="EM127" s="45"/>
      <c r="EN127" s="45"/>
      <c r="EO127" s="45"/>
      <c r="EP127" s="45"/>
      <c r="EQ127" s="45"/>
      <c r="ER127" s="45"/>
      <c r="ES127" s="45"/>
      <c r="ET127" s="45"/>
      <c r="EU127" s="45"/>
      <c r="EV127" s="45"/>
      <c r="EW127" s="45"/>
      <c r="EX127" s="45"/>
      <c r="EY127" s="45"/>
      <c r="EZ127" s="45"/>
      <c r="FA127" s="45"/>
      <c r="FB127" s="45"/>
      <c r="FC127" s="45"/>
      <c r="FD127" s="45"/>
      <c r="FE127" s="45"/>
      <c r="FF127" s="45"/>
      <c r="FG127" s="45"/>
      <c r="FH127" s="45"/>
      <c r="FI127" s="45"/>
      <c r="FJ127" s="45"/>
      <c r="FK127" s="45"/>
      <c r="FL127" s="45"/>
      <c r="FM127" s="45"/>
      <c r="FN127" s="45"/>
      <c r="FO127" s="45"/>
      <c r="FP127" s="45"/>
      <c r="FQ127" s="45"/>
      <c r="FR127" s="45"/>
      <c r="FS127" s="45"/>
      <c r="FT127" s="45"/>
      <c r="FU127" s="45"/>
      <c r="FV127" s="45"/>
      <c r="FW127" s="45"/>
      <c r="FX127" s="45"/>
      <c r="FY127" s="45"/>
      <c r="FZ127" s="45"/>
      <c r="GA127" s="45"/>
      <c r="GB127" s="45"/>
      <c r="GC127" s="45"/>
      <c r="GD127" s="45"/>
      <c r="GE127" s="45"/>
      <c r="GF127" s="45"/>
      <c r="GG127" s="45"/>
      <c r="GH127" s="45"/>
      <c r="GI127" s="45"/>
      <c r="GJ127" s="45"/>
      <c r="GK127" s="45"/>
      <c r="GL127" s="45"/>
      <c r="GM127" s="45"/>
      <c r="GN127" s="45"/>
      <c r="GO127" s="45"/>
      <c r="GP127" s="45"/>
      <c r="GQ127" s="45"/>
      <c r="GR127" s="45"/>
      <c r="GS127" s="45"/>
      <c r="GT127" s="45"/>
      <c r="GU127" s="45"/>
      <c r="GV127" s="45"/>
      <c r="GW127" s="45"/>
      <c r="GX127" s="45"/>
      <c r="GY127" s="45"/>
      <c r="GZ127" s="45"/>
      <c r="HA127" s="45"/>
      <c r="HB127" s="45"/>
      <c r="HC127" s="45"/>
      <c r="HD127" s="45"/>
      <c r="HE127" s="45"/>
      <c r="HF127" s="45"/>
      <c r="HG127" s="45"/>
      <c r="HH127" s="45"/>
      <c r="HI127" s="45"/>
      <c r="HJ127" s="45"/>
      <c r="HK127" s="45"/>
      <c r="HL127" s="45"/>
      <c r="HM127" s="45"/>
      <c r="HN127" s="45"/>
      <c r="HO127" s="45"/>
      <c r="HP127" s="45"/>
      <c r="HQ127" s="45"/>
      <c r="HR127" s="45"/>
      <c r="HS127" s="45"/>
      <c r="HT127" s="45"/>
      <c r="HU127" s="45"/>
      <c r="HV127" s="45"/>
      <c r="HW127" s="45"/>
      <c r="HX127" s="45"/>
      <c r="HY127" s="45"/>
      <c r="HZ127" s="45"/>
      <c r="IA127" s="45"/>
      <c r="IB127" s="45"/>
      <c r="IC127" s="45"/>
      <c r="ID127" s="45"/>
      <c r="IE127" s="45"/>
    </row>
    <row r="128" spans="1:239" ht="13.5">
      <c r="A128" s="42"/>
      <c r="B128" s="42"/>
      <c r="C128" s="45"/>
      <c r="D128" s="63"/>
      <c r="E128" s="54"/>
      <c r="F128" s="56"/>
      <c r="G128" s="56"/>
      <c r="H128" s="88"/>
      <c r="I128" s="88"/>
      <c r="J128" s="88"/>
      <c r="K128" s="88"/>
      <c r="L128" s="88"/>
      <c r="M128" s="88"/>
      <c r="N128" s="88"/>
      <c r="O128" s="88"/>
      <c r="P128" s="88"/>
      <c r="Q128" s="88"/>
      <c r="R128" s="88"/>
      <c r="S128" s="88"/>
      <c r="T128" s="88"/>
      <c r="U128" s="88"/>
      <c r="V128" s="88"/>
      <c r="W128" s="88"/>
      <c r="X128" s="88"/>
      <c r="Y128" s="88"/>
      <c r="Z128" s="59"/>
      <c r="AA128" s="45"/>
      <c r="AB128" s="45"/>
      <c r="AC128" s="45"/>
      <c r="AD128" s="45"/>
      <c r="AE128" s="45"/>
      <c r="AF128" s="45"/>
      <c r="AG128" s="45"/>
      <c r="AH128" s="45"/>
      <c r="AI128" s="45"/>
      <c r="AJ128" s="45"/>
      <c r="AK128" s="45"/>
      <c r="AL128" s="45"/>
      <c r="AM128" s="45"/>
      <c r="AN128" s="45"/>
      <c r="AO128" s="45"/>
      <c r="AP128" s="45"/>
      <c r="AQ128" s="45"/>
      <c r="AR128" s="45"/>
      <c r="AS128" s="45"/>
      <c r="AT128" s="45"/>
      <c r="AU128" s="45"/>
      <c r="AV128" s="45"/>
      <c r="AW128" s="45"/>
      <c r="AX128" s="45"/>
      <c r="AY128" s="45"/>
      <c r="AZ128" s="45"/>
      <c r="BA128" s="45"/>
      <c r="BB128" s="45"/>
      <c r="BC128" s="45"/>
      <c r="BD128" s="45"/>
      <c r="BE128" s="45"/>
      <c r="BF128" s="45"/>
      <c r="BG128" s="45"/>
      <c r="BH128" s="45"/>
      <c r="BI128" s="45"/>
      <c r="BJ128" s="45"/>
      <c r="BK128" s="45"/>
      <c r="BL128" s="45"/>
      <c r="BM128" s="45"/>
      <c r="BN128" s="45"/>
      <c r="BO128" s="45"/>
      <c r="BP128" s="45"/>
      <c r="BQ128" s="45"/>
      <c r="BR128" s="45"/>
      <c r="BS128" s="45"/>
      <c r="BT128" s="45"/>
      <c r="BU128" s="45"/>
      <c r="BV128" s="45"/>
      <c r="BW128" s="45"/>
      <c r="BX128" s="45"/>
      <c r="BY128" s="45"/>
      <c r="BZ128" s="45"/>
      <c r="CA128" s="45"/>
      <c r="CB128" s="45"/>
      <c r="CC128" s="45"/>
      <c r="CD128" s="45"/>
      <c r="CE128" s="45"/>
      <c r="CF128" s="45"/>
      <c r="CG128" s="45"/>
      <c r="CH128" s="45"/>
      <c r="CI128" s="45"/>
      <c r="CJ128" s="45"/>
      <c r="CK128" s="45"/>
      <c r="CL128" s="45"/>
      <c r="CM128" s="45"/>
      <c r="CN128" s="45"/>
      <c r="CO128" s="45"/>
      <c r="CP128" s="45"/>
      <c r="CQ128" s="45"/>
      <c r="CR128" s="45"/>
      <c r="CS128" s="45"/>
      <c r="CT128" s="45"/>
      <c r="CU128" s="45"/>
      <c r="CV128" s="45"/>
      <c r="CW128" s="45"/>
      <c r="CX128" s="45"/>
      <c r="CY128" s="45"/>
      <c r="CZ128" s="45"/>
      <c r="DA128" s="45"/>
      <c r="DB128" s="45"/>
      <c r="DC128" s="45"/>
      <c r="DD128" s="45"/>
      <c r="DE128" s="45"/>
      <c r="DF128" s="45"/>
      <c r="DG128" s="45"/>
      <c r="DH128" s="45"/>
      <c r="DI128" s="45"/>
      <c r="DJ128" s="45"/>
      <c r="DK128" s="45"/>
      <c r="DL128" s="45"/>
      <c r="DM128" s="45"/>
      <c r="DN128" s="45"/>
      <c r="DO128" s="45"/>
      <c r="DP128" s="45"/>
      <c r="DQ128" s="45"/>
      <c r="DR128" s="45"/>
      <c r="DS128" s="45"/>
      <c r="DT128" s="45"/>
      <c r="DU128" s="45"/>
      <c r="DV128" s="45"/>
      <c r="DW128" s="45"/>
      <c r="DX128" s="45"/>
      <c r="DY128" s="45"/>
      <c r="DZ128" s="45"/>
      <c r="EA128" s="45"/>
      <c r="EB128" s="45"/>
      <c r="EC128" s="45"/>
      <c r="ED128" s="45"/>
      <c r="EE128" s="45"/>
      <c r="EF128" s="45"/>
      <c r="EG128" s="45"/>
      <c r="EH128" s="45"/>
      <c r="EI128" s="45"/>
      <c r="EJ128" s="45"/>
      <c r="EK128" s="45"/>
      <c r="EL128" s="45"/>
      <c r="EM128" s="45"/>
      <c r="EN128" s="45"/>
      <c r="EO128" s="45"/>
      <c r="EP128" s="45"/>
      <c r="EQ128" s="45"/>
      <c r="ER128" s="45"/>
      <c r="ES128" s="45"/>
      <c r="ET128" s="45"/>
      <c r="EU128" s="45"/>
      <c r="EV128" s="45"/>
      <c r="EW128" s="45"/>
      <c r="EX128" s="45"/>
      <c r="EY128" s="45"/>
      <c r="EZ128" s="45"/>
      <c r="FA128" s="45"/>
      <c r="FB128" s="45"/>
      <c r="FC128" s="45"/>
      <c r="FD128" s="45"/>
      <c r="FE128" s="45"/>
      <c r="FF128" s="45"/>
      <c r="FG128" s="45"/>
      <c r="FH128" s="45"/>
      <c r="FI128" s="45"/>
      <c r="FJ128" s="45"/>
      <c r="FK128" s="45"/>
      <c r="FL128" s="45"/>
      <c r="FM128" s="45"/>
      <c r="FN128" s="45"/>
      <c r="FO128" s="45"/>
      <c r="FP128" s="45"/>
      <c r="FQ128" s="45"/>
      <c r="FR128" s="45"/>
      <c r="FS128" s="45"/>
      <c r="FT128" s="45"/>
      <c r="FU128" s="45"/>
      <c r="FV128" s="45"/>
      <c r="FW128" s="45"/>
      <c r="FX128" s="45"/>
      <c r="FY128" s="45"/>
      <c r="FZ128" s="45"/>
      <c r="GA128" s="45"/>
      <c r="GB128" s="45"/>
      <c r="GC128" s="45"/>
      <c r="GD128" s="45"/>
      <c r="GE128" s="45"/>
      <c r="GF128" s="45"/>
      <c r="GG128" s="45"/>
      <c r="GH128" s="45"/>
      <c r="GI128" s="45"/>
      <c r="GJ128" s="45"/>
      <c r="GK128" s="45"/>
      <c r="GL128" s="45"/>
      <c r="GM128" s="45"/>
      <c r="GN128" s="45"/>
      <c r="GO128" s="45"/>
      <c r="GP128" s="45"/>
      <c r="GQ128" s="45"/>
      <c r="GR128" s="45"/>
      <c r="GS128" s="45"/>
      <c r="GT128" s="45"/>
      <c r="GU128" s="45"/>
      <c r="GV128" s="45"/>
      <c r="GW128" s="45"/>
      <c r="GX128" s="45"/>
      <c r="GY128" s="45"/>
      <c r="GZ128" s="45"/>
      <c r="HA128" s="45"/>
      <c r="HB128" s="45"/>
      <c r="HC128" s="45"/>
      <c r="HD128" s="45"/>
      <c r="HE128" s="45"/>
      <c r="HF128" s="45"/>
      <c r="HG128" s="45"/>
      <c r="HH128" s="45"/>
      <c r="HI128" s="45"/>
      <c r="HJ128" s="45"/>
      <c r="HK128" s="45"/>
      <c r="HL128" s="45"/>
      <c r="HM128" s="45"/>
      <c r="HN128" s="45"/>
      <c r="HO128" s="45"/>
      <c r="HP128" s="45"/>
      <c r="HQ128" s="45"/>
      <c r="HR128" s="45"/>
      <c r="HS128" s="45"/>
      <c r="HT128" s="45"/>
      <c r="HU128" s="45"/>
      <c r="HV128" s="45"/>
      <c r="HW128" s="45"/>
      <c r="HX128" s="45"/>
      <c r="HY128" s="45"/>
      <c r="HZ128" s="45"/>
      <c r="IA128" s="45"/>
      <c r="IB128" s="45"/>
      <c r="IC128" s="45"/>
      <c r="ID128" s="45"/>
      <c r="IE128" s="45"/>
    </row>
    <row r="129" spans="1:239" ht="13.5">
      <c r="A129" s="42"/>
      <c r="B129" s="42"/>
      <c r="C129" s="45"/>
      <c r="D129" s="232"/>
      <c r="E129" s="233"/>
      <c r="F129" s="235" t="s">
        <v>223</v>
      </c>
      <c r="I129" s="212"/>
      <c r="J129" s="212"/>
      <c r="K129" s="212"/>
      <c r="L129" s="212"/>
      <c r="M129" s="212"/>
      <c r="N129" s="212"/>
      <c r="O129" s="212"/>
      <c r="P129" s="212"/>
      <c r="Q129" s="212"/>
      <c r="R129" s="212"/>
      <c r="S129" s="212"/>
      <c r="T129" s="212"/>
      <c r="U129" s="212"/>
      <c r="V129" s="212"/>
      <c r="W129" s="212"/>
      <c r="X129" s="212"/>
      <c r="Y129" s="212"/>
      <c r="Z129" s="59"/>
      <c r="AA129" s="45"/>
      <c r="AB129" s="45"/>
      <c r="AC129" s="45"/>
      <c r="AD129" s="45"/>
      <c r="AE129" s="45"/>
      <c r="AF129" s="45"/>
      <c r="AG129" s="45"/>
      <c r="AH129" s="45"/>
      <c r="AI129" s="45"/>
      <c r="AJ129" s="45"/>
      <c r="AK129" s="45"/>
      <c r="AL129" s="45"/>
      <c r="AM129" s="45"/>
      <c r="AN129" s="45"/>
      <c r="AO129" s="45"/>
      <c r="AP129" s="45"/>
      <c r="AQ129" s="45"/>
      <c r="AR129" s="45"/>
      <c r="AS129" s="45"/>
      <c r="AT129" s="45"/>
      <c r="AU129" s="45"/>
      <c r="AV129" s="45"/>
      <c r="AW129" s="45"/>
      <c r="AX129" s="45"/>
      <c r="AY129" s="45"/>
      <c r="AZ129" s="45"/>
      <c r="BA129" s="45"/>
      <c r="BB129" s="45"/>
      <c r="BC129" s="45"/>
      <c r="BD129" s="45"/>
      <c r="BE129" s="45"/>
      <c r="BF129" s="45"/>
      <c r="BG129" s="45"/>
      <c r="BH129" s="45"/>
      <c r="BI129" s="45"/>
      <c r="BJ129" s="45"/>
      <c r="BK129" s="45"/>
      <c r="BL129" s="45"/>
      <c r="BM129" s="45"/>
      <c r="BN129" s="45"/>
      <c r="BO129" s="45"/>
      <c r="BP129" s="45"/>
      <c r="BQ129" s="45"/>
      <c r="BR129" s="45"/>
      <c r="BS129" s="45"/>
      <c r="BT129" s="45"/>
      <c r="BU129" s="45"/>
      <c r="BV129" s="45"/>
      <c r="BW129" s="45"/>
      <c r="BX129" s="45"/>
      <c r="BY129" s="45"/>
      <c r="BZ129" s="45"/>
      <c r="CA129" s="45"/>
      <c r="CB129" s="45"/>
      <c r="CC129" s="45"/>
      <c r="CD129" s="45"/>
      <c r="CE129" s="45"/>
      <c r="CF129" s="45"/>
      <c r="CG129" s="45"/>
      <c r="CH129" s="45"/>
      <c r="CI129" s="45"/>
      <c r="CJ129" s="45"/>
      <c r="CK129" s="45"/>
      <c r="CL129" s="45"/>
      <c r="CM129" s="45"/>
      <c r="CN129" s="45"/>
      <c r="CO129" s="45"/>
      <c r="CP129" s="45"/>
      <c r="CQ129" s="45"/>
      <c r="CR129" s="45"/>
      <c r="CS129" s="45"/>
      <c r="CT129" s="45"/>
      <c r="CU129" s="45"/>
      <c r="CV129" s="45"/>
      <c r="CW129" s="45"/>
      <c r="CX129" s="45"/>
      <c r="CY129" s="45"/>
      <c r="CZ129" s="45"/>
      <c r="DA129" s="45"/>
      <c r="DB129" s="45"/>
      <c r="DC129" s="45"/>
      <c r="DD129" s="45"/>
      <c r="DE129" s="45"/>
      <c r="DF129" s="45"/>
      <c r="DG129" s="45"/>
      <c r="DH129" s="45"/>
      <c r="DI129" s="45"/>
      <c r="DJ129" s="45"/>
      <c r="DK129" s="45"/>
      <c r="DL129" s="45"/>
      <c r="DM129" s="45"/>
      <c r="DN129" s="45"/>
      <c r="DO129" s="45"/>
      <c r="DP129" s="45"/>
      <c r="DQ129" s="45"/>
      <c r="DR129" s="45"/>
      <c r="DS129" s="45"/>
      <c r="DT129" s="45"/>
      <c r="DU129" s="45"/>
      <c r="DV129" s="45"/>
      <c r="DW129" s="45"/>
      <c r="DX129" s="45"/>
      <c r="DY129" s="45"/>
      <c r="DZ129" s="45"/>
      <c r="EA129" s="45"/>
      <c r="EB129" s="45"/>
      <c r="EC129" s="45"/>
      <c r="ED129" s="45"/>
      <c r="EE129" s="45"/>
      <c r="EF129" s="45"/>
      <c r="EG129" s="45"/>
      <c r="EH129" s="45"/>
      <c r="EI129" s="45"/>
      <c r="EJ129" s="45"/>
      <c r="EK129" s="45"/>
      <c r="EL129" s="45"/>
      <c r="EM129" s="45"/>
      <c r="EN129" s="45"/>
      <c r="EO129" s="45"/>
      <c r="EP129" s="45"/>
      <c r="EQ129" s="45"/>
      <c r="ER129" s="45"/>
      <c r="ES129" s="45"/>
      <c r="ET129" s="45"/>
      <c r="EU129" s="45"/>
      <c r="EV129" s="45"/>
      <c r="EW129" s="45"/>
      <c r="EX129" s="45"/>
      <c r="EY129" s="45"/>
      <c r="EZ129" s="45"/>
      <c r="FA129" s="45"/>
      <c r="FB129" s="45"/>
      <c r="FC129" s="45"/>
      <c r="FD129" s="45"/>
      <c r="FE129" s="45"/>
      <c r="FF129" s="45"/>
      <c r="FG129" s="45"/>
      <c r="FH129" s="45"/>
      <c r="FI129" s="45"/>
      <c r="FJ129" s="45"/>
      <c r="FK129" s="45"/>
      <c r="FL129" s="45"/>
      <c r="FM129" s="45"/>
      <c r="FN129" s="45"/>
      <c r="FO129" s="45"/>
      <c r="FP129" s="45"/>
      <c r="FQ129" s="45"/>
      <c r="FR129" s="45"/>
      <c r="FS129" s="45"/>
      <c r="FT129" s="45"/>
      <c r="FU129" s="45"/>
      <c r="FV129" s="45"/>
      <c r="FW129" s="45"/>
      <c r="FX129" s="45"/>
      <c r="FY129" s="45"/>
      <c r="FZ129" s="45"/>
      <c r="GA129" s="45"/>
      <c r="GB129" s="45"/>
      <c r="GC129" s="45"/>
      <c r="GD129" s="45"/>
      <c r="GE129" s="45"/>
      <c r="GF129" s="45"/>
      <c r="GG129" s="45"/>
      <c r="GH129" s="45"/>
      <c r="GI129" s="45"/>
      <c r="GJ129" s="45"/>
      <c r="GK129" s="45"/>
      <c r="GL129" s="45"/>
      <c r="GM129" s="45"/>
      <c r="GN129" s="45"/>
      <c r="GO129" s="45"/>
      <c r="GP129" s="45"/>
      <c r="GQ129" s="45"/>
      <c r="GR129" s="45"/>
      <c r="GS129" s="45"/>
      <c r="GT129" s="45"/>
      <c r="GU129" s="45"/>
      <c r="GV129" s="45"/>
      <c r="GW129" s="45"/>
      <c r="GX129" s="45"/>
      <c r="GY129" s="45"/>
      <c r="GZ129" s="45"/>
      <c r="HA129" s="45"/>
      <c r="HB129" s="45"/>
      <c r="HC129" s="45"/>
      <c r="HD129" s="45"/>
      <c r="HE129" s="45"/>
      <c r="HF129" s="45"/>
      <c r="HG129" s="45"/>
      <c r="HH129" s="45"/>
      <c r="HI129" s="45"/>
      <c r="HJ129" s="45"/>
      <c r="HK129" s="45"/>
      <c r="HL129" s="45"/>
      <c r="HM129" s="45"/>
      <c r="HN129" s="45"/>
      <c r="HO129" s="45"/>
      <c r="HP129" s="45"/>
      <c r="HQ129" s="45"/>
      <c r="HR129" s="45"/>
      <c r="HS129" s="45"/>
      <c r="HT129" s="45"/>
      <c r="HU129" s="45"/>
      <c r="HV129" s="45"/>
      <c r="HW129" s="45"/>
      <c r="HX129" s="45"/>
      <c r="HY129" s="45"/>
      <c r="HZ129" s="45"/>
      <c r="IA129" s="45"/>
      <c r="IB129" s="45"/>
      <c r="IC129" s="45"/>
      <c r="ID129" s="45"/>
      <c r="IE129" s="45"/>
    </row>
    <row r="130" spans="1:239" ht="13.5">
      <c r="A130" s="42"/>
      <c r="B130" s="42"/>
      <c r="C130" s="45"/>
      <c r="D130" s="232"/>
      <c r="E130" s="233"/>
      <c r="F130" s="235" t="s">
        <v>224</v>
      </c>
      <c r="G130" s="234"/>
      <c r="I130" s="212"/>
      <c r="J130" s="212"/>
      <c r="K130" s="212"/>
      <c r="L130" s="212"/>
      <c r="M130" s="212"/>
      <c r="N130" s="212"/>
      <c r="O130" s="212"/>
      <c r="P130" s="212"/>
      <c r="Q130" s="212"/>
      <c r="R130" s="212"/>
      <c r="S130" s="212"/>
      <c r="T130" s="212"/>
      <c r="U130" s="212"/>
      <c r="V130" s="212"/>
      <c r="W130" s="212"/>
      <c r="X130" s="212"/>
      <c r="Y130" s="212"/>
      <c r="Z130" s="59"/>
      <c r="AA130" s="45"/>
      <c r="AB130" s="45"/>
      <c r="AC130" s="45"/>
      <c r="AD130" s="45"/>
      <c r="AE130" s="45"/>
      <c r="AF130" s="45"/>
      <c r="AG130" s="45"/>
      <c r="AH130" s="45"/>
      <c r="AI130" s="45"/>
      <c r="AJ130" s="45"/>
      <c r="AK130" s="45"/>
      <c r="AL130" s="45"/>
      <c r="AM130" s="45"/>
      <c r="AN130" s="45"/>
      <c r="AO130" s="45"/>
      <c r="AP130" s="45"/>
      <c r="AQ130" s="45"/>
      <c r="AR130" s="45"/>
      <c r="AS130" s="45"/>
      <c r="AT130" s="45"/>
      <c r="AU130" s="45"/>
      <c r="AV130" s="45"/>
      <c r="AW130" s="45"/>
      <c r="AX130" s="45"/>
      <c r="AY130" s="45"/>
      <c r="AZ130" s="45"/>
      <c r="BA130" s="45"/>
      <c r="BB130" s="45"/>
      <c r="BC130" s="45"/>
      <c r="BD130" s="45"/>
      <c r="BE130" s="45"/>
      <c r="BF130" s="45"/>
      <c r="BG130" s="45"/>
      <c r="BH130" s="45"/>
      <c r="BI130" s="45"/>
      <c r="BJ130" s="45"/>
      <c r="BK130" s="45"/>
      <c r="BL130" s="45"/>
      <c r="BM130" s="45"/>
      <c r="BN130" s="45"/>
      <c r="BO130" s="45"/>
      <c r="BP130" s="45"/>
      <c r="BQ130" s="45"/>
      <c r="BR130" s="45"/>
      <c r="BS130" s="45"/>
      <c r="BT130" s="45"/>
      <c r="BU130" s="45"/>
      <c r="BV130" s="45"/>
      <c r="BW130" s="45"/>
      <c r="BX130" s="45"/>
      <c r="BY130" s="45"/>
      <c r="BZ130" s="45"/>
      <c r="CA130" s="45"/>
      <c r="CB130" s="45"/>
      <c r="CC130" s="45"/>
      <c r="CD130" s="45"/>
      <c r="CE130" s="45"/>
      <c r="CF130" s="45"/>
      <c r="CG130" s="45"/>
      <c r="CH130" s="45"/>
      <c r="CI130" s="45"/>
      <c r="CJ130" s="45"/>
      <c r="CK130" s="45"/>
      <c r="CL130" s="45"/>
      <c r="CM130" s="45"/>
      <c r="CN130" s="45"/>
      <c r="CO130" s="45"/>
      <c r="CP130" s="45"/>
      <c r="CQ130" s="45"/>
      <c r="CR130" s="45"/>
      <c r="CS130" s="45"/>
      <c r="CT130" s="45"/>
      <c r="CU130" s="45"/>
      <c r="CV130" s="45"/>
      <c r="CW130" s="45"/>
      <c r="CX130" s="45"/>
      <c r="CY130" s="45"/>
      <c r="CZ130" s="45"/>
      <c r="DA130" s="45"/>
      <c r="DB130" s="45"/>
      <c r="DC130" s="45"/>
      <c r="DD130" s="45"/>
      <c r="DE130" s="45"/>
      <c r="DF130" s="45"/>
      <c r="DG130" s="45"/>
      <c r="DH130" s="45"/>
      <c r="DI130" s="45"/>
      <c r="DJ130" s="45"/>
      <c r="DK130" s="45"/>
      <c r="DL130" s="45"/>
      <c r="DM130" s="45"/>
      <c r="DN130" s="45"/>
      <c r="DO130" s="45"/>
      <c r="DP130" s="45"/>
      <c r="DQ130" s="45"/>
      <c r="DR130" s="45"/>
      <c r="DS130" s="45"/>
      <c r="DT130" s="45"/>
      <c r="DU130" s="45"/>
      <c r="DV130" s="45"/>
      <c r="DW130" s="45"/>
      <c r="DX130" s="45"/>
      <c r="DY130" s="45"/>
      <c r="DZ130" s="45"/>
      <c r="EA130" s="45"/>
      <c r="EB130" s="45"/>
      <c r="EC130" s="45"/>
      <c r="ED130" s="45"/>
      <c r="EE130" s="45"/>
      <c r="EF130" s="45"/>
      <c r="EG130" s="45"/>
      <c r="EH130" s="45"/>
      <c r="EI130" s="45"/>
      <c r="EJ130" s="45"/>
      <c r="EK130" s="45"/>
      <c r="EL130" s="45"/>
      <c r="EM130" s="45"/>
      <c r="EN130" s="45"/>
      <c r="EO130" s="45"/>
      <c r="EP130" s="45"/>
      <c r="EQ130" s="45"/>
      <c r="ER130" s="45"/>
      <c r="ES130" s="45"/>
      <c r="ET130" s="45"/>
      <c r="EU130" s="45"/>
      <c r="EV130" s="45"/>
      <c r="EW130" s="45"/>
      <c r="EX130" s="45"/>
      <c r="EY130" s="45"/>
      <c r="EZ130" s="45"/>
      <c r="FA130" s="45"/>
      <c r="FB130" s="45"/>
      <c r="FC130" s="45"/>
      <c r="FD130" s="45"/>
      <c r="FE130" s="45"/>
      <c r="FF130" s="45"/>
      <c r="FG130" s="45"/>
      <c r="FH130" s="45"/>
      <c r="FI130" s="45"/>
      <c r="FJ130" s="45"/>
      <c r="FK130" s="45"/>
      <c r="FL130" s="45"/>
      <c r="FM130" s="45"/>
      <c r="FN130" s="45"/>
      <c r="FO130" s="45"/>
      <c r="FP130" s="45"/>
      <c r="FQ130" s="45"/>
      <c r="FR130" s="45"/>
      <c r="FS130" s="45"/>
      <c r="FT130" s="45"/>
      <c r="FU130" s="45"/>
      <c r="FV130" s="45"/>
      <c r="FW130" s="45"/>
      <c r="FX130" s="45"/>
      <c r="FY130" s="45"/>
      <c r="FZ130" s="45"/>
      <c r="GA130" s="45"/>
      <c r="GB130" s="45"/>
      <c r="GC130" s="45"/>
      <c r="GD130" s="45"/>
      <c r="GE130" s="45"/>
      <c r="GF130" s="45"/>
      <c r="GG130" s="45"/>
      <c r="GH130" s="45"/>
      <c r="GI130" s="45"/>
      <c r="GJ130" s="45"/>
      <c r="GK130" s="45"/>
      <c r="GL130" s="45"/>
      <c r="GM130" s="45"/>
      <c r="GN130" s="45"/>
      <c r="GO130" s="45"/>
      <c r="GP130" s="45"/>
      <c r="GQ130" s="45"/>
      <c r="GR130" s="45"/>
      <c r="GS130" s="45"/>
      <c r="GT130" s="45"/>
      <c r="GU130" s="45"/>
      <c r="GV130" s="45"/>
      <c r="GW130" s="45"/>
      <c r="GX130" s="45"/>
      <c r="GY130" s="45"/>
      <c r="GZ130" s="45"/>
      <c r="HA130" s="45"/>
      <c r="HB130" s="45"/>
      <c r="HC130" s="45"/>
      <c r="HD130" s="45"/>
      <c r="HE130" s="45"/>
      <c r="HF130" s="45"/>
      <c r="HG130" s="45"/>
      <c r="HH130" s="45"/>
      <c r="HI130" s="45"/>
      <c r="HJ130" s="45"/>
      <c r="HK130" s="45"/>
      <c r="HL130" s="45"/>
      <c r="HM130" s="45"/>
      <c r="HN130" s="45"/>
      <c r="HO130" s="45"/>
      <c r="HP130" s="45"/>
      <c r="HQ130" s="45"/>
      <c r="HR130" s="45"/>
      <c r="HS130" s="45"/>
      <c r="HT130" s="45"/>
      <c r="HU130" s="45"/>
      <c r="HV130" s="45"/>
      <c r="HW130" s="45"/>
      <c r="HX130" s="45"/>
      <c r="HY130" s="45"/>
      <c r="HZ130" s="45"/>
      <c r="IA130" s="45"/>
      <c r="IB130" s="45"/>
      <c r="IC130" s="45"/>
      <c r="ID130" s="45"/>
      <c r="IE130" s="45"/>
    </row>
    <row r="131" spans="1:239" ht="13.5">
      <c r="A131" s="42"/>
      <c r="B131" s="42"/>
      <c r="C131" s="42"/>
      <c r="D131" s="89"/>
      <c r="E131" s="90"/>
      <c r="F131" s="231" t="str">
        <f>IF(SUM(F119:F127)=F132,"O.K","エラー")</f>
        <v>O.K</v>
      </c>
      <c r="G131" s="231" t="str">
        <f>IF(SUM(G119:G127)=G132,"O.K","エラー")</f>
        <v>O.K</v>
      </c>
      <c r="H131" s="45"/>
      <c r="I131" s="45"/>
      <c r="J131" s="45"/>
      <c r="K131" s="45"/>
      <c r="L131" s="45"/>
      <c r="M131" s="45"/>
      <c r="N131" s="45"/>
      <c r="O131" s="45"/>
      <c r="P131" s="45"/>
      <c r="Q131" s="45"/>
      <c r="R131" s="45"/>
      <c r="S131" s="45"/>
      <c r="T131" s="45"/>
      <c r="U131" s="45"/>
      <c r="V131" s="45"/>
      <c r="W131" s="45"/>
      <c r="X131" s="45"/>
      <c r="Y131" s="45"/>
      <c r="Z131" s="45"/>
      <c r="AA131" s="45"/>
      <c r="AB131" s="45"/>
      <c r="AC131" s="45"/>
      <c r="AD131" s="45"/>
      <c r="AE131" s="45"/>
      <c r="AF131" s="45"/>
      <c r="AG131" s="45"/>
      <c r="AH131" s="45"/>
      <c r="AI131" s="45"/>
      <c r="AJ131" s="45"/>
      <c r="AK131" s="45"/>
      <c r="AL131" s="45"/>
      <c r="AM131" s="45"/>
      <c r="AN131" s="45"/>
      <c r="AO131" s="45"/>
      <c r="AP131" s="45"/>
      <c r="AQ131" s="45"/>
      <c r="AR131" s="45"/>
      <c r="AS131" s="45"/>
      <c r="AT131" s="45"/>
      <c r="AU131" s="45"/>
      <c r="AV131" s="45"/>
      <c r="AW131" s="45"/>
      <c r="AX131" s="45"/>
      <c r="AY131" s="45"/>
      <c r="AZ131" s="45"/>
      <c r="BA131" s="45"/>
      <c r="BB131" s="45"/>
      <c r="BC131" s="45"/>
      <c r="BD131" s="45"/>
      <c r="BE131" s="45"/>
      <c r="BF131" s="45"/>
      <c r="BG131" s="45"/>
      <c r="BH131" s="45"/>
      <c r="BI131" s="45"/>
      <c r="BJ131" s="45"/>
      <c r="BK131" s="45"/>
      <c r="BL131" s="45"/>
      <c r="BM131" s="45"/>
      <c r="BN131" s="45"/>
      <c r="BO131" s="45"/>
      <c r="BP131" s="45"/>
      <c r="BQ131" s="45"/>
      <c r="BR131" s="45"/>
      <c r="BS131" s="45"/>
      <c r="BT131" s="45"/>
      <c r="BU131" s="45"/>
      <c r="BV131" s="45"/>
      <c r="BW131" s="45"/>
      <c r="BX131" s="45"/>
      <c r="BY131" s="45"/>
      <c r="BZ131" s="45"/>
      <c r="CA131" s="45"/>
      <c r="CB131" s="45"/>
      <c r="CC131" s="45"/>
      <c r="CD131" s="45"/>
      <c r="CE131" s="45"/>
      <c r="CF131" s="45"/>
      <c r="CG131" s="45"/>
      <c r="CH131" s="45"/>
      <c r="CI131" s="45"/>
      <c r="CJ131" s="45"/>
      <c r="CK131" s="45"/>
      <c r="CL131" s="45"/>
      <c r="CM131" s="45"/>
      <c r="CN131" s="45"/>
      <c r="CO131" s="45"/>
      <c r="CP131" s="45"/>
      <c r="CQ131" s="45"/>
      <c r="CR131" s="45"/>
      <c r="CS131" s="45"/>
      <c r="CT131" s="45"/>
      <c r="CU131" s="45"/>
      <c r="CV131" s="45"/>
      <c r="CW131" s="45"/>
      <c r="CX131" s="45"/>
      <c r="CY131" s="45"/>
      <c r="CZ131" s="45"/>
      <c r="DA131" s="45"/>
      <c r="DB131" s="45"/>
      <c r="DC131" s="45"/>
      <c r="DD131" s="45"/>
      <c r="DE131" s="45"/>
      <c r="DF131" s="45"/>
      <c r="DG131" s="45"/>
      <c r="DH131" s="45"/>
      <c r="DI131" s="45"/>
      <c r="DJ131" s="45"/>
      <c r="DK131" s="45"/>
      <c r="DL131" s="45"/>
      <c r="DM131" s="45"/>
      <c r="DN131" s="45"/>
      <c r="DO131" s="45"/>
      <c r="DP131" s="45"/>
      <c r="DQ131" s="45"/>
      <c r="DR131" s="45"/>
      <c r="DS131" s="45"/>
      <c r="DT131" s="45"/>
      <c r="DU131" s="45"/>
      <c r="DV131" s="45"/>
      <c r="DW131" s="45"/>
      <c r="DX131" s="45"/>
      <c r="DY131" s="45"/>
      <c r="DZ131" s="45"/>
      <c r="EA131" s="45"/>
      <c r="EB131" s="45"/>
      <c r="EC131" s="45"/>
      <c r="ED131" s="45"/>
      <c r="EE131" s="45"/>
      <c r="EF131" s="45"/>
      <c r="EG131" s="45"/>
      <c r="EH131" s="45"/>
      <c r="EI131" s="45"/>
      <c r="EJ131" s="45"/>
      <c r="EK131" s="45"/>
      <c r="EL131" s="45"/>
      <c r="EM131" s="45"/>
      <c r="EN131" s="45"/>
      <c r="EO131" s="45"/>
      <c r="EP131" s="45"/>
      <c r="EQ131" s="45"/>
      <c r="ER131" s="45"/>
      <c r="ES131" s="45"/>
      <c r="ET131" s="45"/>
      <c r="EU131" s="45"/>
      <c r="EV131" s="45"/>
      <c r="EW131" s="45"/>
      <c r="EX131" s="45"/>
      <c r="EY131" s="45"/>
      <c r="EZ131" s="45"/>
      <c r="FA131" s="45"/>
      <c r="FB131" s="45"/>
      <c r="FC131" s="45"/>
      <c r="FD131" s="45"/>
      <c r="FE131" s="45"/>
      <c r="FF131" s="45"/>
      <c r="FG131" s="45"/>
      <c r="FH131" s="45"/>
      <c r="FI131" s="45"/>
      <c r="FJ131" s="45"/>
      <c r="FK131" s="45"/>
      <c r="FL131" s="45"/>
      <c r="FM131" s="45"/>
      <c r="FN131" s="45"/>
      <c r="FO131" s="45"/>
      <c r="FP131" s="45"/>
      <c r="FQ131" s="45"/>
      <c r="FR131" s="45"/>
      <c r="FS131" s="45"/>
      <c r="FT131" s="45"/>
      <c r="FU131" s="45"/>
      <c r="FV131" s="45"/>
      <c r="FW131" s="45"/>
      <c r="FX131" s="45"/>
      <c r="FY131" s="45"/>
      <c r="FZ131" s="45"/>
      <c r="GA131" s="45"/>
      <c r="GB131" s="45"/>
      <c r="GC131" s="45"/>
      <c r="GD131" s="45"/>
      <c r="GE131" s="45"/>
      <c r="GF131" s="45"/>
      <c r="GG131" s="45"/>
      <c r="GH131" s="45"/>
      <c r="GI131" s="45"/>
      <c r="GJ131" s="45"/>
      <c r="GK131" s="45"/>
      <c r="GL131" s="45"/>
      <c r="GM131" s="45"/>
      <c r="GN131" s="45"/>
      <c r="GO131" s="45"/>
      <c r="GP131" s="45"/>
      <c r="GQ131" s="45"/>
      <c r="GR131" s="45"/>
      <c r="GS131" s="45"/>
      <c r="GT131" s="45"/>
      <c r="GU131" s="45"/>
      <c r="GV131" s="45"/>
      <c r="GW131" s="45"/>
      <c r="GX131" s="45"/>
      <c r="GY131" s="45"/>
      <c r="GZ131" s="45"/>
      <c r="HA131" s="45"/>
      <c r="HB131" s="45"/>
      <c r="HC131" s="45"/>
      <c r="HD131" s="45"/>
      <c r="HE131" s="45"/>
      <c r="HF131" s="45"/>
      <c r="HG131" s="45"/>
      <c r="HH131" s="45"/>
      <c r="HI131" s="45"/>
      <c r="HJ131" s="45"/>
      <c r="HK131" s="45"/>
      <c r="HL131" s="45"/>
      <c r="HM131" s="45"/>
      <c r="HN131" s="45"/>
      <c r="HO131" s="45"/>
      <c r="HP131" s="45"/>
      <c r="HQ131" s="45"/>
      <c r="HR131" s="45"/>
      <c r="HS131" s="45"/>
      <c r="HT131" s="45"/>
      <c r="HU131" s="45"/>
      <c r="HV131" s="45"/>
      <c r="HW131" s="45"/>
      <c r="HX131" s="45"/>
      <c r="HY131" s="45"/>
      <c r="HZ131" s="45"/>
      <c r="IA131" s="45"/>
      <c r="IB131" s="45"/>
      <c r="IC131" s="45"/>
      <c r="ID131" s="45"/>
      <c r="IE131" s="45"/>
    </row>
    <row r="132" spans="1:239" ht="13.5">
      <c r="A132" s="42"/>
      <c r="B132" s="42"/>
      <c r="C132" s="42"/>
      <c r="D132" s="31"/>
      <c r="E132" s="31"/>
      <c r="F132" s="230">
        <f>(F10+F26+F39+F45+F52+F59+F72+F83+F92+F100+F108+F113)</f>
        <v>2992152</v>
      </c>
      <c r="G132" s="230">
        <f>(G10+G26+G39+G45+G52+G59+G72+G83+G92+G100+G108+G113)</f>
        <v>543580</v>
      </c>
      <c r="H132" s="45"/>
      <c r="I132" s="45"/>
      <c r="J132" s="45"/>
      <c r="K132" s="45"/>
      <c r="L132" s="45"/>
      <c r="M132" s="45"/>
      <c r="N132" s="45"/>
      <c r="O132" s="45"/>
      <c r="P132" s="45"/>
      <c r="Q132" s="45"/>
      <c r="R132" s="45"/>
      <c r="S132" s="45"/>
      <c r="T132" s="45"/>
      <c r="U132" s="45"/>
      <c r="V132" s="45"/>
      <c r="W132" s="45"/>
      <c r="X132" s="45"/>
      <c r="Y132" s="45"/>
      <c r="Z132" s="45"/>
      <c r="AA132" s="45"/>
      <c r="AB132" s="45"/>
      <c r="AC132" s="45"/>
      <c r="AD132" s="45"/>
      <c r="AE132" s="45"/>
      <c r="AF132" s="45"/>
      <c r="AG132" s="45"/>
      <c r="AH132" s="45"/>
      <c r="AI132" s="45"/>
      <c r="AJ132" s="45"/>
      <c r="AK132" s="45"/>
      <c r="AL132" s="45"/>
      <c r="AM132" s="45"/>
      <c r="AN132" s="45"/>
      <c r="AO132" s="45"/>
      <c r="AP132" s="45"/>
      <c r="AQ132" s="45"/>
      <c r="AR132" s="45"/>
      <c r="AS132" s="45"/>
      <c r="AT132" s="45"/>
      <c r="AU132" s="45"/>
      <c r="AV132" s="45"/>
      <c r="AW132" s="45"/>
      <c r="AX132" s="45"/>
      <c r="AY132" s="45"/>
      <c r="AZ132" s="45"/>
      <c r="BA132" s="45"/>
      <c r="BB132" s="45"/>
      <c r="BC132" s="45"/>
      <c r="BD132" s="45"/>
      <c r="BE132" s="45"/>
      <c r="BF132" s="45"/>
      <c r="BG132" s="45"/>
      <c r="BH132" s="45"/>
      <c r="BI132" s="45"/>
      <c r="BJ132" s="45"/>
      <c r="BK132" s="45"/>
      <c r="BL132" s="45"/>
      <c r="BM132" s="45"/>
      <c r="BN132" s="45"/>
      <c r="BO132" s="45"/>
      <c r="BP132" s="45"/>
      <c r="BQ132" s="45"/>
      <c r="BR132" s="45"/>
      <c r="BS132" s="45"/>
      <c r="BT132" s="45"/>
      <c r="BU132" s="45"/>
      <c r="BV132" s="45"/>
      <c r="BW132" s="45"/>
      <c r="BX132" s="45"/>
      <c r="BY132" s="45"/>
      <c r="BZ132" s="45"/>
      <c r="CA132" s="45"/>
      <c r="CB132" s="45"/>
      <c r="CC132" s="45"/>
      <c r="CD132" s="45"/>
      <c r="CE132" s="45"/>
      <c r="CF132" s="45"/>
      <c r="CG132" s="45"/>
      <c r="CH132" s="45"/>
      <c r="CI132" s="45"/>
      <c r="CJ132" s="45"/>
      <c r="CK132" s="45"/>
      <c r="CL132" s="45"/>
      <c r="CM132" s="45"/>
      <c r="CN132" s="45"/>
      <c r="CO132" s="45"/>
      <c r="CP132" s="45"/>
      <c r="CQ132" s="45"/>
      <c r="CR132" s="45"/>
      <c r="CS132" s="45"/>
      <c r="CT132" s="45"/>
      <c r="CU132" s="45"/>
      <c r="CV132" s="45"/>
      <c r="CW132" s="45"/>
      <c r="CX132" s="45"/>
      <c r="CY132" s="45"/>
      <c r="CZ132" s="45"/>
      <c r="DA132" s="45"/>
      <c r="DB132" s="45"/>
      <c r="DC132" s="45"/>
      <c r="DD132" s="45"/>
      <c r="DE132" s="45"/>
      <c r="DF132" s="45"/>
      <c r="DG132" s="45"/>
      <c r="DH132" s="45"/>
      <c r="DI132" s="45"/>
      <c r="DJ132" s="45"/>
      <c r="DK132" s="45"/>
      <c r="DL132" s="45"/>
      <c r="DM132" s="45"/>
      <c r="DN132" s="45"/>
      <c r="DO132" s="45"/>
      <c r="DP132" s="45"/>
      <c r="DQ132" s="45"/>
      <c r="DR132" s="45"/>
      <c r="DS132" s="45"/>
      <c r="DT132" s="45"/>
      <c r="DU132" s="45"/>
      <c r="DV132" s="45"/>
      <c r="DW132" s="45"/>
      <c r="DX132" s="45"/>
      <c r="DY132" s="45"/>
      <c r="DZ132" s="45"/>
      <c r="EA132" s="45"/>
      <c r="EB132" s="45"/>
      <c r="EC132" s="45"/>
      <c r="ED132" s="45"/>
      <c r="EE132" s="45"/>
      <c r="EF132" s="45"/>
      <c r="EG132" s="45"/>
      <c r="EH132" s="45"/>
      <c r="EI132" s="45"/>
      <c r="EJ132" s="45"/>
      <c r="EK132" s="45"/>
      <c r="EL132" s="45"/>
      <c r="EM132" s="45"/>
      <c r="EN132" s="45"/>
      <c r="EO132" s="45"/>
      <c r="EP132" s="45"/>
      <c r="EQ132" s="45"/>
      <c r="ER132" s="45"/>
      <c r="ES132" s="45"/>
      <c r="ET132" s="45"/>
      <c r="EU132" s="45"/>
      <c r="EV132" s="45"/>
      <c r="EW132" s="45"/>
      <c r="EX132" s="45"/>
      <c r="EY132" s="45"/>
      <c r="EZ132" s="45"/>
      <c r="FA132" s="45"/>
      <c r="FB132" s="45"/>
      <c r="FC132" s="45"/>
      <c r="FD132" s="45"/>
      <c r="FE132" s="45"/>
      <c r="FF132" s="45"/>
      <c r="FG132" s="45"/>
      <c r="FH132" s="45"/>
      <c r="FI132" s="45"/>
      <c r="FJ132" s="45"/>
      <c r="FK132" s="45"/>
      <c r="FL132" s="45"/>
      <c r="FM132" s="45"/>
      <c r="FN132" s="45"/>
      <c r="FO132" s="45"/>
      <c r="FP132" s="45"/>
      <c r="FQ132" s="45"/>
      <c r="FR132" s="45"/>
      <c r="FS132" s="45"/>
      <c r="FT132" s="45"/>
      <c r="FU132" s="45"/>
      <c r="FV132" s="45"/>
      <c r="FW132" s="45"/>
      <c r="FX132" s="45"/>
      <c r="FY132" s="45"/>
      <c r="FZ132" s="45"/>
      <c r="GA132" s="45"/>
      <c r="GB132" s="45"/>
      <c r="GC132" s="45"/>
      <c r="GD132" s="45"/>
      <c r="GE132" s="45"/>
      <c r="GF132" s="45"/>
      <c r="GG132" s="45"/>
      <c r="GH132" s="45"/>
      <c r="GI132" s="45"/>
      <c r="GJ132" s="45"/>
      <c r="GK132" s="45"/>
      <c r="GL132" s="45"/>
      <c r="GM132" s="45"/>
      <c r="GN132" s="45"/>
      <c r="GO132" s="45"/>
      <c r="GP132" s="45"/>
      <c r="GQ132" s="45"/>
      <c r="GR132" s="45"/>
      <c r="GS132" s="45"/>
      <c r="GT132" s="45"/>
      <c r="GU132" s="45"/>
      <c r="GV132" s="45"/>
      <c r="GW132" s="45"/>
      <c r="GX132" s="45"/>
      <c r="GY132" s="45"/>
      <c r="GZ132" s="45"/>
      <c r="HA132" s="45"/>
      <c r="HB132" s="45"/>
      <c r="HC132" s="45"/>
      <c r="HD132" s="45"/>
      <c r="HE132" s="45"/>
      <c r="HF132" s="45"/>
      <c r="HG132" s="45"/>
      <c r="HH132" s="45"/>
      <c r="HI132" s="45"/>
      <c r="HJ132" s="45"/>
      <c r="HK132" s="45"/>
      <c r="HL132" s="45"/>
      <c r="HM132" s="45"/>
      <c r="HN132" s="45"/>
      <c r="HO132" s="45"/>
      <c r="HP132" s="45"/>
      <c r="HQ132" s="45"/>
      <c r="HR132" s="45"/>
      <c r="HS132" s="45"/>
      <c r="HT132" s="45"/>
      <c r="HU132" s="45"/>
      <c r="HV132" s="45"/>
      <c r="HW132" s="45"/>
      <c r="HX132" s="45"/>
      <c r="HY132" s="45"/>
      <c r="HZ132" s="45"/>
      <c r="IA132" s="45"/>
      <c r="IB132" s="45"/>
      <c r="IC132" s="45"/>
      <c r="ID132" s="45"/>
      <c r="IE132" s="45"/>
    </row>
    <row r="133" spans="1:239" ht="13.5">
      <c r="A133" s="42"/>
      <c r="B133" s="42"/>
      <c r="D133" s="31"/>
      <c r="E133" s="31"/>
      <c r="F133" s="45"/>
      <c r="G133" s="45"/>
      <c r="H133" s="45"/>
      <c r="I133" s="45"/>
      <c r="J133" s="45"/>
      <c r="K133" s="45"/>
      <c r="L133" s="45"/>
      <c r="M133" s="45"/>
      <c r="N133" s="45"/>
      <c r="O133" s="45"/>
      <c r="P133" s="45"/>
      <c r="Q133" s="45"/>
      <c r="R133" s="45"/>
      <c r="S133" s="45"/>
      <c r="T133" s="45"/>
      <c r="U133" s="45"/>
      <c r="V133" s="45"/>
      <c r="W133" s="45"/>
      <c r="X133" s="45"/>
      <c r="Y133" s="45"/>
      <c r="Z133" s="45"/>
      <c r="AA133" s="45"/>
      <c r="AB133" s="45"/>
      <c r="AC133" s="45"/>
      <c r="AD133" s="45"/>
      <c r="AE133" s="45"/>
      <c r="AF133" s="45"/>
      <c r="AG133" s="45"/>
      <c r="AH133" s="45"/>
      <c r="AI133" s="45"/>
      <c r="AJ133" s="45"/>
      <c r="AK133" s="45"/>
      <c r="AL133" s="45"/>
      <c r="AM133" s="45"/>
      <c r="AN133" s="45"/>
      <c r="AO133" s="45"/>
      <c r="AP133" s="45"/>
      <c r="AQ133" s="45"/>
      <c r="AR133" s="45"/>
      <c r="AS133" s="45"/>
      <c r="AT133" s="45"/>
      <c r="AU133" s="45"/>
      <c r="AV133" s="45"/>
      <c r="AW133" s="45"/>
      <c r="AX133" s="45"/>
      <c r="AY133" s="45"/>
      <c r="AZ133" s="45"/>
      <c r="BA133" s="45"/>
      <c r="BB133" s="45"/>
      <c r="BC133" s="45"/>
      <c r="BD133" s="45"/>
      <c r="BE133" s="45"/>
      <c r="BF133" s="45"/>
      <c r="BG133" s="45"/>
      <c r="BH133" s="45"/>
      <c r="BI133" s="45"/>
      <c r="BJ133" s="45"/>
      <c r="BK133" s="45"/>
      <c r="BL133" s="45"/>
      <c r="BM133" s="45"/>
      <c r="BN133" s="45"/>
      <c r="BO133" s="45"/>
      <c r="BP133" s="45"/>
      <c r="BQ133" s="45"/>
      <c r="BR133" s="45"/>
      <c r="BS133" s="45"/>
      <c r="BT133" s="45"/>
      <c r="BU133" s="45"/>
      <c r="BV133" s="45"/>
      <c r="BW133" s="45"/>
      <c r="BX133" s="45"/>
      <c r="BY133" s="45"/>
      <c r="BZ133" s="45"/>
      <c r="CA133" s="45"/>
      <c r="CB133" s="45"/>
      <c r="CC133" s="45"/>
      <c r="CD133" s="45"/>
      <c r="CE133" s="45"/>
      <c r="CF133" s="45"/>
      <c r="CG133" s="45"/>
      <c r="CH133" s="45"/>
      <c r="CI133" s="45"/>
      <c r="CJ133" s="45"/>
      <c r="CK133" s="45"/>
      <c r="CL133" s="45"/>
      <c r="CM133" s="45"/>
      <c r="CN133" s="45"/>
      <c r="CO133" s="45"/>
      <c r="CP133" s="45"/>
      <c r="CQ133" s="45"/>
      <c r="CR133" s="45"/>
      <c r="CS133" s="45"/>
      <c r="CT133" s="45"/>
      <c r="CU133" s="45"/>
      <c r="CV133" s="45"/>
      <c r="CW133" s="45"/>
      <c r="CX133" s="45"/>
      <c r="CY133" s="45"/>
      <c r="CZ133" s="45"/>
      <c r="DA133" s="45"/>
      <c r="DB133" s="45"/>
      <c r="DC133" s="45"/>
      <c r="DD133" s="45"/>
      <c r="DE133" s="45"/>
      <c r="DF133" s="45"/>
      <c r="DG133" s="45"/>
      <c r="DH133" s="45"/>
      <c r="DI133" s="45"/>
      <c r="DJ133" s="45"/>
      <c r="DK133" s="45"/>
      <c r="DL133" s="45"/>
      <c r="DM133" s="45"/>
      <c r="DN133" s="45"/>
      <c r="DO133" s="45"/>
      <c r="DP133" s="45"/>
      <c r="DQ133" s="45"/>
      <c r="DR133" s="45"/>
      <c r="DS133" s="45"/>
      <c r="DT133" s="45"/>
      <c r="DU133" s="45"/>
      <c r="DV133" s="45"/>
      <c r="DW133" s="45"/>
      <c r="DX133" s="45"/>
      <c r="DY133" s="45"/>
      <c r="DZ133" s="45"/>
      <c r="EA133" s="45"/>
      <c r="EB133" s="45"/>
      <c r="EC133" s="45"/>
      <c r="ED133" s="45"/>
      <c r="EE133" s="45"/>
      <c r="EF133" s="45"/>
      <c r="EG133" s="45"/>
      <c r="EH133" s="45"/>
      <c r="EI133" s="45"/>
      <c r="EJ133" s="45"/>
      <c r="EK133" s="45"/>
      <c r="EL133" s="45"/>
      <c r="EM133" s="45"/>
      <c r="EN133" s="45"/>
      <c r="EO133" s="45"/>
      <c r="EP133" s="45"/>
      <c r="EQ133" s="45"/>
      <c r="ER133" s="45"/>
      <c r="ES133" s="45"/>
      <c r="ET133" s="45"/>
      <c r="EU133" s="45"/>
      <c r="EV133" s="45"/>
      <c r="EW133" s="45"/>
      <c r="EX133" s="45"/>
      <c r="EY133" s="45"/>
      <c r="EZ133" s="45"/>
      <c r="FA133" s="45"/>
      <c r="FB133" s="45"/>
      <c r="FC133" s="45"/>
      <c r="FD133" s="45"/>
      <c r="FE133" s="45"/>
      <c r="FF133" s="45"/>
      <c r="FG133" s="45"/>
      <c r="FH133" s="45"/>
      <c r="FI133" s="45"/>
      <c r="FJ133" s="45"/>
      <c r="FK133" s="45"/>
      <c r="FL133" s="45"/>
      <c r="FM133" s="45"/>
      <c r="FN133" s="45"/>
      <c r="FO133" s="45"/>
      <c r="FP133" s="45"/>
      <c r="FQ133" s="45"/>
      <c r="FR133" s="45"/>
      <c r="FS133" s="45"/>
      <c r="FT133" s="45"/>
      <c r="FU133" s="45"/>
      <c r="FV133" s="45"/>
      <c r="FW133" s="45"/>
      <c r="FX133" s="45"/>
      <c r="FY133" s="45"/>
      <c r="FZ133" s="45"/>
      <c r="GA133" s="45"/>
      <c r="GB133" s="45"/>
      <c r="GC133" s="45"/>
      <c r="GD133" s="45"/>
      <c r="GE133" s="45"/>
      <c r="GF133" s="45"/>
      <c r="GG133" s="45"/>
      <c r="GH133" s="45"/>
      <c r="GI133" s="45"/>
      <c r="GJ133" s="45"/>
      <c r="GK133" s="45"/>
      <c r="GL133" s="45"/>
      <c r="GM133" s="45"/>
      <c r="GN133" s="45"/>
      <c r="GO133" s="45"/>
      <c r="GP133" s="45"/>
      <c r="GQ133" s="45"/>
      <c r="GR133" s="45"/>
      <c r="GS133" s="45"/>
      <c r="GT133" s="45"/>
      <c r="GU133" s="45"/>
      <c r="GV133" s="45"/>
      <c r="GW133" s="45"/>
      <c r="GX133" s="45"/>
      <c r="GY133" s="45"/>
      <c r="GZ133" s="45"/>
      <c r="HA133" s="45"/>
      <c r="HB133" s="45"/>
      <c r="HC133" s="45"/>
      <c r="HD133" s="45"/>
      <c r="HE133" s="45"/>
      <c r="HF133" s="45"/>
      <c r="HG133" s="45"/>
      <c r="HH133" s="45"/>
      <c r="HI133" s="45"/>
      <c r="HJ133" s="45"/>
      <c r="HK133" s="45"/>
      <c r="HL133" s="45"/>
      <c r="HM133" s="45"/>
      <c r="HN133" s="45"/>
      <c r="HO133" s="45"/>
      <c r="HP133" s="45"/>
      <c r="HQ133" s="45"/>
      <c r="HR133" s="45"/>
      <c r="HS133" s="45"/>
      <c r="HT133" s="45"/>
      <c r="HU133" s="45"/>
      <c r="HV133" s="45"/>
      <c r="HW133" s="45"/>
      <c r="HX133" s="45"/>
      <c r="HY133" s="45"/>
      <c r="HZ133" s="45"/>
      <c r="IA133" s="45"/>
      <c r="IB133" s="45"/>
      <c r="IC133" s="45"/>
      <c r="ID133" s="45"/>
      <c r="IE133" s="45"/>
    </row>
    <row r="134" spans="3:7" ht="13.5">
      <c r="C134" s="42"/>
      <c r="D134" s="31"/>
      <c r="E134" s="31"/>
      <c r="F134" s="62"/>
      <c r="G134" s="62"/>
    </row>
    <row r="135" spans="1:239" ht="13.5">
      <c r="A135" s="42"/>
      <c r="B135" s="42"/>
      <c r="C135" s="42"/>
      <c r="F135" s="45"/>
      <c r="G135" s="45"/>
      <c r="H135" s="45"/>
      <c r="I135" s="45"/>
      <c r="J135" s="45"/>
      <c r="K135" s="45"/>
      <c r="L135" s="45"/>
      <c r="M135" s="45"/>
      <c r="N135" s="45"/>
      <c r="O135" s="45"/>
      <c r="P135" s="45"/>
      <c r="Q135" s="45"/>
      <c r="R135" s="45"/>
      <c r="S135" s="45"/>
      <c r="T135" s="45"/>
      <c r="U135" s="45"/>
      <c r="V135" s="45"/>
      <c r="W135" s="45"/>
      <c r="X135" s="45"/>
      <c r="Y135" s="45"/>
      <c r="Z135" s="45"/>
      <c r="AA135" s="45"/>
      <c r="AB135" s="45"/>
      <c r="AC135" s="45"/>
      <c r="AD135" s="45"/>
      <c r="AE135" s="45"/>
      <c r="AF135" s="45"/>
      <c r="AG135" s="45"/>
      <c r="AH135" s="45"/>
      <c r="AI135" s="45"/>
      <c r="AJ135" s="45"/>
      <c r="AK135" s="45"/>
      <c r="AL135" s="45"/>
      <c r="AM135" s="45"/>
      <c r="AN135" s="45"/>
      <c r="AO135" s="45"/>
      <c r="AP135" s="45"/>
      <c r="AQ135" s="45"/>
      <c r="AR135" s="45"/>
      <c r="AS135" s="45"/>
      <c r="AT135" s="45"/>
      <c r="AU135" s="45"/>
      <c r="AV135" s="45"/>
      <c r="AW135" s="45"/>
      <c r="AX135" s="45"/>
      <c r="AY135" s="45"/>
      <c r="AZ135" s="45"/>
      <c r="BA135" s="45"/>
      <c r="BB135" s="45"/>
      <c r="BC135" s="45"/>
      <c r="BD135" s="45"/>
      <c r="BE135" s="45"/>
      <c r="BF135" s="45"/>
      <c r="BG135" s="45"/>
      <c r="BH135" s="45"/>
      <c r="BI135" s="45"/>
      <c r="BJ135" s="45"/>
      <c r="BK135" s="45"/>
      <c r="BL135" s="45"/>
      <c r="BM135" s="45"/>
      <c r="BN135" s="45"/>
      <c r="BO135" s="45"/>
      <c r="BP135" s="45"/>
      <c r="BQ135" s="45"/>
      <c r="BR135" s="45"/>
      <c r="BS135" s="45"/>
      <c r="BT135" s="45"/>
      <c r="BU135" s="45"/>
      <c r="BV135" s="45"/>
      <c r="BW135" s="45"/>
      <c r="BX135" s="45"/>
      <c r="BY135" s="45"/>
      <c r="BZ135" s="45"/>
      <c r="CA135" s="45"/>
      <c r="CB135" s="45"/>
      <c r="CC135" s="45"/>
      <c r="CD135" s="45"/>
      <c r="CE135" s="45"/>
      <c r="CF135" s="45"/>
      <c r="CG135" s="45"/>
      <c r="CH135" s="45"/>
      <c r="CI135" s="45"/>
      <c r="CJ135" s="45"/>
      <c r="CK135" s="45"/>
      <c r="CL135" s="45"/>
      <c r="CM135" s="45"/>
      <c r="CN135" s="45"/>
      <c r="CO135" s="45"/>
      <c r="CP135" s="45"/>
      <c r="CQ135" s="45"/>
      <c r="CR135" s="45"/>
      <c r="CS135" s="45"/>
      <c r="CT135" s="45"/>
      <c r="CU135" s="45"/>
      <c r="CV135" s="45"/>
      <c r="CW135" s="45"/>
      <c r="CX135" s="45"/>
      <c r="CY135" s="45"/>
      <c r="CZ135" s="45"/>
      <c r="DA135" s="45"/>
      <c r="DB135" s="45"/>
      <c r="DC135" s="45"/>
      <c r="DD135" s="45"/>
      <c r="DE135" s="45"/>
      <c r="DF135" s="45"/>
      <c r="DG135" s="45"/>
      <c r="DH135" s="45"/>
      <c r="DI135" s="45"/>
      <c r="DJ135" s="45"/>
      <c r="DK135" s="45"/>
      <c r="DL135" s="45"/>
      <c r="DM135" s="45"/>
      <c r="DN135" s="45"/>
      <c r="DO135" s="45"/>
      <c r="DP135" s="45"/>
      <c r="DQ135" s="45"/>
      <c r="DR135" s="45"/>
      <c r="DS135" s="45"/>
      <c r="DT135" s="45"/>
      <c r="DU135" s="45"/>
      <c r="DV135" s="45"/>
      <c r="DW135" s="45"/>
      <c r="DX135" s="45"/>
      <c r="DY135" s="45"/>
      <c r="DZ135" s="45"/>
      <c r="EA135" s="45"/>
      <c r="EB135" s="45"/>
      <c r="EC135" s="45"/>
      <c r="ED135" s="45"/>
      <c r="EE135" s="45"/>
      <c r="EF135" s="45"/>
      <c r="EG135" s="45"/>
      <c r="EH135" s="45"/>
      <c r="EI135" s="45"/>
      <c r="EJ135" s="45"/>
      <c r="EK135" s="45"/>
      <c r="EL135" s="45"/>
      <c r="EM135" s="45"/>
      <c r="EN135" s="45"/>
      <c r="EO135" s="45"/>
      <c r="EP135" s="45"/>
      <c r="EQ135" s="45"/>
      <c r="ER135" s="45"/>
      <c r="ES135" s="45"/>
      <c r="ET135" s="45"/>
      <c r="EU135" s="45"/>
      <c r="EV135" s="45"/>
      <c r="EW135" s="45"/>
      <c r="EX135" s="45"/>
      <c r="EY135" s="45"/>
      <c r="EZ135" s="45"/>
      <c r="FA135" s="45"/>
      <c r="FB135" s="45"/>
      <c r="FC135" s="45"/>
      <c r="FD135" s="45"/>
      <c r="FE135" s="45"/>
      <c r="FF135" s="45"/>
      <c r="FG135" s="45"/>
      <c r="FH135" s="45"/>
      <c r="FI135" s="45"/>
      <c r="FJ135" s="45"/>
      <c r="FK135" s="45"/>
      <c r="FL135" s="45"/>
      <c r="FM135" s="45"/>
      <c r="FN135" s="45"/>
      <c r="FO135" s="45"/>
      <c r="FP135" s="45"/>
      <c r="FQ135" s="45"/>
      <c r="FR135" s="45"/>
      <c r="FS135" s="45"/>
      <c r="FT135" s="45"/>
      <c r="FU135" s="45"/>
      <c r="FV135" s="45"/>
      <c r="FW135" s="45"/>
      <c r="FX135" s="45"/>
      <c r="FY135" s="45"/>
      <c r="FZ135" s="45"/>
      <c r="GA135" s="45"/>
      <c r="GB135" s="45"/>
      <c r="GC135" s="45"/>
      <c r="GD135" s="45"/>
      <c r="GE135" s="45"/>
      <c r="GF135" s="45"/>
      <c r="GG135" s="45"/>
      <c r="GH135" s="45"/>
      <c r="GI135" s="45"/>
      <c r="GJ135" s="45"/>
      <c r="GK135" s="45"/>
      <c r="GL135" s="45"/>
      <c r="GM135" s="45"/>
      <c r="GN135" s="45"/>
      <c r="GO135" s="45"/>
      <c r="GP135" s="45"/>
      <c r="GQ135" s="45"/>
      <c r="GR135" s="45"/>
      <c r="GS135" s="45"/>
      <c r="GT135" s="45"/>
      <c r="GU135" s="45"/>
      <c r="GV135" s="45"/>
      <c r="GW135" s="45"/>
      <c r="GX135" s="45"/>
      <c r="GY135" s="45"/>
      <c r="GZ135" s="45"/>
      <c r="HA135" s="45"/>
      <c r="HB135" s="45"/>
      <c r="HC135" s="45"/>
      <c r="HD135" s="45"/>
      <c r="HE135" s="45"/>
      <c r="HF135" s="45"/>
      <c r="HG135" s="45"/>
      <c r="HH135" s="45"/>
      <c r="HI135" s="45"/>
      <c r="HJ135" s="45"/>
      <c r="HK135" s="45"/>
      <c r="HL135" s="45"/>
      <c r="HM135" s="45"/>
      <c r="HN135" s="45"/>
      <c r="HO135" s="45"/>
      <c r="HP135" s="45"/>
      <c r="HQ135" s="45"/>
      <c r="HR135" s="45"/>
      <c r="HS135" s="45"/>
      <c r="HT135" s="45"/>
      <c r="HU135" s="45"/>
      <c r="HV135" s="45"/>
      <c r="HW135" s="45"/>
      <c r="HX135" s="45"/>
      <c r="HY135" s="45"/>
      <c r="HZ135" s="45"/>
      <c r="IA135" s="45"/>
      <c r="IB135" s="45"/>
      <c r="IC135" s="45"/>
      <c r="ID135" s="45"/>
      <c r="IE135" s="45"/>
    </row>
    <row r="136" spans="1:239" ht="13.5">
      <c r="A136" s="42"/>
      <c r="B136" s="42"/>
      <c r="C136" s="42"/>
      <c r="D136" s="31"/>
      <c r="E136" s="31"/>
      <c r="F136" s="45"/>
      <c r="G136" s="45"/>
      <c r="H136" s="45"/>
      <c r="I136" s="45"/>
      <c r="J136" s="45"/>
      <c r="K136" s="45"/>
      <c r="L136" s="45"/>
      <c r="M136" s="45"/>
      <c r="N136" s="45"/>
      <c r="O136" s="45"/>
      <c r="P136" s="45"/>
      <c r="Q136" s="45"/>
      <c r="R136" s="45"/>
      <c r="S136" s="45"/>
      <c r="T136" s="45"/>
      <c r="U136" s="45"/>
      <c r="V136" s="45"/>
      <c r="W136" s="45"/>
      <c r="X136" s="45"/>
      <c r="Y136" s="45"/>
      <c r="Z136" s="45"/>
      <c r="AA136" s="45"/>
      <c r="AB136" s="45"/>
      <c r="AC136" s="45"/>
      <c r="AD136" s="45"/>
      <c r="AE136" s="45"/>
      <c r="AF136" s="45"/>
      <c r="AG136" s="45"/>
      <c r="AH136" s="45"/>
      <c r="AI136" s="45"/>
      <c r="AJ136" s="45"/>
      <c r="AK136" s="45"/>
      <c r="AL136" s="45"/>
      <c r="AM136" s="45"/>
      <c r="AN136" s="45"/>
      <c r="AO136" s="45"/>
      <c r="AP136" s="45"/>
      <c r="AQ136" s="45"/>
      <c r="AR136" s="45"/>
      <c r="AS136" s="45"/>
      <c r="AT136" s="45"/>
      <c r="AU136" s="45"/>
      <c r="AV136" s="45"/>
      <c r="AW136" s="45"/>
      <c r="AX136" s="45"/>
      <c r="AY136" s="45"/>
      <c r="AZ136" s="45"/>
      <c r="BA136" s="45"/>
      <c r="BB136" s="45"/>
      <c r="BC136" s="45"/>
      <c r="BD136" s="45"/>
      <c r="BE136" s="45"/>
      <c r="BF136" s="45"/>
      <c r="BG136" s="45"/>
      <c r="BH136" s="45"/>
      <c r="BI136" s="45"/>
      <c r="BJ136" s="45"/>
      <c r="BK136" s="45"/>
      <c r="BL136" s="45"/>
      <c r="BM136" s="45"/>
      <c r="BN136" s="45"/>
      <c r="BO136" s="45"/>
      <c r="BP136" s="45"/>
      <c r="BQ136" s="45"/>
      <c r="BR136" s="45"/>
      <c r="BS136" s="45"/>
      <c r="BT136" s="45"/>
      <c r="BU136" s="45"/>
      <c r="BV136" s="45"/>
      <c r="BW136" s="45"/>
      <c r="BX136" s="45"/>
      <c r="BY136" s="45"/>
      <c r="BZ136" s="45"/>
      <c r="CA136" s="45"/>
      <c r="CB136" s="45"/>
      <c r="CC136" s="45"/>
      <c r="CD136" s="45"/>
      <c r="CE136" s="45"/>
      <c r="CF136" s="45"/>
      <c r="CG136" s="45"/>
      <c r="CH136" s="45"/>
      <c r="CI136" s="45"/>
      <c r="CJ136" s="45"/>
      <c r="CK136" s="45"/>
      <c r="CL136" s="45"/>
      <c r="CM136" s="45"/>
      <c r="CN136" s="45"/>
      <c r="CO136" s="45"/>
      <c r="CP136" s="45"/>
      <c r="CQ136" s="45"/>
      <c r="CR136" s="45"/>
      <c r="CS136" s="45"/>
      <c r="CT136" s="45"/>
      <c r="CU136" s="45"/>
      <c r="CV136" s="45"/>
      <c r="CW136" s="45"/>
      <c r="CX136" s="45"/>
      <c r="CY136" s="45"/>
      <c r="CZ136" s="45"/>
      <c r="DA136" s="45"/>
      <c r="DB136" s="45"/>
      <c r="DC136" s="45"/>
      <c r="DD136" s="45"/>
      <c r="DE136" s="45"/>
      <c r="DF136" s="45"/>
      <c r="DG136" s="45"/>
      <c r="DH136" s="45"/>
      <c r="DI136" s="45"/>
      <c r="DJ136" s="45"/>
      <c r="DK136" s="45"/>
      <c r="DL136" s="45"/>
      <c r="DM136" s="45"/>
      <c r="DN136" s="45"/>
      <c r="DO136" s="45"/>
      <c r="DP136" s="45"/>
      <c r="DQ136" s="45"/>
      <c r="DR136" s="45"/>
      <c r="DS136" s="45"/>
      <c r="DT136" s="45"/>
      <c r="DU136" s="45"/>
      <c r="DV136" s="45"/>
      <c r="DW136" s="45"/>
      <c r="DX136" s="45"/>
      <c r="DY136" s="45"/>
      <c r="DZ136" s="45"/>
      <c r="EA136" s="45"/>
      <c r="EB136" s="45"/>
      <c r="EC136" s="45"/>
      <c r="ED136" s="45"/>
      <c r="EE136" s="45"/>
      <c r="EF136" s="45"/>
      <c r="EG136" s="45"/>
      <c r="EH136" s="45"/>
      <c r="EI136" s="45"/>
      <c r="EJ136" s="45"/>
      <c r="EK136" s="45"/>
      <c r="EL136" s="45"/>
      <c r="EM136" s="45"/>
      <c r="EN136" s="45"/>
      <c r="EO136" s="45"/>
      <c r="EP136" s="45"/>
      <c r="EQ136" s="45"/>
      <c r="ER136" s="45"/>
      <c r="ES136" s="45"/>
      <c r="ET136" s="45"/>
      <c r="EU136" s="45"/>
      <c r="EV136" s="45"/>
      <c r="EW136" s="45"/>
      <c r="EX136" s="45"/>
      <c r="EY136" s="45"/>
      <c r="EZ136" s="45"/>
      <c r="FA136" s="45"/>
      <c r="FB136" s="45"/>
      <c r="FC136" s="45"/>
      <c r="FD136" s="45"/>
      <c r="FE136" s="45"/>
      <c r="FF136" s="45"/>
      <c r="FG136" s="45"/>
      <c r="FH136" s="45"/>
      <c r="FI136" s="45"/>
      <c r="FJ136" s="45"/>
      <c r="FK136" s="45"/>
      <c r="FL136" s="45"/>
      <c r="FM136" s="45"/>
      <c r="FN136" s="45"/>
      <c r="FO136" s="45"/>
      <c r="FP136" s="45"/>
      <c r="FQ136" s="45"/>
      <c r="FR136" s="45"/>
      <c r="FS136" s="45"/>
      <c r="FT136" s="45"/>
      <c r="FU136" s="45"/>
      <c r="FV136" s="45"/>
      <c r="FW136" s="45"/>
      <c r="FX136" s="45"/>
      <c r="FY136" s="45"/>
      <c r="FZ136" s="45"/>
      <c r="GA136" s="45"/>
      <c r="GB136" s="45"/>
      <c r="GC136" s="45"/>
      <c r="GD136" s="45"/>
      <c r="GE136" s="45"/>
      <c r="GF136" s="45"/>
      <c r="GG136" s="45"/>
      <c r="GH136" s="45"/>
      <c r="GI136" s="45"/>
      <c r="GJ136" s="45"/>
      <c r="GK136" s="45"/>
      <c r="GL136" s="45"/>
      <c r="GM136" s="45"/>
      <c r="GN136" s="45"/>
      <c r="GO136" s="45"/>
      <c r="GP136" s="45"/>
      <c r="GQ136" s="45"/>
      <c r="GR136" s="45"/>
      <c r="GS136" s="45"/>
      <c r="GT136" s="45"/>
      <c r="GU136" s="45"/>
      <c r="GV136" s="45"/>
      <c r="GW136" s="45"/>
      <c r="GX136" s="45"/>
      <c r="GY136" s="45"/>
      <c r="GZ136" s="45"/>
      <c r="HA136" s="45"/>
      <c r="HB136" s="45"/>
      <c r="HC136" s="45"/>
      <c r="HD136" s="45"/>
      <c r="HE136" s="45"/>
      <c r="HF136" s="45"/>
      <c r="HG136" s="45"/>
      <c r="HH136" s="45"/>
      <c r="HI136" s="45"/>
      <c r="HJ136" s="45"/>
      <c r="HK136" s="45"/>
      <c r="HL136" s="45"/>
      <c r="HM136" s="45"/>
      <c r="HN136" s="45"/>
      <c r="HO136" s="45"/>
      <c r="HP136" s="45"/>
      <c r="HQ136" s="45"/>
      <c r="HR136" s="45"/>
      <c r="HS136" s="45"/>
      <c r="HT136" s="45"/>
      <c r="HU136" s="45"/>
      <c r="HV136" s="45"/>
      <c r="HW136" s="45"/>
      <c r="HX136" s="45"/>
      <c r="HY136" s="45"/>
      <c r="HZ136" s="45"/>
      <c r="IA136" s="45"/>
      <c r="IB136" s="45"/>
      <c r="IC136" s="45"/>
      <c r="ID136" s="45"/>
      <c r="IE136" s="45"/>
    </row>
    <row r="137" spans="1:239" ht="13.5">
      <c r="A137" s="42"/>
      <c r="B137" s="42"/>
      <c r="C137" s="42"/>
      <c r="D137" s="31"/>
      <c r="E137" s="31"/>
      <c r="F137" s="45"/>
      <c r="G137" s="45"/>
      <c r="H137" s="45"/>
      <c r="I137" s="45"/>
      <c r="J137" s="45"/>
      <c r="K137" s="45"/>
      <c r="L137" s="45"/>
      <c r="M137" s="45"/>
      <c r="N137" s="45"/>
      <c r="O137" s="45"/>
      <c r="P137" s="45"/>
      <c r="Q137" s="45"/>
      <c r="R137" s="45"/>
      <c r="S137" s="45"/>
      <c r="T137" s="45"/>
      <c r="U137" s="45"/>
      <c r="V137" s="45"/>
      <c r="W137" s="45"/>
      <c r="X137" s="45"/>
      <c r="Y137" s="45"/>
      <c r="Z137" s="45"/>
      <c r="AA137" s="45"/>
      <c r="AB137" s="45"/>
      <c r="AC137" s="45"/>
      <c r="AD137" s="45"/>
      <c r="AE137" s="45"/>
      <c r="AF137" s="45"/>
      <c r="AG137" s="45"/>
      <c r="AH137" s="45"/>
      <c r="AI137" s="45"/>
      <c r="AJ137" s="45"/>
      <c r="AK137" s="45"/>
      <c r="AL137" s="45"/>
      <c r="AM137" s="45"/>
      <c r="AN137" s="45"/>
      <c r="AO137" s="45"/>
      <c r="AP137" s="45"/>
      <c r="AQ137" s="45"/>
      <c r="AR137" s="45"/>
      <c r="AS137" s="45"/>
      <c r="AT137" s="45"/>
      <c r="AU137" s="45"/>
      <c r="AV137" s="45"/>
      <c r="AW137" s="45"/>
      <c r="AX137" s="45"/>
      <c r="AY137" s="45"/>
      <c r="AZ137" s="45"/>
      <c r="BA137" s="45"/>
      <c r="BB137" s="45"/>
      <c r="BC137" s="45"/>
      <c r="BD137" s="45"/>
      <c r="BE137" s="45"/>
      <c r="BF137" s="45"/>
      <c r="BG137" s="45"/>
      <c r="BH137" s="45"/>
      <c r="BI137" s="45"/>
      <c r="BJ137" s="45"/>
      <c r="BK137" s="45"/>
      <c r="BL137" s="45"/>
      <c r="BM137" s="45"/>
      <c r="BN137" s="45"/>
      <c r="BO137" s="45"/>
      <c r="BP137" s="45"/>
      <c r="BQ137" s="45"/>
      <c r="BR137" s="45"/>
      <c r="BS137" s="45"/>
      <c r="BT137" s="45"/>
      <c r="BU137" s="45"/>
      <c r="BV137" s="45"/>
      <c r="BW137" s="45"/>
      <c r="BX137" s="45"/>
      <c r="BY137" s="45"/>
      <c r="BZ137" s="45"/>
      <c r="CA137" s="45"/>
      <c r="CB137" s="45"/>
      <c r="CC137" s="45"/>
      <c r="CD137" s="45"/>
      <c r="CE137" s="45"/>
      <c r="CF137" s="45"/>
      <c r="CG137" s="45"/>
      <c r="CH137" s="45"/>
      <c r="CI137" s="45"/>
      <c r="CJ137" s="45"/>
      <c r="CK137" s="45"/>
      <c r="CL137" s="45"/>
      <c r="CM137" s="45"/>
      <c r="CN137" s="45"/>
      <c r="CO137" s="45"/>
      <c r="CP137" s="45"/>
      <c r="CQ137" s="45"/>
      <c r="CR137" s="45"/>
      <c r="CS137" s="45"/>
      <c r="CT137" s="45"/>
      <c r="CU137" s="45"/>
      <c r="CV137" s="45"/>
      <c r="CW137" s="45"/>
      <c r="CX137" s="45"/>
      <c r="CY137" s="45"/>
      <c r="CZ137" s="45"/>
      <c r="DA137" s="45"/>
      <c r="DB137" s="45"/>
      <c r="DC137" s="45"/>
      <c r="DD137" s="45"/>
      <c r="DE137" s="45"/>
      <c r="DF137" s="45"/>
      <c r="DG137" s="45"/>
      <c r="DH137" s="45"/>
      <c r="DI137" s="45"/>
      <c r="DJ137" s="45"/>
      <c r="DK137" s="45"/>
      <c r="DL137" s="45"/>
      <c r="DM137" s="45"/>
      <c r="DN137" s="45"/>
      <c r="DO137" s="45"/>
      <c r="DP137" s="45"/>
      <c r="DQ137" s="45"/>
      <c r="DR137" s="45"/>
      <c r="DS137" s="45"/>
      <c r="DT137" s="45"/>
      <c r="DU137" s="45"/>
      <c r="DV137" s="45"/>
      <c r="DW137" s="45"/>
      <c r="DX137" s="45"/>
      <c r="DY137" s="45"/>
      <c r="DZ137" s="45"/>
      <c r="EA137" s="45"/>
      <c r="EB137" s="45"/>
      <c r="EC137" s="45"/>
      <c r="ED137" s="45"/>
      <c r="EE137" s="45"/>
      <c r="EF137" s="45"/>
      <c r="EG137" s="45"/>
      <c r="EH137" s="45"/>
      <c r="EI137" s="45"/>
      <c r="EJ137" s="45"/>
      <c r="EK137" s="45"/>
      <c r="EL137" s="45"/>
      <c r="EM137" s="45"/>
      <c r="EN137" s="45"/>
      <c r="EO137" s="45"/>
      <c r="EP137" s="45"/>
      <c r="EQ137" s="45"/>
      <c r="ER137" s="45"/>
      <c r="ES137" s="45"/>
      <c r="ET137" s="45"/>
      <c r="EU137" s="45"/>
      <c r="EV137" s="45"/>
      <c r="EW137" s="45"/>
      <c r="EX137" s="45"/>
      <c r="EY137" s="45"/>
      <c r="EZ137" s="45"/>
      <c r="FA137" s="45"/>
      <c r="FB137" s="45"/>
      <c r="FC137" s="45"/>
      <c r="FD137" s="45"/>
      <c r="FE137" s="45"/>
      <c r="FF137" s="45"/>
      <c r="FG137" s="45"/>
      <c r="FH137" s="45"/>
      <c r="FI137" s="45"/>
      <c r="FJ137" s="45"/>
      <c r="FK137" s="45"/>
      <c r="FL137" s="45"/>
      <c r="FM137" s="45"/>
      <c r="FN137" s="45"/>
      <c r="FO137" s="45"/>
      <c r="FP137" s="45"/>
      <c r="FQ137" s="45"/>
      <c r="FR137" s="45"/>
      <c r="FS137" s="45"/>
      <c r="FT137" s="45"/>
      <c r="FU137" s="45"/>
      <c r="FV137" s="45"/>
      <c r="FW137" s="45"/>
      <c r="FX137" s="45"/>
      <c r="FY137" s="45"/>
      <c r="FZ137" s="45"/>
      <c r="GA137" s="45"/>
      <c r="GB137" s="45"/>
      <c r="GC137" s="45"/>
      <c r="GD137" s="45"/>
      <c r="GE137" s="45"/>
      <c r="GF137" s="45"/>
      <c r="GG137" s="45"/>
      <c r="GH137" s="45"/>
      <c r="GI137" s="45"/>
      <c r="GJ137" s="45"/>
      <c r="GK137" s="45"/>
      <c r="GL137" s="45"/>
      <c r="GM137" s="45"/>
      <c r="GN137" s="45"/>
      <c r="GO137" s="45"/>
      <c r="GP137" s="45"/>
      <c r="GQ137" s="45"/>
      <c r="GR137" s="45"/>
      <c r="GS137" s="45"/>
      <c r="GT137" s="45"/>
      <c r="GU137" s="45"/>
      <c r="GV137" s="45"/>
      <c r="GW137" s="45"/>
      <c r="GX137" s="45"/>
      <c r="GY137" s="45"/>
      <c r="GZ137" s="45"/>
      <c r="HA137" s="45"/>
      <c r="HB137" s="45"/>
      <c r="HC137" s="45"/>
      <c r="HD137" s="45"/>
      <c r="HE137" s="45"/>
      <c r="HF137" s="45"/>
      <c r="HG137" s="45"/>
      <c r="HH137" s="45"/>
      <c r="HI137" s="45"/>
      <c r="HJ137" s="45"/>
      <c r="HK137" s="45"/>
      <c r="HL137" s="45"/>
      <c r="HM137" s="45"/>
      <c r="HN137" s="45"/>
      <c r="HO137" s="45"/>
      <c r="HP137" s="45"/>
      <c r="HQ137" s="45"/>
      <c r="HR137" s="45"/>
      <c r="HS137" s="45"/>
      <c r="HT137" s="45"/>
      <c r="HU137" s="45"/>
      <c r="HV137" s="45"/>
      <c r="HW137" s="45"/>
      <c r="HX137" s="45"/>
      <c r="HY137" s="45"/>
      <c r="HZ137" s="45"/>
      <c r="IA137" s="45"/>
      <c r="IB137" s="45"/>
      <c r="IC137" s="45"/>
      <c r="ID137" s="45"/>
      <c r="IE137" s="45"/>
    </row>
    <row r="138" spans="1:239" ht="13.5">
      <c r="A138" s="42"/>
      <c r="B138" s="42"/>
      <c r="C138" s="42"/>
      <c r="D138" s="31"/>
      <c r="E138" s="31"/>
      <c r="F138" s="45"/>
      <c r="G138" s="45"/>
      <c r="H138" s="45"/>
      <c r="I138" s="45"/>
      <c r="J138" s="45"/>
      <c r="K138" s="45"/>
      <c r="L138" s="45"/>
      <c r="M138" s="45"/>
      <c r="N138" s="45"/>
      <c r="O138" s="45"/>
      <c r="P138" s="45"/>
      <c r="Q138" s="45"/>
      <c r="R138" s="45"/>
      <c r="S138" s="45"/>
      <c r="T138" s="45"/>
      <c r="U138" s="45"/>
      <c r="V138" s="45"/>
      <c r="W138" s="45"/>
      <c r="X138" s="45"/>
      <c r="Y138" s="45"/>
      <c r="Z138" s="45"/>
      <c r="AA138" s="45"/>
      <c r="AB138" s="45"/>
      <c r="AC138" s="45"/>
      <c r="AD138" s="45"/>
      <c r="AE138" s="45"/>
      <c r="AF138" s="45"/>
      <c r="AG138" s="45"/>
      <c r="AH138" s="45"/>
      <c r="AI138" s="45"/>
      <c r="AJ138" s="45"/>
      <c r="AK138" s="45"/>
      <c r="AL138" s="45"/>
      <c r="AM138" s="45"/>
      <c r="AN138" s="45"/>
      <c r="AO138" s="45"/>
      <c r="AP138" s="45"/>
      <c r="AQ138" s="45"/>
      <c r="AR138" s="45"/>
      <c r="AS138" s="45"/>
      <c r="AT138" s="45"/>
      <c r="AU138" s="45"/>
      <c r="AV138" s="45"/>
      <c r="AW138" s="45"/>
      <c r="AX138" s="45"/>
      <c r="AY138" s="45"/>
      <c r="AZ138" s="45"/>
      <c r="BA138" s="45"/>
      <c r="BB138" s="45"/>
      <c r="BC138" s="45"/>
      <c r="BD138" s="45"/>
      <c r="BE138" s="45"/>
      <c r="BF138" s="45"/>
      <c r="BG138" s="45"/>
      <c r="BH138" s="45"/>
      <c r="BI138" s="45"/>
      <c r="BJ138" s="45"/>
      <c r="BK138" s="45"/>
      <c r="BL138" s="45"/>
      <c r="BM138" s="45"/>
      <c r="BN138" s="45"/>
      <c r="BO138" s="45"/>
      <c r="BP138" s="45"/>
      <c r="BQ138" s="45"/>
      <c r="BR138" s="45"/>
      <c r="BS138" s="45"/>
      <c r="BT138" s="45"/>
      <c r="BU138" s="45"/>
      <c r="BV138" s="45"/>
      <c r="BW138" s="45"/>
      <c r="BX138" s="45"/>
      <c r="BY138" s="45"/>
      <c r="BZ138" s="45"/>
      <c r="CA138" s="45"/>
      <c r="CB138" s="45"/>
      <c r="CC138" s="45"/>
      <c r="CD138" s="45"/>
      <c r="CE138" s="45"/>
      <c r="CF138" s="45"/>
      <c r="CG138" s="45"/>
      <c r="CH138" s="45"/>
      <c r="CI138" s="45"/>
      <c r="CJ138" s="45"/>
      <c r="CK138" s="45"/>
      <c r="CL138" s="45"/>
      <c r="CM138" s="45"/>
      <c r="CN138" s="45"/>
      <c r="CO138" s="45"/>
      <c r="CP138" s="45"/>
      <c r="CQ138" s="45"/>
      <c r="CR138" s="45"/>
      <c r="CS138" s="45"/>
      <c r="CT138" s="45"/>
      <c r="CU138" s="45"/>
      <c r="CV138" s="45"/>
      <c r="CW138" s="45"/>
      <c r="CX138" s="45"/>
      <c r="CY138" s="45"/>
      <c r="CZ138" s="45"/>
      <c r="DA138" s="45"/>
      <c r="DB138" s="45"/>
      <c r="DC138" s="45"/>
      <c r="DD138" s="45"/>
      <c r="DE138" s="45"/>
      <c r="DF138" s="45"/>
      <c r="DG138" s="45"/>
      <c r="DH138" s="45"/>
      <c r="DI138" s="45"/>
      <c r="DJ138" s="45"/>
      <c r="DK138" s="45"/>
      <c r="DL138" s="45"/>
      <c r="DM138" s="45"/>
      <c r="DN138" s="45"/>
      <c r="DO138" s="45"/>
      <c r="DP138" s="45"/>
      <c r="DQ138" s="45"/>
      <c r="DR138" s="45"/>
      <c r="DS138" s="45"/>
      <c r="DT138" s="45"/>
      <c r="DU138" s="45"/>
      <c r="DV138" s="45"/>
      <c r="DW138" s="45"/>
      <c r="DX138" s="45"/>
      <c r="DY138" s="45"/>
      <c r="DZ138" s="45"/>
      <c r="EA138" s="45"/>
      <c r="EB138" s="45"/>
      <c r="EC138" s="45"/>
      <c r="ED138" s="45"/>
      <c r="EE138" s="45"/>
      <c r="EF138" s="45"/>
      <c r="EG138" s="45"/>
      <c r="EH138" s="45"/>
      <c r="EI138" s="45"/>
      <c r="EJ138" s="45"/>
      <c r="EK138" s="45"/>
      <c r="EL138" s="45"/>
      <c r="EM138" s="45"/>
      <c r="EN138" s="45"/>
      <c r="EO138" s="45"/>
      <c r="EP138" s="45"/>
      <c r="EQ138" s="45"/>
      <c r="ER138" s="45"/>
      <c r="ES138" s="45"/>
      <c r="ET138" s="45"/>
      <c r="EU138" s="45"/>
      <c r="EV138" s="45"/>
      <c r="EW138" s="45"/>
      <c r="EX138" s="45"/>
      <c r="EY138" s="45"/>
      <c r="EZ138" s="45"/>
      <c r="FA138" s="45"/>
      <c r="FB138" s="45"/>
      <c r="FC138" s="45"/>
      <c r="FD138" s="45"/>
      <c r="FE138" s="45"/>
      <c r="FF138" s="45"/>
      <c r="FG138" s="45"/>
      <c r="FH138" s="45"/>
      <c r="FI138" s="45"/>
      <c r="FJ138" s="45"/>
      <c r="FK138" s="45"/>
      <c r="FL138" s="45"/>
      <c r="FM138" s="45"/>
      <c r="FN138" s="45"/>
      <c r="FO138" s="45"/>
      <c r="FP138" s="45"/>
      <c r="FQ138" s="45"/>
      <c r="FR138" s="45"/>
      <c r="FS138" s="45"/>
      <c r="FT138" s="45"/>
      <c r="FU138" s="45"/>
      <c r="FV138" s="45"/>
      <c r="FW138" s="45"/>
      <c r="FX138" s="45"/>
      <c r="FY138" s="45"/>
      <c r="FZ138" s="45"/>
      <c r="GA138" s="45"/>
      <c r="GB138" s="45"/>
      <c r="GC138" s="45"/>
      <c r="GD138" s="45"/>
      <c r="GE138" s="45"/>
      <c r="GF138" s="45"/>
      <c r="GG138" s="45"/>
      <c r="GH138" s="45"/>
      <c r="GI138" s="45"/>
      <c r="GJ138" s="45"/>
      <c r="GK138" s="45"/>
      <c r="GL138" s="45"/>
      <c r="GM138" s="45"/>
      <c r="GN138" s="45"/>
      <c r="GO138" s="45"/>
      <c r="GP138" s="45"/>
      <c r="GQ138" s="45"/>
      <c r="GR138" s="45"/>
      <c r="GS138" s="45"/>
      <c r="GT138" s="45"/>
      <c r="GU138" s="45"/>
      <c r="GV138" s="45"/>
      <c r="GW138" s="45"/>
      <c r="GX138" s="45"/>
      <c r="GY138" s="45"/>
      <c r="GZ138" s="45"/>
      <c r="HA138" s="45"/>
      <c r="HB138" s="45"/>
      <c r="HC138" s="45"/>
      <c r="HD138" s="45"/>
      <c r="HE138" s="45"/>
      <c r="HF138" s="45"/>
      <c r="HG138" s="45"/>
      <c r="HH138" s="45"/>
      <c r="HI138" s="45"/>
      <c r="HJ138" s="45"/>
      <c r="HK138" s="45"/>
      <c r="HL138" s="45"/>
      <c r="HM138" s="45"/>
      <c r="HN138" s="45"/>
      <c r="HO138" s="45"/>
      <c r="HP138" s="45"/>
      <c r="HQ138" s="45"/>
      <c r="HR138" s="45"/>
      <c r="HS138" s="45"/>
      <c r="HT138" s="45"/>
      <c r="HU138" s="45"/>
      <c r="HV138" s="45"/>
      <c r="HW138" s="45"/>
      <c r="HX138" s="45"/>
      <c r="HY138" s="45"/>
      <c r="HZ138" s="45"/>
      <c r="IA138" s="45"/>
      <c r="IB138" s="45"/>
      <c r="IC138" s="45"/>
      <c r="ID138" s="45"/>
      <c r="IE138" s="45"/>
    </row>
    <row r="139" spans="1:239" ht="13.5">
      <c r="A139" s="42"/>
      <c r="B139" s="42"/>
      <c r="C139" s="42"/>
      <c r="D139" s="31"/>
      <c r="E139" s="31"/>
      <c r="F139" s="45"/>
      <c r="G139" s="45"/>
      <c r="H139" s="45"/>
      <c r="I139" s="45"/>
      <c r="J139" s="45"/>
      <c r="K139" s="45"/>
      <c r="L139" s="45"/>
      <c r="M139" s="45"/>
      <c r="N139" s="45"/>
      <c r="O139" s="45"/>
      <c r="P139" s="45"/>
      <c r="Q139" s="45"/>
      <c r="R139" s="45"/>
      <c r="S139" s="45"/>
      <c r="T139" s="45"/>
      <c r="U139" s="45"/>
      <c r="V139" s="45"/>
      <c r="W139" s="45"/>
      <c r="X139" s="45"/>
      <c r="Y139" s="45"/>
      <c r="Z139" s="45"/>
      <c r="AA139" s="45"/>
      <c r="AB139" s="45"/>
      <c r="AC139" s="45"/>
      <c r="AD139" s="45"/>
      <c r="AE139" s="45"/>
      <c r="AF139" s="45"/>
      <c r="AG139" s="45"/>
      <c r="AH139" s="45"/>
      <c r="AI139" s="45"/>
      <c r="AJ139" s="45"/>
      <c r="AK139" s="45"/>
      <c r="AL139" s="45"/>
      <c r="AM139" s="45"/>
      <c r="AN139" s="45"/>
      <c r="AO139" s="45"/>
      <c r="AP139" s="45"/>
      <c r="AQ139" s="45"/>
      <c r="AR139" s="45"/>
      <c r="AS139" s="45"/>
      <c r="AT139" s="45"/>
      <c r="AU139" s="45"/>
      <c r="AV139" s="45"/>
      <c r="AW139" s="45"/>
      <c r="AX139" s="45"/>
      <c r="AY139" s="45"/>
      <c r="AZ139" s="45"/>
      <c r="BA139" s="45"/>
      <c r="BB139" s="45"/>
      <c r="BC139" s="45"/>
      <c r="BD139" s="45"/>
      <c r="BE139" s="45"/>
      <c r="BF139" s="45"/>
      <c r="BG139" s="45"/>
      <c r="BH139" s="45"/>
      <c r="BI139" s="45"/>
      <c r="BJ139" s="45"/>
      <c r="BK139" s="45"/>
      <c r="BL139" s="45"/>
      <c r="BM139" s="45"/>
      <c r="BN139" s="45"/>
      <c r="BO139" s="45"/>
      <c r="BP139" s="45"/>
      <c r="BQ139" s="45"/>
      <c r="BR139" s="45"/>
      <c r="BS139" s="45"/>
      <c r="BT139" s="45"/>
      <c r="BU139" s="45"/>
      <c r="BV139" s="45"/>
      <c r="BW139" s="45"/>
      <c r="BX139" s="45"/>
      <c r="BY139" s="45"/>
      <c r="BZ139" s="45"/>
      <c r="CA139" s="45"/>
      <c r="CB139" s="45"/>
      <c r="CC139" s="45"/>
      <c r="CD139" s="45"/>
      <c r="CE139" s="45"/>
      <c r="CF139" s="45"/>
      <c r="CG139" s="45"/>
      <c r="CH139" s="45"/>
      <c r="CI139" s="45"/>
      <c r="CJ139" s="45"/>
      <c r="CK139" s="45"/>
      <c r="CL139" s="45"/>
      <c r="CM139" s="45"/>
      <c r="CN139" s="45"/>
      <c r="CO139" s="45"/>
      <c r="CP139" s="45"/>
      <c r="CQ139" s="45"/>
      <c r="CR139" s="45"/>
      <c r="CS139" s="45"/>
      <c r="CT139" s="45"/>
      <c r="CU139" s="45"/>
      <c r="CV139" s="45"/>
      <c r="CW139" s="45"/>
      <c r="CX139" s="45"/>
      <c r="CY139" s="45"/>
      <c r="CZ139" s="45"/>
      <c r="DA139" s="45"/>
      <c r="DB139" s="45"/>
      <c r="DC139" s="45"/>
      <c r="DD139" s="45"/>
      <c r="DE139" s="45"/>
      <c r="DF139" s="45"/>
      <c r="DG139" s="45"/>
      <c r="DH139" s="45"/>
      <c r="DI139" s="45"/>
      <c r="DJ139" s="45"/>
      <c r="DK139" s="45"/>
      <c r="DL139" s="45"/>
      <c r="DM139" s="45"/>
      <c r="DN139" s="45"/>
      <c r="DO139" s="45"/>
      <c r="DP139" s="45"/>
      <c r="DQ139" s="45"/>
      <c r="DR139" s="45"/>
      <c r="DS139" s="45"/>
      <c r="DT139" s="45"/>
      <c r="DU139" s="45"/>
      <c r="DV139" s="45"/>
      <c r="DW139" s="45"/>
      <c r="DX139" s="45"/>
      <c r="DY139" s="45"/>
      <c r="DZ139" s="45"/>
      <c r="EA139" s="45"/>
      <c r="EB139" s="45"/>
      <c r="EC139" s="45"/>
      <c r="ED139" s="45"/>
      <c r="EE139" s="45"/>
      <c r="EF139" s="45"/>
      <c r="EG139" s="45"/>
      <c r="EH139" s="45"/>
      <c r="EI139" s="45"/>
      <c r="EJ139" s="45"/>
      <c r="EK139" s="45"/>
      <c r="EL139" s="45"/>
      <c r="EM139" s="45"/>
      <c r="EN139" s="45"/>
      <c r="EO139" s="45"/>
      <c r="EP139" s="45"/>
      <c r="EQ139" s="45"/>
      <c r="ER139" s="45"/>
      <c r="ES139" s="45"/>
      <c r="ET139" s="45"/>
      <c r="EU139" s="45"/>
      <c r="EV139" s="45"/>
      <c r="EW139" s="45"/>
      <c r="EX139" s="45"/>
      <c r="EY139" s="45"/>
      <c r="EZ139" s="45"/>
      <c r="FA139" s="45"/>
      <c r="FB139" s="45"/>
      <c r="FC139" s="45"/>
      <c r="FD139" s="45"/>
      <c r="FE139" s="45"/>
      <c r="FF139" s="45"/>
      <c r="FG139" s="45"/>
      <c r="FH139" s="45"/>
      <c r="FI139" s="45"/>
      <c r="FJ139" s="45"/>
      <c r="FK139" s="45"/>
      <c r="FL139" s="45"/>
      <c r="FM139" s="45"/>
      <c r="FN139" s="45"/>
      <c r="FO139" s="45"/>
      <c r="FP139" s="45"/>
      <c r="FQ139" s="45"/>
      <c r="FR139" s="45"/>
      <c r="FS139" s="45"/>
      <c r="FT139" s="45"/>
      <c r="FU139" s="45"/>
      <c r="FV139" s="45"/>
      <c r="FW139" s="45"/>
      <c r="FX139" s="45"/>
      <c r="FY139" s="45"/>
      <c r="FZ139" s="45"/>
      <c r="GA139" s="45"/>
      <c r="GB139" s="45"/>
      <c r="GC139" s="45"/>
      <c r="GD139" s="45"/>
      <c r="GE139" s="45"/>
      <c r="GF139" s="45"/>
      <c r="GG139" s="45"/>
      <c r="GH139" s="45"/>
      <c r="GI139" s="45"/>
      <c r="GJ139" s="45"/>
      <c r="GK139" s="45"/>
      <c r="GL139" s="45"/>
      <c r="GM139" s="45"/>
      <c r="GN139" s="45"/>
      <c r="GO139" s="45"/>
      <c r="GP139" s="45"/>
      <c r="GQ139" s="45"/>
      <c r="GR139" s="45"/>
      <c r="GS139" s="45"/>
      <c r="GT139" s="45"/>
      <c r="GU139" s="45"/>
      <c r="GV139" s="45"/>
      <c r="GW139" s="45"/>
      <c r="GX139" s="45"/>
      <c r="GY139" s="45"/>
      <c r="GZ139" s="45"/>
      <c r="HA139" s="45"/>
      <c r="HB139" s="45"/>
      <c r="HC139" s="45"/>
      <c r="HD139" s="45"/>
      <c r="HE139" s="45"/>
      <c r="HF139" s="45"/>
      <c r="HG139" s="45"/>
      <c r="HH139" s="45"/>
      <c r="HI139" s="45"/>
      <c r="HJ139" s="45"/>
      <c r="HK139" s="45"/>
      <c r="HL139" s="45"/>
      <c r="HM139" s="45"/>
      <c r="HN139" s="45"/>
      <c r="HO139" s="45"/>
      <c r="HP139" s="45"/>
      <c r="HQ139" s="45"/>
      <c r="HR139" s="45"/>
      <c r="HS139" s="45"/>
      <c r="HT139" s="45"/>
      <c r="HU139" s="45"/>
      <c r="HV139" s="45"/>
      <c r="HW139" s="45"/>
      <c r="HX139" s="45"/>
      <c r="HY139" s="45"/>
      <c r="HZ139" s="45"/>
      <c r="IA139" s="45"/>
      <c r="IB139" s="45"/>
      <c r="IC139" s="45"/>
      <c r="ID139" s="45"/>
      <c r="IE139" s="45"/>
    </row>
    <row r="140" spans="1:239" ht="13.5">
      <c r="A140" s="42"/>
      <c r="B140" s="42"/>
      <c r="C140" s="42"/>
      <c r="D140" s="31"/>
      <c r="E140" s="31"/>
      <c r="F140" s="45"/>
      <c r="G140" s="45"/>
      <c r="H140" s="45"/>
      <c r="I140" s="45"/>
      <c r="J140" s="45"/>
      <c r="K140" s="45"/>
      <c r="L140" s="45"/>
      <c r="M140" s="45"/>
      <c r="N140" s="45"/>
      <c r="O140" s="45"/>
      <c r="P140" s="45"/>
      <c r="Q140" s="45"/>
      <c r="R140" s="45"/>
      <c r="S140" s="45"/>
      <c r="T140" s="45"/>
      <c r="U140" s="45"/>
      <c r="V140" s="45"/>
      <c r="W140" s="45"/>
      <c r="X140" s="45"/>
      <c r="Y140" s="45"/>
      <c r="Z140" s="45"/>
      <c r="AA140" s="45"/>
      <c r="AB140" s="45"/>
      <c r="AC140" s="45"/>
      <c r="AD140" s="45"/>
      <c r="AE140" s="45"/>
      <c r="AF140" s="45"/>
      <c r="AG140" s="45"/>
      <c r="AH140" s="45"/>
      <c r="AI140" s="45"/>
      <c r="AJ140" s="45"/>
      <c r="AK140" s="45"/>
      <c r="AL140" s="45"/>
      <c r="AM140" s="45"/>
      <c r="AN140" s="45"/>
      <c r="AO140" s="45"/>
      <c r="AP140" s="45"/>
      <c r="AQ140" s="45"/>
      <c r="AR140" s="45"/>
      <c r="AS140" s="45"/>
      <c r="AT140" s="45"/>
      <c r="AU140" s="45"/>
      <c r="AV140" s="45"/>
      <c r="AW140" s="45"/>
      <c r="AX140" s="45"/>
      <c r="AY140" s="45"/>
      <c r="AZ140" s="45"/>
      <c r="BA140" s="45"/>
      <c r="BB140" s="45"/>
      <c r="BC140" s="45"/>
      <c r="BD140" s="45"/>
      <c r="BE140" s="45"/>
      <c r="BF140" s="45"/>
      <c r="BG140" s="45"/>
      <c r="BH140" s="45"/>
      <c r="BI140" s="45"/>
      <c r="BJ140" s="45"/>
      <c r="BK140" s="45"/>
      <c r="BL140" s="45"/>
      <c r="BM140" s="45"/>
      <c r="BN140" s="45"/>
      <c r="BO140" s="45"/>
      <c r="BP140" s="45"/>
      <c r="BQ140" s="45"/>
      <c r="BR140" s="45"/>
      <c r="BS140" s="45"/>
      <c r="BT140" s="45"/>
      <c r="BU140" s="45"/>
      <c r="BV140" s="45"/>
      <c r="BW140" s="45"/>
      <c r="BX140" s="45"/>
      <c r="BY140" s="45"/>
      <c r="BZ140" s="45"/>
      <c r="CA140" s="45"/>
      <c r="CB140" s="45"/>
      <c r="CC140" s="45"/>
      <c r="CD140" s="45"/>
      <c r="CE140" s="45"/>
      <c r="CF140" s="45"/>
      <c r="CG140" s="45"/>
      <c r="CH140" s="45"/>
      <c r="CI140" s="45"/>
      <c r="CJ140" s="45"/>
      <c r="CK140" s="45"/>
      <c r="CL140" s="45"/>
      <c r="CM140" s="45"/>
      <c r="CN140" s="45"/>
      <c r="CO140" s="45"/>
      <c r="CP140" s="45"/>
      <c r="CQ140" s="45"/>
      <c r="CR140" s="45"/>
      <c r="CS140" s="45"/>
      <c r="CT140" s="45"/>
      <c r="CU140" s="45"/>
      <c r="CV140" s="45"/>
      <c r="CW140" s="45"/>
      <c r="CX140" s="45"/>
      <c r="CY140" s="45"/>
      <c r="CZ140" s="45"/>
      <c r="DA140" s="45"/>
      <c r="DB140" s="45"/>
      <c r="DC140" s="45"/>
      <c r="DD140" s="45"/>
      <c r="DE140" s="45"/>
      <c r="DF140" s="45"/>
      <c r="DG140" s="45"/>
      <c r="DH140" s="45"/>
      <c r="DI140" s="45"/>
      <c r="DJ140" s="45"/>
      <c r="DK140" s="45"/>
      <c r="DL140" s="45"/>
      <c r="DM140" s="45"/>
      <c r="DN140" s="45"/>
      <c r="DO140" s="45"/>
      <c r="DP140" s="45"/>
      <c r="DQ140" s="45"/>
      <c r="DR140" s="45"/>
      <c r="DS140" s="45"/>
      <c r="DT140" s="45"/>
      <c r="DU140" s="45"/>
      <c r="DV140" s="45"/>
      <c r="DW140" s="45"/>
      <c r="DX140" s="45"/>
      <c r="DY140" s="45"/>
      <c r="DZ140" s="45"/>
      <c r="EA140" s="45"/>
      <c r="EB140" s="45"/>
      <c r="EC140" s="45"/>
      <c r="ED140" s="45"/>
      <c r="EE140" s="45"/>
      <c r="EF140" s="45"/>
      <c r="EG140" s="45"/>
      <c r="EH140" s="45"/>
      <c r="EI140" s="45"/>
      <c r="EJ140" s="45"/>
      <c r="EK140" s="45"/>
      <c r="EL140" s="45"/>
      <c r="EM140" s="45"/>
      <c r="EN140" s="45"/>
      <c r="EO140" s="45"/>
      <c r="EP140" s="45"/>
      <c r="EQ140" s="45"/>
      <c r="ER140" s="45"/>
      <c r="ES140" s="45"/>
      <c r="ET140" s="45"/>
      <c r="EU140" s="45"/>
      <c r="EV140" s="45"/>
      <c r="EW140" s="45"/>
      <c r="EX140" s="45"/>
      <c r="EY140" s="45"/>
      <c r="EZ140" s="45"/>
      <c r="FA140" s="45"/>
      <c r="FB140" s="45"/>
      <c r="FC140" s="45"/>
      <c r="FD140" s="45"/>
      <c r="FE140" s="45"/>
      <c r="FF140" s="45"/>
      <c r="FG140" s="45"/>
      <c r="FH140" s="45"/>
      <c r="FI140" s="45"/>
      <c r="FJ140" s="45"/>
      <c r="FK140" s="45"/>
      <c r="FL140" s="45"/>
      <c r="FM140" s="45"/>
      <c r="FN140" s="45"/>
      <c r="FO140" s="45"/>
      <c r="FP140" s="45"/>
      <c r="FQ140" s="45"/>
      <c r="FR140" s="45"/>
      <c r="FS140" s="45"/>
      <c r="FT140" s="45"/>
      <c r="FU140" s="45"/>
      <c r="FV140" s="45"/>
      <c r="FW140" s="45"/>
      <c r="FX140" s="45"/>
      <c r="FY140" s="45"/>
      <c r="FZ140" s="45"/>
      <c r="GA140" s="45"/>
      <c r="GB140" s="45"/>
      <c r="GC140" s="45"/>
      <c r="GD140" s="45"/>
      <c r="GE140" s="45"/>
      <c r="GF140" s="45"/>
      <c r="GG140" s="45"/>
      <c r="GH140" s="45"/>
      <c r="GI140" s="45"/>
      <c r="GJ140" s="45"/>
      <c r="GK140" s="45"/>
      <c r="GL140" s="45"/>
      <c r="GM140" s="45"/>
      <c r="GN140" s="45"/>
      <c r="GO140" s="45"/>
      <c r="GP140" s="45"/>
      <c r="GQ140" s="45"/>
      <c r="GR140" s="45"/>
      <c r="GS140" s="45"/>
      <c r="GT140" s="45"/>
      <c r="GU140" s="45"/>
      <c r="GV140" s="45"/>
      <c r="GW140" s="45"/>
      <c r="GX140" s="45"/>
      <c r="GY140" s="45"/>
      <c r="GZ140" s="45"/>
      <c r="HA140" s="45"/>
      <c r="HB140" s="45"/>
      <c r="HC140" s="45"/>
      <c r="HD140" s="45"/>
      <c r="HE140" s="45"/>
      <c r="HF140" s="45"/>
      <c r="HG140" s="45"/>
      <c r="HH140" s="45"/>
      <c r="HI140" s="45"/>
      <c r="HJ140" s="45"/>
      <c r="HK140" s="45"/>
      <c r="HL140" s="45"/>
      <c r="HM140" s="45"/>
      <c r="HN140" s="45"/>
      <c r="HO140" s="45"/>
      <c r="HP140" s="45"/>
      <c r="HQ140" s="45"/>
      <c r="HR140" s="45"/>
      <c r="HS140" s="45"/>
      <c r="HT140" s="45"/>
      <c r="HU140" s="45"/>
      <c r="HV140" s="45"/>
      <c r="HW140" s="45"/>
      <c r="HX140" s="45"/>
      <c r="HY140" s="45"/>
      <c r="HZ140" s="45"/>
      <c r="IA140" s="45"/>
      <c r="IB140" s="45"/>
      <c r="IC140" s="45"/>
      <c r="ID140" s="45"/>
      <c r="IE140" s="45"/>
    </row>
    <row r="141" spans="1:239" ht="13.5">
      <c r="A141" s="42"/>
      <c r="B141" s="42"/>
      <c r="C141" s="42"/>
      <c r="D141" s="31"/>
      <c r="E141" s="31"/>
      <c r="F141" s="45"/>
      <c r="G141" s="45"/>
      <c r="H141" s="45"/>
      <c r="I141" s="45"/>
      <c r="J141" s="45"/>
      <c r="K141" s="45"/>
      <c r="L141" s="45"/>
      <c r="M141" s="45"/>
      <c r="N141" s="45"/>
      <c r="O141" s="45"/>
      <c r="P141" s="45"/>
      <c r="Q141" s="45"/>
      <c r="R141" s="45"/>
      <c r="S141" s="45"/>
      <c r="T141" s="45"/>
      <c r="U141" s="45"/>
      <c r="V141" s="45"/>
      <c r="W141" s="45"/>
      <c r="X141" s="45"/>
      <c r="Y141" s="45"/>
      <c r="Z141" s="45"/>
      <c r="AA141" s="45"/>
      <c r="AB141" s="45"/>
      <c r="AC141" s="45"/>
      <c r="AD141" s="45"/>
      <c r="AE141" s="45"/>
      <c r="AF141" s="45"/>
      <c r="AG141" s="45"/>
      <c r="AH141" s="45"/>
      <c r="AI141" s="45"/>
      <c r="AJ141" s="45"/>
      <c r="AK141" s="45"/>
      <c r="AL141" s="45"/>
      <c r="AM141" s="45"/>
      <c r="AN141" s="45"/>
      <c r="AO141" s="45"/>
      <c r="AP141" s="45"/>
      <c r="AQ141" s="45"/>
      <c r="AR141" s="45"/>
      <c r="AS141" s="45"/>
      <c r="AT141" s="45"/>
      <c r="AU141" s="45"/>
      <c r="AV141" s="45"/>
      <c r="AW141" s="45"/>
      <c r="AX141" s="45"/>
      <c r="AY141" s="45"/>
      <c r="AZ141" s="45"/>
      <c r="BA141" s="45"/>
      <c r="BB141" s="45"/>
      <c r="BC141" s="45"/>
      <c r="BD141" s="45"/>
      <c r="BE141" s="45"/>
      <c r="BF141" s="45"/>
      <c r="BG141" s="45"/>
      <c r="BH141" s="45"/>
      <c r="BI141" s="45"/>
      <c r="BJ141" s="45"/>
      <c r="BK141" s="45"/>
      <c r="BL141" s="45"/>
      <c r="BM141" s="45"/>
      <c r="BN141" s="45"/>
      <c r="BO141" s="45"/>
      <c r="BP141" s="45"/>
      <c r="BQ141" s="45"/>
      <c r="BR141" s="45"/>
      <c r="BS141" s="45"/>
      <c r="BT141" s="45"/>
      <c r="BU141" s="45"/>
      <c r="BV141" s="45"/>
      <c r="BW141" s="45"/>
      <c r="BX141" s="45"/>
      <c r="BY141" s="45"/>
      <c r="BZ141" s="45"/>
      <c r="CA141" s="45"/>
      <c r="CB141" s="45"/>
      <c r="CC141" s="45"/>
      <c r="CD141" s="45"/>
      <c r="CE141" s="45"/>
      <c r="CF141" s="45"/>
      <c r="CG141" s="45"/>
      <c r="CH141" s="45"/>
      <c r="CI141" s="45"/>
      <c r="CJ141" s="45"/>
      <c r="CK141" s="45"/>
      <c r="CL141" s="45"/>
      <c r="CM141" s="45"/>
      <c r="CN141" s="45"/>
      <c r="CO141" s="45"/>
      <c r="CP141" s="45"/>
      <c r="CQ141" s="45"/>
      <c r="CR141" s="45"/>
      <c r="CS141" s="45"/>
      <c r="CT141" s="45"/>
      <c r="CU141" s="45"/>
      <c r="CV141" s="45"/>
      <c r="CW141" s="45"/>
      <c r="CX141" s="45"/>
      <c r="CY141" s="45"/>
      <c r="CZ141" s="45"/>
      <c r="DA141" s="45"/>
      <c r="DB141" s="45"/>
      <c r="DC141" s="45"/>
      <c r="DD141" s="45"/>
      <c r="DE141" s="45"/>
      <c r="DF141" s="45"/>
      <c r="DG141" s="45"/>
      <c r="DH141" s="45"/>
      <c r="DI141" s="45"/>
      <c r="DJ141" s="45"/>
      <c r="DK141" s="45"/>
      <c r="DL141" s="45"/>
      <c r="DM141" s="45"/>
      <c r="DN141" s="45"/>
      <c r="DO141" s="45"/>
      <c r="DP141" s="45"/>
      <c r="DQ141" s="45"/>
      <c r="DR141" s="45"/>
      <c r="DS141" s="45"/>
      <c r="DT141" s="45"/>
      <c r="DU141" s="45"/>
      <c r="DV141" s="45"/>
      <c r="DW141" s="45"/>
      <c r="DX141" s="45"/>
      <c r="DY141" s="45"/>
      <c r="DZ141" s="45"/>
      <c r="EA141" s="45"/>
      <c r="EB141" s="45"/>
      <c r="EC141" s="45"/>
      <c r="ED141" s="45"/>
      <c r="EE141" s="45"/>
      <c r="EF141" s="45"/>
      <c r="EG141" s="45"/>
      <c r="EH141" s="45"/>
      <c r="EI141" s="45"/>
      <c r="EJ141" s="45"/>
      <c r="EK141" s="45"/>
      <c r="EL141" s="45"/>
      <c r="EM141" s="45"/>
      <c r="EN141" s="45"/>
      <c r="EO141" s="45"/>
      <c r="EP141" s="45"/>
      <c r="EQ141" s="45"/>
      <c r="ER141" s="45"/>
      <c r="ES141" s="45"/>
      <c r="ET141" s="45"/>
      <c r="EU141" s="45"/>
      <c r="EV141" s="45"/>
      <c r="EW141" s="45"/>
      <c r="EX141" s="45"/>
      <c r="EY141" s="45"/>
      <c r="EZ141" s="45"/>
      <c r="FA141" s="45"/>
      <c r="FB141" s="45"/>
      <c r="FC141" s="45"/>
      <c r="FD141" s="45"/>
      <c r="FE141" s="45"/>
      <c r="FF141" s="45"/>
      <c r="FG141" s="45"/>
      <c r="FH141" s="45"/>
      <c r="FI141" s="45"/>
      <c r="FJ141" s="45"/>
      <c r="FK141" s="45"/>
      <c r="FL141" s="45"/>
      <c r="FM141" s="45"/>
      <c r="FN141" s="45"/>
      <c r="FO141" s="45"/>
      <c r="FP141" s="45"/>
      <c r="FQ141" s="45"/>
      <c r="FR141" s="45"/>
      <c r="FS141" s="45"/>
      <c r="FT141" s="45"/>
      <c r="FU141" s="45"/>
      <c r="FV141" s="45"/>
      <c r="FW141" s="45"/>
      <c r="FX141" s="45"/>
      <c r="FY141" s="45"/>
      <c r="FZ141" s="45"/>
      <c r="GA141" s="45"/>
      <c r="GB141" s="45"/>
      <c r="GC141" s="45"/>
      <c r="GD141" s="45"/>
      <c r="GE141" s="45"/>
      <c r="GF141" s="45"/>
      <c r="GG141" s="45"/>
      <c r="GH141" s="45"/>
      <c r="GI141" s="45"/>
      <c r="GJ141" s="45"/>
      <c r="GK141" s="45"/>
      <c r="GL141" s="45"/>
      <c r="GM141" s="45"/>
      <c r="GN141" s="45"/>
      <c r="GO141" s="45"/>
      <c r="GP141" s="45"/>
      <c r="GQ141" s="45"/>
      <c r="GR141" s="45"/>
      <c r="GS141" s="45"/>
      <c r="GT141" s="45"/>
      <c r="GU141" s="45"/>
      <c r="GV141" s="45"/>
      <c r="GW141" s="45"/>
      <c r="GX141" s="45"/>
      <c r="GY141" s="45"/>
      <c r="GZ141" s="45"/>
      <c r="HA141" s="45"/>
      <c r="HB141" s="45"/>
      <c r="HC141" s="45"/>
      <c r="HD141" s="45"/>
      <c r="HE141" s="45"/>
      <c r="HF141" s="45"/>
      <c r="HG141" s="45"/>
      <c r="HH141" s="45"/>
      <c r="HI141" s="45"/>
      <c r="HJ141" s="45"/>
      <c r="HK141" s="45"/>
      <c r="HL141" s="45"/>
      <c r="HM141" s="45"/>
      <c r="HN141" s="45"/>
      <c r="HO141" s="45"/>
      <c r="HP141" s="45"/>
      <c r="HQ141" s="45"/>
      <c r="HR141" s="45"/>
      <c r="HS141" s="45"/>
      <c r="HT141" s="45"/>
      <c r="HU141" s="45"/>
      <c r="HV141" s="45"/>
      <c r="HW141" s="45"/>
      <c r="HX141" s="45"/>
      <c r="HY141" s="45"/>
      <c r="HZ141" s="45"/>
      <c r="IA141" s="45"/>
      <c r="IB141" s="45"/>
      <c r="IC141" s="45"/>
      <c r="ID141" s="45"/>
      <c r="IE141" s="45"/>
    </row>
    <row r="142" spans="1:239" ht="13.5">
      <c r="A142" s="42"/>
      <c r="B142" s="42"/>
      <c r="C142" s="42"/>
      <c r="D142" s="31"/>
      <c r="E142" s="31"/>
      <c r="F142" s="45"/>
      <c r="G142" s="45"/>
      <c r="H142" s="45"/>
      <c r="I142" s="45"/>
      <c r="J142" s="45"/>
      <c r="K142" s="45"/>
      <c r="L142" s="45"/>
      <c r="M142" s="45"/>
      <c r="N142" s="45"/>
      <c r="O142" s="45"/>
      <c r="P142" s="45"/>
      <c r="Q142" s="45"/>
      <c r="R142" s="45"/>
      <c r="S142" s="45"/>
      <c r="T142" s="45"/>
      <c r="U142" s="45"/>
      <c r="V142" s="45"/>
      <c r="W142" s="45"/>
      <c r="X142" s="45"/>
      <c r="Y142" s="45"/>
      <c r="Z142" s="45"/>
      <c r="AA142" s="45"/>
      <c r="AB142" s="45"/>
      <c r="AC142" s="45"/>
      <c r="AD142" s="45"/>
      <c r="AE142" s="45"/>
      <c r="AF142" s="45"/>
      <c r="AG142" s="45"/>
      <c r="AH142" s="45"/>
      <c r="AI142" s="45"/>
      <c r="AJ142" s="45"/>
      <c r="AK142" s="45"/>
      <c r="AL142" s="45"/>
      <c r="AM142" s="45"/>
      <c r="AN142" s="45"/>
      <c r="AO142" s="45"/>
      <c r="AP142" s="45"/>
      <c r="AQ142" s="45"/>
      <c r="AR142" s="45"/>
      <c r="AS142" s="45"/>
      <c r="AT142" s="45"/>
      <c r="AU142" s="45"/>
      <c r="AV142" s="45"/>
      <c r="AW142" s="45"/>
      <c r="AX142" s="45"/>
      <c r="AY142" s="45"/>
      <c r="AZ142" s="45"/>
      <c r="BA142" s="45"/>
      <c r="BB142" s="45"/>
      <c r="BC142" s="45"/>
      <c r="BD142" s="45"/>
      <c r="BE142" s="45"/>
      <c r="BF142" s="45"/>
      <c r="BG142" s="45"/>
      <c r="BH142" s="45"/>
      <c r="BI142" s="45"/>
      <c r="BJ142" s="45"/>
      <c r="BK142" s="45"/>
      <c r="BL142" s="45"/>
      <c r="BM142" s="45"/>
      <c r="BN142" s="45"/>
      <c r="BO142" s="45"/>
      <c r="BP142" s="45"/>
      <c r="BQ142" s="45"/>
      <c r="BR142" s="45"/>
      <c r="BS142" s="45"/>
      <c r="BT142" s="45"/>
      <c r="BU142" s="45"/>
      <c r="BV142" s="45"/>
      <c r="BW142" s="45"/>
      <c r="BX142" s="45"/>
      <c r="BY142" s="45"/>
      <c r="BZ142" s="45"/>
      <c r="CA142" s="45"/>
      <c r="CB142" s="45"/>
      <c r="CC142" s="45"/>
      <c r="CD142" s="45"/>
      <c r="CE142" s="45"/>
      <c r="CF142" s="45"/>
      <c r="CG142" s="45"/>
      <c r="CH142" s="45"/>
      <c r="CI142" s="45"/>
      <c r="CJ142" s="45"/>
      <c r="CK142" s="45"/>
      <c r="CL142" s="45"/>
      <c r="CM142" s="45"/>
      <c r="CN142" s="45"/>
      <c r="CO142" s="45"/>
      <c r="CP142" s="45"/>
      <c r="CQ142" s="45"/>
      <c r="CR142" s="45"/>
      <c r="CS142" s="45"/>
      <c r="CT142" s="45"/>
      <c r="CU142" s="45"/>
      <c r="CV142" s="45"/>
      <c r="CW142" s="45"/>
      <c r="CX142" s="45"/>
      <c r="CY142" s="45"/>
      <c r="CZ142" s="45"/>
      <c r="DA142" s="45"/>
      <c r="DB142" s="45"/>
      <c r="DC142" s="45"/>
      <c r="DD142" s="45"/>
      <c r="DE142" s="45"/>
      <c r="DF142" s="45"/>
      <c r="DG142" s="45"/>
      <c r="DH142" s="45"/>
      <c r="DI142" s="45"/>
      <c r="DJ142" s="45"/>
      <c r="DK142" s="45"/>
      <c r="DL142" s="45"/>
      <c r="DM142" s="45"/>
      <c r="DN142" s="45"/>
      <c r="DO142" s="45"/>
      <c r="DP142" s="45"/>
      <c r="DQ142" s="45"/>
      <c r="DR142" s="45"/>
      <c r="DS142" s="45"/>
      <c r="DT142" s="45"/>
      <c r="DU142" s="45"/>
      <c r="DV142" s="45"/>
      <c r="DW142" s="45"/>
      <c r="DX142" s="45"/>
      <c r="DY142" s="45"/>
      <c r="DZ142" s="45"/>
      <c r="EA142" s="45"/>
      <c r="EB142" s="45"/>
      <c r="EC142" s="45"/>
      <c r="ED142" s="45"/>
      <c r="EE142" s="45"/>
      <c r="EF142" s="45"/>
      <c r="EG142" s="45"/>
      <c r="EH142" s="45"/>
      <c r="EI142" s="45"/>
      <c r="EJ142" s="45"/>
      <c r="EK142" s="45"/>
      <c r="EL142" s="45"/>
      <c r="EM142" s="45"/>
      <c r="EN142" s="45"/>
      <c r="EO142" s="45"/>
      <c r="EP142" s="45"/>
      <c r="EQ142" s="45"/>
      <c r="ER142" s="45"/>
      <c r="ES142" s="45"/>
      <c r="ET142" s="45"/>
      <c r="EU142" s="45"/>
      <c r="EV142" s="45"/>
      <c r="EW142" s="45"/>
      <c r="EX142" s="45"/>
      <c r="EY142" s="45"/>
      <c r="EZ142" s="45"/>
      <c r="FA142" s="45"/>
      <c r="FB142" s="45"/>
      <c r="FC142" s="45"/>
      <c r="FD142" s="45"/>
      <c r="FE142" s="45"/>
      <c r="FF142" s="45"/>
      <c r="FG142" s="45"/>
      <c r="FH142" s="45"/>
      <c r="FI142" s="45"/>
      <c r="FJ142" s="45"/>
      <c r="FK142" s="45"/>
      <c r="FL142" s="45"/>
      <c r="FM142" s="45"/>
      <c r="FN142" s="45"/>
      <c r="FO142" s="45"/>
      <c r="FP142" s="45"/>
      <c r="FQ142" s="45"/>
      <c r="FR142" s="45"/>
      <c r="FS142" s="45"/>
      <c r="FT142" s="45"/>
      <c r="FU142" s="45"/>
      <c r="FV142" s="45"/>
      <c r="FW142" s="45"/>
      <c r="FX142" s="45"/>
      <c r="FY142" s="45"/>
      <c r="FZ142" s="45"/>
      <c r="GA142" s="45"/>
      <c r="GB142" s="45"/>
      <c r="GC142" s="45"/>
      <c r="GD142" s="45"/>
      <c r="GE142" s="45"/>
      <c r="GF142" s="45"/>
      <c r="GG142" s="45"/>
      <c r="GH142" s="45"/>
      <c r="GI142" s="45"/>
      <c r="GJ142" s="45"/>
      <c r="GK142" s="45"/>
      <c r="GL142" s="45"/>
      <c r="GM142" s="45"/>
      <c r="GN142" s="45"/>
      <c r="GO142" s="45"/>
      <c r="GP142" s="45"/>
      <c r="GQ142" s="45"/>
      <c r="GR142" s="45"/>
      <c r="GS142" s="45"/>
      <c r="GT142" s="45"/>
      <c r="GU142" s="45"/>
      <c r="GV142" s="45"/>
      <c r="GW142" s="45"/>
      <c r="GX142" s="45"/>
      <c r="GY142" s="45"/>
      <c r="GZ142" s="45"/>
      <c r="HA142" s="45"/>
      <c r="HB142" s="45"/>
      <c r="HC142" s="45"/>
      <c r="HD142" s="45"/>
      <c r="HE142" s="45"/>
      <c r="HF142" s="45"/>
      <c r="HG142" s="45"/>
      <c r="HH142" s="45"/>
      <c r="HI142" s="45"/>
      <c r="HJ142" s="45"/>
      <c r="HK142" s="45"/>
      <c r="HL142" s="45"/>
      <c r="HM142" s="45"/>
      <c r="HN142" s="45"/>
      <c r="HO142" s="45"/>
      <c r="HP142" s="45"/>
      <c r="HQ142" s="45"/>
      <c r="HR142" s="45"/>
      <c r="HS142" s="45"/>
      <c r="HT142" s="45"/>
      <c r="HU142" s="45"/>
      <c r="HV142" s="45"/>
      <c r="HW142" s="45"/>
      <c r="HX142" s="45"/>
      <c r="HY142" s="45"/>
      <c r="HZ142" s="45"/>
      <c r="IA142" s="45"/>
      <c r="IB142" s="45"/>
      <c r="IC142" s="45"/>
      <c r="ID142" s="45"/>
      <c r="IE142" s="45"/>
    </row>
    <row r="143" spans="1:239" ht="13.5">
      <c r="A143" s="42"/>
      <c r="B143" s="42"/>
      <c r="D143" s="31"/>
      <c r="E143" s="31"/>
      <c r="F143" s="45"/>
      <c r="G143" s="45"/>
      <c r="H143" s="45"/>
      <c r="I143" s="45"/>
      <c r="J143" s="45"/>
      <c r="K143" s="45"/>
      <c r="L143" s="45"/>
      <c r="M143" s="45"/>
      <c r="N143" s="45"/>
      <c r="O143" s="45"/>
      <c r="P143" s="45"/>
      <c r="Q143" s="45"/>
      <c r="R143" s="45"/>
      <c r="S143" s="45"/>
      <c r="T143" s="45"/>
      <c r="U143" s="45"/>
      <c r="V143" s="45"/>
      <c r="W143" s="45"/>
      <c r="X143" s="45"/>
      <c r="Y143" s="45"/>
      <c r="Z143" s="45"/>
      <c r="AA143" s="45"/>
      <c r="AB143" s="45"/>
      <c r="AC143" s="45"/>
      <c r="AD143" s="45"/>
      <c r="AE143" s="45"/>
      <c r="AF143" s="45"/>
      <c r="AG143" s="45"/>
      <c r="AH143" s="45"/>
      <c r="AI143" s="45"/>
      <c r="AJ143" s="45"/>
      <c r="AK143" s="45"/>
      <c r="AL143" s="45"/>
      <c r="AM143" s="45"/>
      <c r="AN143" s="45"/>
      <c r="AO143" s="45"/>
      <c r="AP143" s="45"/>
      <c r="AQ143" s="45"/>
      <c r="AR143" s="45"/>
      <c r="AS143" s="45"/>
      <c r="AT143" s="45"/>
      <c r="AU143" s="45"/>
      <c r="AV143" s="45"/>
      <c r="AW143" s="45"/>
      <c r="AX143" s="45"/>
      <c r="AY143" s="45"/>
      <c r="AZ143" s="45"/>
      <c r="BA143" s="45"/>
      <c r="BB143" s="45"/>
      <c r="BC143" s="45"/>
      <c r="BD143" s="45"/>
      <c r="BE143" s="45"/>
      <c r="BF143" s="45"/>
      <c r="BG143" s="45"/>
      <c r="BH143" s="45"/>
      <c r="BI143" s="45"/>
      <c r="BJ143" s="45"/>
      <c r="BK143" s="45"/>
      <c r="BL143" s="45"/>
      <c r="BM143" s="45"/>
      <c r="BN143" s="45"/>
      <c r="BO143" s="45"/>
      <c r="BP143" s="45"/>
      <c r="BQ143" s="45"/>
      <c r="BR143" s="45"/>
      <c r="BS143" s="45"/>
      <c r="BT143" s="45"/>
      <c r="BU143" s="45"/>
      <c r="BV143" s="45"/>
      <c r="BW143" s="45"/>
      <c r="BX143" s="45"/>
      <c r="BY143" s="45"/>
      <c r="BZ143" s="45"/>
      <c r="CA143" s="45"/>
      <c r="CB143" s="45"/>
      <c r="CC143" s="45"/>
      <c r="CD143" s="45"/>
      <c r="CE143" s="45"/>
      <c r="CF143" s="45"/>
      <c r="CG143" s="45"/>
      <c r="CH143" s="45"/>
      <c r="CI143" s="45"/>
      <c r="CJ143" s="45"/>
      <c r="CK143" s="45"/>
      <c r="CL143" s="45"/>
      <c r="CM143" s="45"/>
      <c r="CN143" s="45"/>
      <c r="CO143" s="45"/>
      <c r="CP143" s="45"/>
      <c r="CQ143" s="45"/>
      <c r="CR143" s="45"/>
      <c r="CS143" s="45"/>
      <c r="CT143" s="45"/>
      <c r="CU143" s="45"/>
      <c r="CV143" s="45"/>
      <c r="CW143" s="45"/>
      <c r="CX143" s="45"/>
      <c r="CY143" s="45"/>
      <c r="CZ143" s="45"/>
      <c r="DA143" s="45"/>
      <c r="DB143" s="45"/>
      <c r="DC143" s="45"/>
      <c r="DD143" s="45"/>
      <c r="DE143" s="45"/>
      <c r="DF143" s="45"/>
      <c r="DG143" s="45"/>
      <c r="DH143" s="45"/>
      <c r="DI143" s="45"/>
      <c r="DJ143" s="45"/>
      <c r="DK143" s="45"/>
      <c r="DL143" s="45"/>
      <c r="DM143" s="45"/>
      <c r="DN143" s="45"/>
      <c r="DO143" s="45"/>
      <c r="DP143" s="45"/>
      <c r="DQ143" s="45"/>
      <c r="DR143" s="45"/>
      <c r="DS143" s="45"/>
      <c r="DT143" s="45"/>
      <c r="DU143" s="45"/>
      <c r="DV143" s="45"/>
      <c r="DW143" s="45"/>
      <c r="DX143" s="45"/>
      <c r="DY143" s="45"/>
      <c r="DZ143" s="45"/>
      <c r="EA143" s="45"/>
      <c r="EB143" s="45"/>
      <c r="EC143" s="45"/>
      <c r="ED143" s="45"/>
      <c r="EE143" s="45"/>
      <c r="EF143" s="45"/>
      <c r="EG143" s="45"/>
      <c r="EH143" s="45"/>
      <c r="EI143" s="45"/>
      <c r="EJ143" s="45"/>
      <c r="EK143" s="45"/>
      <c r="EL143" s="45"/>
      <c r="EM143" s="45"/>
      <c r="EN143" s="45"/>
      <c r="EO143" s="45"/>
      <c r="EP143" s="45"/>
      <c r="EQ143" s="45"/>
      <c r="ER143" s="45"/>
      <c r="ES143" s="45"/>
      <c r="ET143" s="45"/>
      <c r="EU143" s="45"/>
      <c r="EV143" s="45"/>
      <c r="EW143" s="45"/>
      <c r="EX143" s="45"/>
      <c r="EY143" s="45"/>
      <c r="EZ143" s="45"/>
      <c r="FA143" s="45"/>
      <c r="FB143" s="45"/>
      <c r="FC143" s="45"/>
      <c r="FD143" s="45"/>
      <c r="FE143" s="45"/>
      <c r="FF143" s="45"/>
      <c r="FG143" s="45"/>
      <c r="FH143" s="45"/>
      <c r="FI143" s="45"/>
      <c r="FJ143" s="45"/>
      <c r="FK143" s="45"/>
      <c r="FL143" s="45"/>
      <c r="FM143" s="45"/>
      <c r="FN143" s="45"/>
      <c r="FO143" s="45"/>
      <c r="FP143" s="45"/>
      <c r="FQ143" s="45"/>
      <c r="FR143" s="45"/>
      <c r="FS143" s="45"/>
      <c r="FT143" s="45"/>
      <c r="FU143" s="45"/>
      <c r="FV143" s="45"/>
      <c r="FW143" s="45"/>
      <c r="FX143" s="45"/>
      <c r="FY143" s="45"/>
      <c r="FZ143" s="45"/>
      <c r="GA143" s="45"/>
      <c r="GB143" s="45"/>
      <c r="GC143" s="45"/>
      <c r="GD143" s="45"/>
      <c r="GE143" s="45"/>
      <c r="GF143" s="45"/>
      <c r="GG143" s="45"/>
      <c r="GH143" s="45"/>
      <c r="GI143" s="45"/>
      <c r="GJ143" s="45"/>
      <c r="GK143" s="45"/>
      <c r="GL143" s="45"/>
      <c r="GM143" s="45"/>
      <c r="GN143" s="45"/>
      <c r="GO143" s="45"/>
      <c r="GP143" s="45"/>
      <c r="GQ143" s="45"/>
      <c r="GR143" s="45"/>
      <c r="GS143" s="45"/>
      <c r="GT143" s="45"/>
      <c r="GU143" s="45"/>
      <c r="GV143" s="45"/>
      <c r="GW143" s="45"/>
      <c r="GX143" s="45"/>
      <c r="GY143" s="45"/>
      <c r="GZ143" s="45"/>
      <c r="HA143" s="45"/>
      <c r="HB143" s="45"/>
      <c r="HC143" s="45"/>
      <c r="HD143" s="45"/>
      <c r="HE143" s="45"/>
      <c r="HF143" s="45"/>
      <c r="HG143" s="45"/>
      <c r="HH143" s="45"/>
      <c r="HI143" s="45"/>
      <c r="HJ143" s="45"/>
      <c r="HK143" s="45"/>
      <c r="HL143" s="45"/>
      <c r="HM143" s="45"/>
      <c r="HN143" s="45"/>
      <c r="HO143" s="45"/>
      <c r="HP143" s="45"/>
      <c r="HQ143" s="45"/>
      <c r="HR143" s="45"/>
      <c r="HS143" s="45"/>
      <c r="HT143" s="45"/>
      <c r="HU143" s="45"/>
      <c r="HV143" s="45"/>
      <c r="HW143" s="45"/>
      <c r="HX143" s="45"/>
      <c r="HY143" s="45"/>
      <c r="HZ143" s="45"/>
      <c r="IA143" s="45"/>
      <c r="IB143" s="45"/>
      <c r="IC143" s="45"/>
      <c r="ID143" s="45"/>
      <c r="IE143" s="45"/>
    </row>
    <row r="144" spans="4:5" ht="13.5">
      <c r="D144" s="31"/>
      <c r="E144" s="31"/>
    </row>
  </sheetData>
  <mergeCells count="29">
    <mergeCell ref="D92:E92"/>
    <mergeCell ref="D72:E72"/>
    <mergeCell ref="D83:E83"/>
    <mergeCell ref="D26:E26"/>
    <mergeCell ref="D59:E59"/>
    <mergeCell ref="D52:E52"/>
    <mergeCell ref="D118:E118"/>
    <mergeCell ref="D113:E113"/>
    <mergeCell ref="D108:E108"/>
    <mergeCell ref="D100:E100"/>
    <mergeCell ref="K5:K6"/>
    <mergeCell ref="L5:L6"/>
    <mergeCell ref="S4:T5"/>
    <mergeCell ref="D45:E45"/>
    <mergeCell ref="D39:E39"/>
    <mergeCell ref="D8:E8"/>
    <mergeCell ref="F3:G4"/>
    <mergeCell ref="G5:G6"/>
    <mergeCell ref="D10:E10"/>
    <mergeCell ref="V3:X4"/>
    <mergeCell ref="I5:I6"/>
    <mergeCell ref="Y3:Y4"/>
    <mergeCell ref="H5:H6"/>
    <mergeCell ref="H4:I4"/>
    <mergeCell ref="H3:U3"/>
    <mergeCell ref="Y5:Y6"/>
    <mergeCell ref="V5:V6"/>
    <mergeCell ref="J5:J6"/>
    <mergeCell ref="U4:U5"/>
  </mergeCells>
  <printOptions/>
  <pageMargins left="0.7874015748031497" right="0.3937007874015748" top="0.7874015748031497" bottom="0.5511811023622047" header="0.5118110236220472" footer="0.5118110236220472"/>
  <pageSetup firstPageNumber="9" useFirstPageNumber="1" horizontalDpi="600" verticalDpi="600" orientation="landscape" pageOrder="overThenDown" paperSize="8" scale="75" r:id="rId1"/>
  <headerFooter alignWithMargins="0">
    <oddFooter>&amp;C- &amp;P -</oddFooter>
  </headerFooter>
  <rowBreaks count="1" manualBreakCount="1">
    <brk id="71" max="255" man="1"/>
  </rowBreaks>
</worksheet>
</file>

<file path=xl/worksheets/sheet5.xml><?xml version="1.0" encoding="utf-8"?>
<worksheet xmlns="http://schemas.openxmlformats.org/spreadsheetml/2006/main" xmlns:r="http://schemas.openxmlformats.org/officeDocument/2006/relationships">
  <dimension ref="A1:AT141"/>
  <sheetViews>
    <sheetView view="pageBreakPreview" zoomScaleSheetLayoutView="100" workbookViewId="0" topLeftCell="A1">
      <pane xSplit="5" ySplit="4" topLeftCell="F5" activePane="bottomRight" state="frozen"/>
      <selection pane="topLeft" activeCell="A1" sqref="A1"/>
      <selection pane="topRight" activeCell="F1" sqref="F1"/>
      <selection pane="bottomLeft" activeCell="A5" sqref="A5"/>
      <selection pane="bottomRight" activeCell="D1" sqref="D1"/>
    </sheetView>
  </sheetViews>
  <sheetFormatPr defaultColWidth="9.00390625" defaultRowHeight="13.5"/>
  <cols>
    <col min="1" max="1" width="5.50390625" style="46" customWidth="1"/>
    <col min="2" max="2" width="4.50390625" style="46" bestFit="1" customWidth="1"/>
    <col min="3" max="3" width="4.125" style="46" customWidth="1"/>
    <col min="4" max="4" width="2.125" style="33" customWidth="1"/>
    <col min="5" max="5" width="16.25390625" style="33" customWidth="1"/>
    <col min="6" max="6" width="6.50390625" style="1" bestFit="1" customWidth="1"/>
    <col min="7" max="7" width="9.625" style="1" customWidth="1"/>
    <col min="8" max="8" width="3.875" style="1" customWidth="1"/>
    <col min="9" max="9" width="8.375" style="1" bestFit="1" customWidth="1"/>
    <col min="10" max="10" width="4.00390625" style="1" customWidth="1"/>
    <col min="11" max="11" width="7.00390625" style="1" bestFit="1" customWidth="1"/>
    <col min="12" max="12" width="3.875" style="1" customWidth="1"/>
    <col min="13" max="13" width="6.50390625" style="1" customWidth="1"/>
    <col min="14" max="14" width="3.75390625" style="1" customWidth="1"/>
    <col min="15" max="15" width="8.00390625" style="1" customWidth="1"/>
    <col min="16" max="16" width="3.875" style="1" customWidth="1"/>
    <col min="17" max="17" width="7.00390625" style="1" bestFit="1" customWidth="1"/>
    <col min="18" max="18" width="3.875" style="1" customWidth="1"/>
    <col min="19" max="19" width="7.75390625" style="1" customWidth="1"/>
    <col min="20" max="20" width="3.625" style="1" customWidth="1"/>
    <col min="21" max="21" width="6.625" style="1" customWidth="1"/>
    <col min="22" max="22" width="3.75390625" style="1" customWidth="1"/>
    <col min="23" max="23" width="7.75390625" style="1" customWidth="1"/>
    <col min="24" max="24" width="4.00390625" style="1" customWidth="1"/>
    <col min="25" max="25" width="7.00390625" style="1" bestFit="1" customWidth="1"/>
    <col min="26" max="26" width="3.625" style="1" customWidth="1"/>
    <col min="27" max="27" width="8.375" style="1" customWidth="1"/>
    <col min="28" max="28" width="5.75390625" style="1" customWidth="1"/>
    <col min="29" max="29" width="9.00390625" style="1" customWidth="1"/>
    <col min="30" max="30" width="4.50390625" style="1" bestFit="1" customWidth="1"/>
    <col min="31" max="31" width="6.50390625" style="1" customWidth="1"/>
    <col min="32" max="32" width="3.875" style="1" customWidth="1"/>
    <col min="33" max="33" width="6.25390625" style="1" customWidth="1"/>
    <col min="34" max="34" width="3.875" style="1" customWidth="1"/>
    <col min="35" max="35" width="6.25390625" style="1" customWidth="1"/>
    <col min="36" max="36" width="3.625" style="1" customWidth="1"/>
    <col min="37" max="37" width="6.50390625" style="1" customWidth="1"/>
    <col min="38" max="38" width="3.875" style="1" customWidth="1"/>
    <col min="39" max="39" width="6.50390625" style="1" customWidth="1"/>
    <col min="40" max="40" width="4.625" style="1" customWidth="1"/>
    <col min="41" max="41" width="8.50390625" style="1" customWidth="1"/>
    <col min="42" max="42" width="4.00390625" style="1" customWidth="1"/>
    <col min="43" max="43" width="8.00390625" style="1" customWidth="1"/>
    <col min="44" max="16384" width="9.00390625" style="1" customWidth="1"/>
  </cols>
  <sheetData>
    <row r="1" spans="1:43" s="32" customFormat="1" ht="14.25">
      <c r="A1" s="28" t="s">
        <v>149</v>
      </c>
      <c r="B1" s="29" t="s">
        <v>37</v>
      </c>
      <c r="C1" s="29" t="s">
        <v>38</v>
      </c>
      <c r="D1" s="244" t="s">
        <v>269</v>
      </c>
      <c r="E1" s="244"/>
      <c r="F1" s="244"/>
      <c r="G1" s="244"/>
      <c r="H1" s="244"/>
      <c r="I1" s="244"/>
      <c r="J1" s="244"/>
      <c r="K1" s="244"/>
      <c r="L1" s="244"/>
      <c r="M1" s="244"/>
      <c r="N1" s="244"/>
      <c r="O1" s="244"/>
      <c r="P1" s="244"/>
      <c r="Q1" s="244"/>
      <c r="R1" s="30"/>
      <c r="S1" s="30"/>
      <c r="T1" s="30"/>
      <c r="U1" s="30"/>
      <c r="V1" s="30"/>
      <c r="W1" s="30"/>
      <c r="X1" s="30"/>
      <c r="Y1" s="30"/>
      <c r="Z1" s="30"/>
      <c r="AA1" s="30"/>
      <c r="AB1" s="30"/>
      <c r="AC1" s="30"/>
      <c r="AD1" s="30"/>
      <c r="AE1" s="30"/>
      <c r="AF1" s="30"/>
      <c r="AG1" s="30"/>
      <c r="AH1" s="30"/>
      <c r="AI1" s="30"/>
      <c r="AJ1" s="30"/>
      <c r="AK1" s="30"/>
      <c r="AL1" s="30"/>
      <c r="AM1" s="30"/>
      <c r="AN1" s="30"/>
      <c r="AO1" s="30"/>
      <c r="AP1" s="30"/>
      <c r="AQ1" s="30"/>
    </row>
    <row r="2" spans="1:43" s="32" customFormat="1" ht="13.5">
      <c r="A2" s="31"/>
      <c r="B2" s="31"/>
      <c r="C2" s="31"/>
      <c r="D2" s="31"/>
      <c r="E2" s="31"/>
      <c r="F2" s="30"/>
      <c r="G2" s="30"/>
      <c r="H2" s="30"/>
      <c r="I2" s="30"/>
      <c r="J2" s="30"/>
      <c r="K2" s="30"/>
      <c r="L2" s="30"/>
      <c r="M2" s="30"/>
      <c r="N2" s="30"/>
      <c r="O2" s="30"/>
      <c r="P2" s="30"/>
      <c r="Q2" s="69"/>
      <c r="R2" s="69"/>
      <c r="S2" s="69"/>
      <c r="T2" s="69"/>
      <c r="U2" s="69"/>
      <c r="V2" s="30"/>
      <c r="W2" s="30"/>
      <c r="X2" s="30"/>
      <c r="Y2" s="30"/>
      <c r="Z2" s="30"/>
      <c r="AA2" s="30"/>
      <c r="AB2" s="30"/>
      <c r="AC2" s="30"/>
      <c r="AD2" s="30"/>
      <c r="AE2" s="30"/>
      <c r="AF2" s="30"/>
      <c r="AG2" s="30"/>
      <c r="AH2" s="30"/>
      <c r="AI2" s="30"/>
      <c r="AJ2" s="30"/>
      <c r="AK2" s="30"/>
      <c r="AL2" s="30"/>
      <c r="AM2" s="30"/>
      <c r="AN2" s="30"/>
      <c r="AO2" s="30"/>
      <c r="AP2" s="30"/>
      <c r="AQ2" s="214" t="s">
        <v>270</v>
      </c>
    </row>
    <row r="3" spans="1:43" s="32" customFormat="1" ht="27" customHeight="1">
      <c r="A3" s="31"/>
      <c r="B3" s="31"/>
      <c r="C3" s="31"/>
      <c r="D3" s="70"/>
      <c r="E3" s="71"/>
      <c r="F3" s="406" t="s">
        <v>48</v>
      </c>
      <c r="G3" s="368"/>
      <c r="H3" s="371" t="s">
        <v>155</v>
      </c>
      <c r="I3" s="372"/>
      <c r="J3" s="372"/>
      <c r="K3" s="372"/>
      <c r="L3" s="372"/>
      <c r="M3" s="357"/>
      <c r="N3" s="368" t="s">
        <v>271</v>
      </c>
      <c r="O3" s="407"/>
      <c r="P3" s="406" t="s">
        <v>272</v>
      </c>
      <c r="Q3" s="407"/>
      <c r="R3" s="406" t="s">
        <v>273</v>
      </c>
      <c r="S3" s="407"/>
      <c r="T3" s="406" t="s">
        <v>274</v>
      </c>
      <c r="U3" s="407"/>
      <c r="V3" s="406" t="s">
        <v>275</v>
      </c>
      <c r="W3" s="407"/>
      <c r="X3" s="359" t="s">
        <v>213</v>
      </c>
      <c r="Y3" s="360"/>
      <c r="Z3" s="406" t="s">
        <v>276</v>
      </c>
      <c r="AA3" s="407"/>
      <c r="AB3" s="406" t="s">
        <v>277</v>
      </c>
      <c r="AC3" s="407"/>
      <c r="AD3" s="406" t="s">
        <v>278</v>
      </c>
      <c r="AE3" s="407"/>
      <c r="AF3" s="406" t="s">
        <v>279</v>
      </c>
      <c r="AG3" s="407"/>
      <c r="AH3" s="406" t="s">
        <v>280</v>
      </c>
      <c r="AI3" s="407"/>
      <c r="AJ3" s="406" t="s">
        <v>471</v>
      </c>
      <c r="AK3" s="407"/>
      <c r="AL3" s="406" t="s">
        <v>212</v>
      </c>
      <c r="AM3" s="407"/>
      <c r="AN3" s="406" t="s">
        <v>476</v>
      </c>
      <c r="AO3" s="368"/>
      <c r="AP3" s="409" t="s">
        <v>283</v>
      </c>
      <c r="AQ3" s="410"/>
    </row>
    <row r="4" spans="1:46" s="32" customFormat="1" ht="27" customHeight="1">
      <c r="A4" s="31"/>
      <c r="B4" s="31"/>
      <c r="C4" s="31"/>
      <c r="D4" s="77"/>
      <c r="E4" s="78"/>
      <c r="F4" s="408"/>
      <c r="G4" s="373"/>
      <c r="H4" s="408" t="s">
        <v>284</v>
      </c>
      <c r="I4" s="373"/>
      <c r="J4" s="408" t="s">
        <v>285</v>
      </c>
      <c r="K4" s="373"/>
      <c r="L4" s="408" t="s">
        <v>214</v>
      </c>
      <c r="M4" s="373"/>
      <c r="N4" s="369"/>
      <c r="O4" s="373"/>
      <c r="P4" s="408"/>
      <c r="Q4" s="373"/>
      <c r="R4" s="408"/>
      <c r="S4" s="373"/>
      <c r="T4" s="408"/>
      <c r="U4" s="373"/>
      <c r="V4" s="408"/>
      <c r="W4" s="373"/>
      <c r="X4" s="361"/>
      <c r="Y4" s="362"/>
      <c r="Z4" s="408"/>
      <c r="AA4" s="373"/>
      <c r="AB4" s="408"/>
      <c r="AC4" s="373"/>
      <c r="AD4" s="408"/>
      <c r="AE4" s="373"/>
      <c r="AF4" s="408"/>
      <c r="AG4" s="373"/>
      <c r="AH4" s="408"/>
      <c r="AI4" s="373"/>
      <c r="AJ4" s="408"/>
      <c r="AK4" s="373"/>
      <c r="AL4" s="408"/>
      <c r="AM4" s="373"/>
      <c r="AN4" s="408"/>
      <c r="AO4" s="369"/>
      <c r="AP4" s="411"/>
      <c r="AQ4" s="412"/>
      <c r="AS4" s="358"/>
      <c r="AT4" s="358"/>
    </row>
    <row r="5" spans="1:43" ht="13.5" customHeight="1">
      <c r="A5" s="31"/>
      <c r="B5" s="31"/>
      <c r="C5" s="31"/>
      <c r="D5" s="70"/>
      <c r="E5" s="71"/>
      <c r="F5" s="91"/>
      <c r="G5" s="92"/>
      <c r="H5" s="91"/>
      <c r="I5" s="92"/>
      <c r="J5" s="91"/>
      <c r="K5" s="92"/>
      <c r="L5" s="91"/>
      <c r="M5" s="92"/>
      <c r="N5" s="91"/>
      <c r="O5" s="92"/>
      <c r="P5" s="91"/>
      <c r="Q5" s="92"/>
      <c r="R5" s="91"/>
      <c r="S5" s="92"/>
      <c r="T5" s="91"/>
      <c r="U5" s="92"/>
      <c r="V5" s="91"/>
      <c r="W5" s="92"/>
      <c r="X5" s="91"/>
      <c r="Y5" s="92"/>
      <c r="Z5" s="91"/>
      <c r="AA5" s="92"/>
      <c r="AB5" s="91"/>
      <c r="AC5" s="92"/>
      <c r="AD5" s="91"/>
      <c r="AE5" s="92"/>
      <c r="AF5" s="91"/>
      <c r="AG5" s="92"/>
      <c r="AH5" s="91"/>
      <c r="AI5" s="92"/>
      <c r="AJ5" s="91"/>
      <c r="AK5" s="92"/>
      <c r="AL5" s="91"/>
      <c r="AM5" s="92"/>
      <c r="AN5" s="91"/>
      <c r="AO5" s="92"/>
      <c r="AP5" s="93"/>
      <c r="AQ5" s="241"/>
    </row>
    <row r="6" spans="1:43" ht="13.5" customHeight="1">
      <c r="A6" s="31"/>
      <c r="B6" s="31"/>
      <c r="C6" s="31"/>
      <c r="D6" s="380" t="s">
        <v>286</v>
      </c>
      <c r="E6" s="363"/>
      <c r="F6" s="94">
        <v>203</v>
      </c>
      <c r="G6" s="97">
        <v>32943</v>
      </c>
      <c r="H6" s="94">
        <v>3</v>
      </c>
      <c r="I6" s="97">
        <v>1590</v>
      </c>
      <c r="J6" s="94">
        <v>1</v>
      </c>
      <c r="K6" s="97">
        <v>800</v>
      </c>
      <c r="L6" s="94">
        <v>1</v>
      </c>
      <c r="M6" s="97">
        <v>300</v>
      </c>
      <c r="N6" s="94">
        <v>6</v>
      </c>
      <c r="O6" s="97">
        <v>1534</v>
      </c>
      <c r="P6" s="94">
        <v>8</v>
      </c>
      <c r="Q6" s="97">
        <v>945</v>
      </c>
      <c r="R6" s="94">
        <v>2</v>
      </c>
      <c r="S6" s="323">
        <v>734</v>
      </c>
      <c r="T6" s="94">
        <v>3</v>
      </c>
      <c r="U6" s="97">
        <v>912</v>
      </c>
      <c r="V6" s="94">
        <v>6</v>
      </c>
      <c r="W6" s="100">
        <v>2524</v>
      </c>
      <c r="X6" s="94">
        <v>1</v>
      </c>
      <c r="Y6" s="97">
        <v>140</v>
      </c>
      <c r="Z6" s="94">
        <v>8</v>
      </c>
      <c r="AA6" s="97">
        <v>1838</v>
      </c>
      <c r="AB6" s="94">
        <v>140</v>
      </c>
      <c r="AC6" s="97">
        <v>18227</v>
      </c>
      <c r="AD6" s="94">
        <v>1</v>
      </c>
      <c r="AE6" s="97">
        <v>580</v>
      </c>
      <c r="AF6" s="94">
        <v>3</v>
      </c>
      <c r="AG6" s="97">
        <v>432</v>
      </c>
      <c r="AH6" s="94">
        <v>2</v>
      </c>
      <c r="AI6" s="97">
        <v>162</v>
      </c>
      <c r="AJ6" s="94">
        <v>3</v>
      </c>
      <c r="AK6" s="97">
        <v>930</v>
      </c>
      <c r="AL6" s="94">
        <v>1</v>
      </c>
      <c r="AM6" s="97">
        <v>267</v>
      </c>
      <c r="AN6" s="94">
        <v>14</v>
      </c>
      <c r="AO6" s="97">
        <v>1028</v>
      </c>
      <c r="AP6" s="94">
        <v>3</v>
      </c>
      <c r="AQ6" s="97">
        <v>1500</v>
      </c>
    </row>
    <row r="7" spans="1:43" ht="13.5" customHeight="1">
      <c r="A7" s="42"/>
      <c r="B7" s="42"/>
      <c r="C7" s="42"/>
      <c r="D7" s="84"/>
      <c r="E7" s="85"/>
      <c r="F7" s="94"/>
      <c r="G7" s="95"/>
      <c r="H7" s="94"/>
      <c r="I7" s="87"/>
      <c r="J7" s="94"/>
      <c r="K7" s="87"/>
      <c r="L7" s="94"/>
      <c r="M7" s="87"/>
      <c r="N7" s="94"/>
      <c r="O7" s="87"/>
      <c r="P7" s="94"/>
      <c r="Q7" s="87"/>
      <c r="R7" s="94"/>
      <c r="S7" s="87"/>
      <c r="T7" s="94"/>
      <c r="U7" s="95"/>
      <c r="V7" s="94"/>
      <c r="W7" s="100"/>
      <c r="X7" s="94"/>
      <c r="Y7" s="87"/>
      <c r="Z7" s="94"/>
      <c r="AA7" s="87"/>
      <c r="AB7" s="94"/>
      <c r="AC7" s="87"/>
      <c r="AD7" s="94"/>
      <c r="AE7" s="87"/>
      <c r="AF7" s="94"/>
      <c r="AG7" s="87"/>
      <c r="AH7" s="94"/>
      <c r="AI7" s="87"/>
      <c r="AJ7" s="94"/>
      <c r="AK7" s="87"/>
      <c r="AL7" s="94"/>
      <c r="AM7" s="87"/>
      <c r="AN7" s="94"/>
      <c r="AO7" s="87"/>
      <c r="AP7" s="94"/>
      <c r="AQ7" s="96"/>
    </row>
    <row r="8" spans="1:43" s="46" customFormat="1" ht="13.5" customHeight="1">
      <c r="A8" s="42"/>
      <c r="B8" s="42"/>
      <c r="C8" s="42"/>
      <c r="D8" s="388" t="s">
        <v>53</v>
      </c>
      <c r="E8" s="389"/>
      <c r="F8" s="94">
        <v>47</v>
      </c>
      <c r="G8" s="97">
        <v>7044</v>
      </c>
      <c r="H8" s="94">
        <v>1</v>
      </c>
      <c r="I8" s="97">
        <v>550</v>
      </c>
      <c r="J8" s="94">
        <v>0</v>
      </c>
      <c r="K8" s="97">
        <v>0</v>
      </c>
      <c r="L8" s="94">
        <v>0</v>
      </c>
      <c r="M8" s="97">
        <v>0</v>
      </c>
      <c r="N8" s="94">
        <v>5</v>
      </c>
      <c r="O8" s="97">
        <v>1414</v>
      </c>
      <c r="P8" s="94">
        <v>4</v>
      </c>
      <c r="Q8" s="97">
        <v>451</v>
      </c>
      <c r="R8" s="94">
        <v>1</v>
      </c>
      <c r="S8" s="97">
        <v>510</v>
      </c>
      <c r="T8" s="94">
        <v>1</v>
      </c>
      <c r="U8" s="97">
        <v>503</v>
      </c>
      <c r="V8" s="94">
        <v>1</v>
      </c>
      <c r="W8" s="100">
        <v>401</v>
      </c>
      <c r="X8" s="94">
        <v>1</v>
      </c>
      <c r="Y8" s="97">
        <v>140</v>
      </c>
      <c r="Z8" s="94">
        <v>1</v>
      </c>
      <c r="AA8" s="97">
        <v>291</v>
      </c>
      <c r="AB8" s="94">
        <v>28</v>
      </c>
      <c r="AC8" s="97">
        <v>2503</v>
      </c>
      <c r="AD8" s="94">
        <v>0</v>
      </c>
      <c r="AE8" s="97">
        <v>0</v>
      </c>
      <c r="AF8" s="94">
        <v>0</v>
      </c>
      <c r="AG8" s="97">
        <v>0</v>
      </c>
      <c r="AH8" s="94">
        <v>1</v>
      </c>
      <c r="AI8" s="97">
        <v>121</v>
      </c>
      <c r="AJ8" s="94">
        <v>0</v>
      </c>
      <c r="AK8" s="97">
        <v>0</v>
      </c>
      <c r="AL8" s="94">
        <v>0</v>
      </c>
      <c r="AM8" s="97">
        <v>0</v>
      </c>
      <c r="AN8" s="94">
        <v>3</v>
      </c>
      <c r="AO8" s="97">
        <v>160</v>
      </c>
      <c r="AP8" s="94">
        <v>0</v>
      </c>
      <c r="AQ8" s="97">
        <v>0</v>
      </c>
    </row>
    <row r="9" spans="1:43" ht="13.5" customHeight="1">
      <c r="A9" s="42">
        <v>1</v>
      </c>
      <c r="B9" s="224">
        <v>201</v>
      </c>
      <c r="C9" s="45">
        <v>51</v>
      </c>
      <c r="D9" s="50"/>
      <c r="E9" s="47" t="s">
        <v>54</v>
      </c>
      <c r="F9" s="94">
        <v>26</v>
      </c>
      <c r="G9" s="97">
        <v>4006</v>
      </c>
      <c r="H9" s="324">
        <v>1</v>
      </c>
      <c r="I9" s="99">
        <v>550</v>
      </c>
      <c r="J9" s="324">
        <v>0</v>
      </c>
      <c r="K9" s="99">
        <v>0</v>
      </c>
      <c r="L9" s="324">
        <v>0</v>
      </c>
      <c r="M9" s="99">
        <v>0</v>
      </c>
      <c r="N9" s="324">
        <v>2</v>
      </c>
      <c r="O9" s="99">
        <v>275</v>
      </c>
      <c r="P9" s="324">
        <v>0</v>
      </c>
      <c r="Q9" s="99">
        <v>0</v>
      </c>
      <c r="R9" s="324">
        <v>1</v>
      </c>
      <c r="S9" s="99">
        <v>510</v>
      </c>
      <c r="T9" s="324">
        <v>1</v>
      </c>
      <c r="U9" s="99">
        <v>503</v>
      </c>
      <c r="V9" s="324">
        <v>1</v>
      </c>
      <c r="W9" s="99">
        <v>401</v>
      </c>
      <c r="X9" s="324">
        <v>1</v>
      </c>
      <c r="Y9" s="99">
        <v>140</v>
      </c>
      <c r="Z9" s="324">
        <v>0</v>
      </c>
      <c r="AA9" s="99">
        <v>0</v>
      </c>
      <c r="AB9" s="324">
        <v>15</v>
      </c>
      <c r="AC9" s="99">
        <v>1346</v>
      </c>
      <c r="AD9" s="324">
        <v>0</v>
      </c>
      <c r="AE9" s="99">
        <v>0</v>
      </c>
      <c r="AF9" s="324">
        <v>0</v>
      </c>
      <c r="AG9" s="99">
        <v>0</v>
      </c>
      <c r="AH9" s="324">
        <v>1</v>
      </c>
      <c r="AI9" s="99">
        <v>121</v>
      </c>
      <c r="AJ9" s="324">
        <v>0</v>
      </c>
      <c r="AK9" s="99">
        <v>0</v>
      </c>
      <c r="AL9" s="324">
        <v>0</v>
      </c>
      <c r="AM9" s="99">
        <v>0</v>
      </c>
      <c r="AN9" s="324">
        <v>3</v>
      </c>
      <c r="AO9" s="99">
        <v>160</v>
      </c>
      <c r="AP9" s="324">
        <v>0</v>
      </c>
      <c r="AQ9" s="99">
        <v>0</v>
      </c>
    </row>
    <row r="10" spans="1:43" ht="13.5" customHeight="1">
      <c r="A10" s="42">
        <v>1</v>
      </c>
      <c r="B10" s="224">
        <v>216</v>
      </c>
      <c r="C10" s="45">
        <v>51</v>
      </c>
      <c r="D10" s="50"/>
      <c r="E10" s="47" t="s">
        <v>55</v>
      </c>
      <c r="F10" s="94">
        <v>1</v>
      </c>
      <c r="G10" s="97">
        <v>45</v>
      </c>
      <c r="H10" s="324">
        <v>0</v>
      </c>
      <c r="I10" s="99">
        <v>0</v>
      </c>
      <c r="J10" s="324">
        <v>0</v>
      </c>
      <c r="K10" s="99">
        <v>0</v>
      </c>
      <c r="L10" s="324">
        <v>0</v>
      </c>
      <c r="M10" s="99">
        <v>0</v>
      </c>
      <c r="N10" s="324">
        <v>0</v>
      </c>
      <c r="O10" s="99">
        <v>0</v>
      </c>
      <c r="P10" s="324">
        <v>0</v>
      </c>
      <c r="Q10" s="99">
        <v>0</v>
      </c>
      <c r="R10" s="324">
        <v>0</v>
      </c>
      <c r="S10" s="99">
        <v>0</v>
      </c>
      <c r="T10" s="324">
        <v>0</v>
      </c>
      <c r="U10" s="99">
        <v>0</v>
      </c>
      <c r="V10" s="324">
        <v>0</v>
      </c>
      <c r="W10" s="99">
        <v>0</v>
      </c>
      <c r="X10" s="324">
        <v>0</v>
      </c>
      <c r="Y10" s="99">
        <v>0</v>
      </c>
      <c r="Z10" s="324">
        <v>0</v>
      </c>
      <c r="AA10" s="99">
        <v>0</v>
      </c>
      <c r="AB10" s="324">
        <v>1</v>
      </c>
      <c r="AC10" s="99">
        <v>45</v>
      </c>
      <c r="AD10" s="324">
        <v>0</v>
      </c>
      <c r="AE10" s="99">
        <v>0</v>
      </c>
      <c r="AF10" s="324">
        <v>0</v>
      </c>
      <c r="AG10" s="99">
        <v>0</v>
      </c>
      <c r="AH10" s="324">
        <v>0</v>
      </c>
      <c r="AI10" s="99">
        <v>0</v>
      </c>
      <c r="AJ10" s="324">
        <v>0</v>
      </c>
      <c r="AK10" s="99">
        <v>0</v>
      </c>
      <c r="AL10" s="324">
        <v>0</v>
      </c>
      <c r="AM10" s="99">
        <v>0</v>
      </c>
      <c r="AN10" s="324">
        <v>0</v>
      </c>
      <c r="AO10" s="99">
        <v>0</v>
      </c>
      <c r="AP10" s="324">
        <v>0</v>
      </c>
      <c r="AQ10" s="99">
        <v>0</v>
      </c>
    </row>
    <row r="11" spans="1:43" ht="13.5" customHeight="1">
      <c r="A11" s="42">
        <v>1</v>
      </c>
      <c r="B11" s="224">
        <v>302</v>
      </c>
      <c r="C11" s="45">
        <v>51</v>
      </c>
      <c r="D11" s="50"/>
      <c r="E11" s="47" t="s">
        <v>56</v>
      </c>
      <c r="F11" s="94">
        <v>3</v>
      </c>
      <c r="G11" s="97">
        <v>379</v>
      </c>
      <c r="H11" s="324">
        <v>0</v>
      </c>
      <c r="I11" s="99">
        <v>0</v>
      </c>
      <c r="J11" s="324">
        <v>0</v>
      </c>
      <c r="K11" s="99">
        <v>0</v>
      </c>
      <c r="L11" s="324">
        <v>0</v>
      </c>
      <c r="M11" s="99">
        <v>0</v>
      </c>
      <c r="N11" s="324">
        <v>0</v>
      </c>
      <c r="O11" s="99">
        <v>0</v>
      </c>
      <c r="P11" s="324">
        <v>1</v>
      </c>
      <c r="Q11" s="99">
        <v>38</v>
      </c>
      <c r="R11" s="324">
        <v>0</v>
      </c>
      <c r="S11" s="99">
        <v>0</v>
      </c>
      <c r="T11" s="324">
        <v>0</v>
      </c>
      <c r="U11" s="99">
        <v>0</v>
      </c>
      <c r="V11" s="324">
        <v>0</v>
      </c>
      <c r="W11" s="99">
        <v>0</v>
      </c>
      <c r="X11" s="324">
        <v>0</v>
      </c>
      <c r="Y11" s="99">
        <v>0</v>
      </c>
      <c r="Z11" s="324">
        <v>1</v>
      </c>
      <c r="AA11" s="99">
        <v>291</v>
      </c>
      <c r="AB11" s="324">
        <v>1</v>
      </c>
      <c r="AC11" s="99">
        <v>50</v>
      </c>
      <c r="AD11" s="324">
        <v>0</v>
      </c>
      <c r="AE11" s="99">
        <v>0</v>
      </c>
      <c r="AF11" s="324">
        <v>0</v>
      </c>
      <c r="AG11" s="99">
        <v>0</v>
      </c>
      <c r="AH11" s="324">
        <v>0</v>
      </c>
      <c r="AI11" s="99">
        <v>0</v>
      </c>
      <c r="AJ11" s="324">
        <v>0</v>
      </c>
      <c r="AK11" s="99">
        <v>0</v>
      </c>
      <c r="AL11" s="324">
        <v>0</v>
      </c>
      <c r="AM11" s="99">
        <v>0</v>
      </c>
      <c r="AN11" s="324">
        <v>0</v>
      </c>
      <c r="AO11" s="99">
        <v>0</v>
      </c>
      <c r="AP11" s="324">
        <v>0</v>
      </c>
      <c r="AQ11" s="99">
        <v>0</v>
      </c>
    </row>
    <row r="12" spans="1:43" ht="13.5" customHeight="1">
      <c r="A12" s="42">
        <v>1</v>
      </c>
      <c r="B12" s="224">
        <v>303</v>
      </c>
      <c r="C12" s="45">
        <v>51</v>
      </c>
      <c r="D12" s="50"/>
      <c r="E12" s="47" t="s">
        <v>57</v>
      </c>
      <c r="F12" s="94">
        <v>2</v>
      </c>
      <c r="G12" s="97">
        <v>170</v>
      </c>
      <c r="H12" s="324">
        <v>0</v>
      </c>
      <c r="I12" s="99">
        <v>0</v>
      </c>
      <c r="J12" s="324">
        <v>0</v>
      </c>
      <c r="K12" s="99">
        <v>0</v>
      </c>
      <c r="L12" s="324">
        <v>0</v>
      </c>
      <c r="M12" s="99">
        <v>0</v>
      </c>
      <c r="N12" s="324">
        <v>0</v>
      </c>
      <c r="O12" s="99">
        <v>0</v>
      </c>
      <c r="P12" s="324">
        <v>1</v>
      </c>
      <c r="Q12" s="99">
        <v>80</v>
      </c>
      <c r="R12" s="324">
        <v>0</v>
      </c>
      <c r="S12" s="99">
        <v>0</v>
      </c>
      <c r="T12" s="324">
        <v>0</v>
      </c>
      <c r="U12" s="99">
        <v>0</v>
      </c>
      <c r="V12" s="324">
        <v>0</v>
      </c>
      <c r="W12" s="99">
        <v>0</v>
      </c>
      <c r="X12" s="324">
        <v>0</v>
      </c>
      <c r="Y12" s="99">
        <v>0</v>
      </c>
      <c r="Z12" s="324">
        <v>0</v>
      </c>
      <c r="AA12" s="99">
        <v>0</v>
      </c>
      <c r="AB12" s="324">
        <v>1</v>
      </c>
      <c r="AC12" s="99">
        <v>90</v>
      </c>
      <c r="AD12" s="324">
        <v>0</v>
      </c>
      <c r="AE12" s="99">
        <v>0</v>
      </c>
      <c r="AF12" s="324">
        <v>0</v>
      </c>
      <c r="AG12" s="99">
        <v>0</v>
      </c>
      <c r="AH12" s="324">
        <v>0</v>
      </c>
      <c r="AI12" s="99">
        <v>0</v>
      </c>
      <c r="AJ12" s="324">
        <v>0</v>
      </c>
      <c r="AK12" s="99">
        <v>0</v>
      </c>
      <c r="AL12" s="324">
        <v>0</v>
      </c>
      <c r="AM12" s="99">
        <v>0</v>
      </c>
      <c r="AN12" s="324">
        <v>0</v>
      </c>
      <c r="AO12" s="99">
        <v>0</v>
      </c>
      <c r="AP12" s="324">
        <v>0</v>
      </c>
      <c r="AQ12" s="99">
        <v>0</v>
      </c>
    </row>
    <row r="13" spans="1:43" ht="13.5" customHeight="1">
      <c r="A13" s="42">
        <v>5</v>
      </c>
      <c r="B13" s="224">
        <v>304</v>
      </c>
      <c r="C13" s="45">
        <v>51</v>
      </c>
      <c r="D13" s="50"/>
      <c r="E13" s="47" t="s">
        <v>58</v>
      </c>
      <c r="F13" s="94">
        <v>1</v>
      </c>
      <c r="G13" s="97">
        <v>111</v>
      </c>
      <c r="H13" s="324">
        <v>0</v>
      </c>
      <c r="I13" s="99">
        <v>0</v>
      </c>
      <c r="J13" s="324">
        <v>0</v>
      </c>
      <c r="K13" s="99">
        <v>0</v>
      </c>
      <c r="L13" s="324">
        <v>0</v>
      </c>
      <c r="M13" s="99">
        <v>0</v>
      </c>
      <c r="N13" s="324">
        <v>0</v>
      </c>
      <c r="O13" s="99">
        <v>0</v>
      </c>
      <c r="P13" s="324">
        <v>0</v>
      </c>
      <c r="Q13" s="99">
        <v>0</v>
      </c>
      <c r="R13" s="324">
        <v>0</v>
      </c>
      <c r="S13" s="99">
        <v>0</v>
      </c>
      <c r="T13" s="324">
        <v>0</v>
      </c>
      <c r="U13" s="99">
        <v>0</v>
      </c>
      <c r="V13" s="324">
        <v>0</v>
      </c>
      <c r="W13" s="99">
        <v>0</v>
      </c>
      <c r="X13" s="324">
        <v>0</v>
      </c>
      <c r="Y13" s="99">
        <v>0</v>
      </c>
      <c r="Z13" s="324">
        <v>0</v>
      </c>
      <c r="AA13" s="99">
        <v>0</v>
      </c>
      <c r="AB13" s="324">
        <v>1</v>
      </c>
      <c r="AC13" s="99">
        <v>111</v>
      </c>
      <c r="AD13" s="324">
        <v>0</v>
      </c>
      <c r="AE13" s="99">
        <v>0</v>
      </c>
      <c r="AF13" s="324">
        <v>0</v>
      </c>
      <c r="AG13" s="99">
        <v>0</v>
      </c>
      <c r="AH13" s="324">
        <v>0</v>
      </c>
      <c r="AI13" s="99">
        <v>0</v>
      </c>
      <c r="AJ13" s="324">
        <v>0</v>
      </c>
      <c r="AK13" s="99">
        <v>0</v>
      </c>
      <c r="AL13" s="324">
        <v>0</v>
      </c>
      <c r="AM13" s="99">
        <v>0</v>
      </c>
      <c r="AN13" s="324">
        <v>0</v>
      </c>
      <c r="AO13" s="99">
        <v>0</v>
      </c>
      <c r="AP13" s="324">
        <v>0</v>
      </c>
      <c r="AQ13" s="99">
        <v>0</v>
      </c>
    </row>
    <row r="14" spans="1:43" ht="13.5" customHeight="1">
      <c r="A14" s="42">
        <v>1</v>
      </c>
      <c r="B14" s="224">
        <v>305</v>
      </c>
      <c r="C14" s="45">
        <v>51</v>
      </c>
      <c r="D14" s="50"/>
      <c r="E14" s="47" t="s">
        <v>59</v>
      </c>
      <c r="F14" s="94">
        <v>2</v>
      </c>
      <c r="G14" s="97">
        <v>90</v>
      </c>
      <c r="H14" s="324">
        <v>0</v>
      </c>
      <c r="I14" s="99">
        <v>0</v>
      </c>
      <c r="J14" s="324">
        <v>0</v>
      </c>
      <c r="K14" s="99">
        <v>0</v>
      </c>
      <c r="L14" s="324">
        <v>0</v>
      </c>
      <c r="M14" s="99">
        <v>0</v>
      </c>
      <c r="N14" s="324">
        <v>1</v>
      </c>
      <c r="O14" s="99">
        <v>50</v>
      </c>
      <c r="P14" s="324">
        <v>0</v>
      </c>
      <c r="Q14" s="99">
        <v>0</v>
      </c>
      <c r="R14" s="324">
        <v>0</v>
      </c>
      <c r="S14" s="99">
        <v>0</v>
      </c>
      <c r="T14" s="324">
        <v>0</v>
      </c>
      <c r="U14" s="99">
        <v>0</v>
      </c>
      <c r="V14" s="324">
        <v>0</v>
      </c>
      <c r="W14" s="99">
        <v>0</v>
      </c>
      <c r="X14" s="324">
        <v>0</v>
      </c>
      <c r="Y14" s="99">
        <v>0</v>
      </c>
      <c r="Z14" s="324">
        <v>0</v>
      </c>
      <c r="AA14" s="99">
        <v>0</v>
      </c>
      <c r="AB14" s="324">
        <v>1</v>
      </c>
      <c r="AC14" s="99">
        <v>40</v>
      </c>
      <c r="AD14" s="324">
        <v>0</v>
      </c>
      <c r="AE14" s="99">
        <v>0</v>
      </c>
      <c r="AF14" s="324">
        <v>0</v>
      </c>
      <c r="AG14" s="99">
        <v>0</v>
      </c>
      <c r="AH14" s="324">
        <v>0</v>
      </c>
      <c r="AI14" s="99">
        <v>0</v>
      </c>
      <c r="AJ14" s="324">
        <v>0</v>
      </c>
      <c r="AK14" s="99">
        <v>0</v>
      </c>
      <c r="AL14" s="324">
        <v>0</v>
      </c>
      <c r="AM14" s="99">
        <v>0</v>
      </c>
      <c r="AN14" s="324">
        <v>0</v>
      </c>
      <c r="AO14" s="99">
        <v>0</v>
      </c>
      <c r="AP14" s="324">
        <v>0</v>
      </c>
      <c r="AQ14" s="99">
        <v>0</v>
      </c>
    </row>
    <row r="15" spans="1:43" ht="13.5" customHeight="1">
      <c r="A15" s="42">
        <v>1</v>
      </c>
      <c r="B15" s="224">
        <v>306</v>
      </c>
      <c r="C15" s="45">
        <v>51</v>
      </c>
      <c r="D15" s="50"/>
      <c r="E15" s="47" t="s">
        <v>60</v>
      </c>
      <c r="F15" s="94">
        <v>3</v>
      </c>
      <c r="G15" s="97">
        <v>209</v>
      </c>
      <c r="H15" s="324">
        <v>0</v>
      </c>
      <c r="I15" s="99">
        <v>0</v>
      </c>
      <c r="J15" s="324">
        <v>0</v>
      </c>
      <c r="K15" s="99">
        <v>0</v>
      </c>
      <c r="L15" s="324">
        <v>0</v>
      </c>
      <c r="M15" s="99">
        <v>0</v>
      </c>
      <c r="N15" s="324">
        <v>0</v>
      </c>
      <c r="O15" s="99">
        <v>0</v>
      </c>
      <c r="P15" s="324">
        <v>0</v>
      </c>
      <c r="Q15" s="99">
        <v>0</v>
      </c>
      <c r="R15" s="324">
        <v>0</v>
      </c>
      <c r="S15" s="99">
        <v>0</v>
      </c>
      <c r="T15" s="324">
        <v>0</v>
      </c>
      <c r="U15" s="99">
        <v>0</v>
      </c>
      <c r="V15" s="324">
        <v>0</v>
      </c>
      <c r="W15" s="99">
        <v>0</v>
      </c>
      <c r="X15" s="324">
        <v>0</v>
      </c>
      <c r="Y15" s="99">
        <v>0</v>
      </c>
      <c r="Z15" s="324">
        <v>0</v>
      </c>
      <c r="AA15" s="99">
        <v>0</v>
      </c>
      <c r="AB15" s="324">
        <v>3</v>
      </c>
      <c r="AC15" s="99">
        <v>209</v>
      </c>
      <c r="AD15" s="324">
        <v>0</v>
      </c>
      <c r="AE15" s="99">
        <v>0</v>
      </c>
      <c r="AF15" s="324">
        <v>0</v>
      </c>
      <c r="AG15" s="99">
        <v>0</v>
      </c>
      <c r="AH15" s="324">
        <v>0</v>
      </c>
      <c r="AI15" s="99">
        <v>0</v>
      </c>
      <c r="AJ15" s="324">
        <v>0</v>
      </c>
      <c r="AK15" s="99">
        <v>0</v>
      </c>
      <c r="AL15" s="324">
        <v>0</v>
      </c>
      <c r="AM15" s="99">
        <v>0</v>
      </c>
      <c r="AN15" s="324">
        <v>0</v>
      </c>
      <c r="AO15" s="99">
        <v>0</v>
      </c>
      <c r="AP15" s="324">
        <v>0</v>
      </c>
      <c r="AQ15" s="99">
        <v>0</v>
      </c>
    </row>
    <row r="16" spans="1:43" ht="13.5" customHeight="1">
      <c r="A16" s="42">
        <v>1</v>
      </c>
      <c r="B16" s="224">
        <v>307</v>
      </c>
      <c r="C16" s="45">
        <v>51</v>
      </c>
      <c r="D16" s="50"/>
      <c r="E16" s="47" t="s">
        <v>61</v>
      </c>
      <c r="F16" s="94">
        <v>0</v>
      </c>
      <c r="G16" s="97">
        <v>0</v>
      </c>
      <c r="H16" s="324">
        <v>0</v>
      </c>
      <c r="I16" s="99">
        <v>0</v>
      </c>
      <c r="J16" s="324">
        <v>0</v>
      </c>
      <c r="K16" s="99">
        <v>0</v>
      </c>
      <c r="L16" s="324">
        <v>0</v>
      </c>
      <c r="M16" s="99">
        <v>0</v>
      </c>
      <c r="N16" s="324">
        <v>0</v>
      </c>
      <c r="O16" s="99">
        <v>0</v>
      </c>
      <c r="P16" s="324">
        <v>0</v>
      </c>
      <c r="Q16" s="99">
        <v>0</v>
      </c>
      <c r="R16" s="324">
        <v>0</v>
      </c>
      <c r="S16" s="99">
        <v>0</v>
      </c>
      <c r="T16" s="324">
        <v>0</v>
      </c>
      <c r="U16" s="99">
        <v>0</v>
      </c>
      <c r="V16" s="324">
        <v>0</v>
      </c>
      <c r="W16" s="99">
        <v>0</v>
      </c>
      <c r="X16" s="324">
        <v>0</v>
      </c>
      <c r="Y16" s="99">
        <v>0</v>
      </c>
      <c r="Z16" s="324">
        <v>0</v>
      </c>
      <c r="AA16" s="99">
        <v>0</v>
      </c>
      <c r="AB16" s="324">
        <v>0</v>
      </c>
      <c r="AC16" s="99">
        <v>0</v>
      </c>
      <c r="AD16" s="324">
        <v>0</v>
      </c>
      <c r="AE16" s="99">
        <v>0</v>
      </c>
      <c r="AF16" s="324">
        <v>0</v>
      </c>
      <c r="AG16" s="99">
        <v>0</v>
      </c>
      <c r="AH16" s="324">
        <v>0</v>
      </c>
      <c r="AI16" s="99">
        <v>0</v>
      </c>
      <c r="AJ16" s="324">
        <v>0</v>
      </c>
      <c r="AK16" s="99">
        <v>0</v>
      </c>
      <c r="AL16" s="324">
        <v>0</v>
      </c>
      <c r="AM16" s="99">
        <v>0</v>
      </c>
      <c r="AN16" s="324">
        <v>0</v>
      </c>
      <c r="AO16" s="99">
        <v>0</v>
      </c>
      <c r="AP16" s="324">
        <v>0</v>
      </c>
      <c r="AQ16" s="99">
        <v>0</v>
      </c>
    </row>
    <row r="17" spans="1:43" ht="13.5" customHeight="1">
      <c r="A17" s="42">
        <v>3</v>
      </c>
      <c r="B17" s="224">
        <v>308</v>
      </c>
      <c r="C17" s="45">
        <v>51</v>
      </c>
      <c r="D17" s="50"/>
      <c r="E17" s="47" t="s">
        <v>62</v>
      </c>
      <c r="F17" s="94">
        <v>0</v>
      </c>
      <c r="G17" s="97">
        <v>0</v>
      </c>
      <c r="H17" s="324">
        <v>0</v>
      </c>
      <c r="I17" s="99">
        <v>0</v>
      </c>
      <c r="J17" s="324">
        <v>0</v>
      </c>
      <c r="K17" s="99">
        <v>0</v>
      </c>
      <c r="L17" s="324">
        <v>0</v>
      </c>
      <c r="M17" s="99">
        <v>0</v>
      </c>
      <c r="N17" s="324">
        <v>0</v>
      </c>
      <c r="O17" s="99">
        <v>0</v>
      </c>
      <c r="P17" s="324">
        <v>0</v>
      </c>
      <c r="Q17" s="99">
        <v>0</v>
      </c>
      <c r="R17" s="324">
        <v>0</v>
      </c>
      <c r="S17" s="99">
        <v>0</v>
      </c>
      <c r="T17" s="324">
        <v>0</v>
      </c>
      <c r="U17" s="99">
        <v>0</v>
      </c>
      <c r="V17" s="324">
        <v>0</v>
      </c>
      <c r="W17" s="99">
        <v>0</v>
      </c>
      <c r="X17" s="324">
        <v>0</v>
      </c>
      <c r="Y17" s="99">
        <v>0</v>
      </c>
      <c r="Z17" s="324">
        <v>0</v>
      </c>
      <c r="AA17" s="99">
        <v>0</v>
      </c>
      <c r="AB17" s="324">
        <v>0</v>
      </c>
      <c r="AC17" s="99">
        <v>0</v>
      </c>
      <c r="AD17" s="324">
        <v>0</v>
      </c>
      <c r="AE17" s="99">
        <v>0</v>
      </c>
      <c r="AF17" s="324">
        <v>0</v>
      </c>
      <c r="AG17" s="99">
        <v>0</v>
      </c>
      <c r="AH17" s="324">
        <v>0</v>
      </c>
      <c r="AI17" s="99">
        <v>0</v>
      </c>
      <c r="AJ17" s="324">
        <v>0</v>
      </c>
      <c r="AK17" s="99">
        <v>0</v>
      </c>
      <c r="AL17" s="324">
        <v>0</v>
      </c>
      <c r="AM17" s="99">
        <v>0</v>
      </c>
      <c r="AN17" s="324">
        <v>0</v>
      </c>
      <c r="AO17" s="99">
        <v>0</v>
      </c>
      <c r="AP17" s="324">
        <v>0</v>
      </c>
      <c r="AQ17" s="99">
        <v>0</v>
      </c>
    </row>
    <row r="18" spans="1:43" ht="13.5" customHeight="1">
      <c r="A18" s="42">
        <v>1</v>
      </c>
      <c r="B18" s="224">
        <v>309</v>
      </c>
      <c r="C18" s="45">
        <v>51</v>
      </c>
      <c r="D18" s="50"/>
      <c r="E18" s="47" t="s">
        <v>63</v>
      </c>
      <c r="F18" s="94">
        <v>1</v>
      </c>
      <c r="G18" s="97">
        <v>186</v>
      </c>
      <c r="H18" s="324">
        <v>0</v>
      </c>
      <c r="I18" s="99">
        <v>0</v>
      </c>
      <c r="J18" s="324">
        <v>0</v>
      </c>
      <c r="K18" s="99">
        <v>0</v>
      </c>
      <c r="L18" s="324">
        <v>0</v>
      </c>
      <c r="M18" s="99">
        <v>0</v>
      </c>
      <c r="N18" s="324">
        <v>0</v>
      </c>
      <c r="O18" s="99">
        <v>0</v>
      </c>
      <c r="P18" s="324">
        <v>0</v>
      </c>
      <c r="Q18" s="99">
        <v>0</v>
      </c>
      <c r="R18" s="324">
        <v>0</v>
      </c>
      <c r="S18" s="99">
        <v>0</v>
      </c>
      <c r="T18" s="324">
        <v>0</v>
      </c>
      <c r="U18" s="99">
        <v>0</v>
      </c>
      <c r="V18" s="324">
        <v>0</v>
      </c>
      <c r="W18" s="99">
        <v>0</v>
      </c>
      <c r="X18" s="324">
        <v>0</v>
      </c>
      <c r="Y18" s="99">
        <v>0</v>
      </c>
      <c r="Z18" s="324">
        <v>0</v>
      </c>
      <c r="AA18" s="99">
        <v>0</v>
      </c>
      <c r="AB18" s="324">
        <v>1</v>
      </c>
      <c r="AC18" s="99">
        <v>186</v>
      </c>
      <c r="AD18" s="324">
        <v>0</v>
      </c>
      <c r="AE18" s="99">
        <v>0</v>
      </c>
      <c r="AF18" s="324">
        <v>0</v>
      </c>
      <c r="AG18" s="99">
        <v>0</v>
      </c>
      <c r="AH18" s="324">
        <v>0</v>
      </c>
      <c r="AI18" s="99">
        <v>0</v>
      </c>
      <c r="AJ18" s="324">
        <v>0</v>
      </c>
      <c r="AK18" s="99">
        <v>0</v>
      </c>
      <c r="AL18" s="324">
        <v>0</v>
      </c>
      <c r="AM18" s="99">
        <v>0</v>
      </c>
      <c r="AN18" s="324">
        <v>0</v>
      </c>
      <c r="AO18" s="99">
        <v>0</v>
      </c>
      <c r="AP18" s="324">
        <v>0</v>
      </c>
      <c r="AQ18" s="99">
        <v>0</v>
      </c>
    </row>
    <row r="19" spans="1:43" ht="13.5" customHeight="1">
      <c r="A19" s="42">
        <v>1</v>
      </c>
      <c r="B19" s="224">
        <v>321</v>
      </c>
      <c r="C19" s="45">
        <v>51</v>
      </c>
      <c r="D19" s="50"/>
      <c r="E19" s="47" t="s">
        <v>64</v>
      </c>
      <c r="F19" s="94">
        <v>4</v>
      </c>
      <c r="G19" s="97">
        <v>1178</v>
      </c>
      <c r="H19" s="324">
        <v>0</v>
      </c>
      <c r="I19" s="99">
        <v>0</v>
      </c>
      <c r="J19" s="324">
        <v>0</v>
      </c>
      <c r="K19" s="99">
        <v>0</v>
      </c>
      <c r="L19" s="324">
        <v>0</v>
      </c>
      <c r="M19" s="99">
        <v>0</v>
      </c>
      <c r="N19" s="324">
        <v>2</v>
      </c>
      <c r="O19" s="99">
        <v>1089</v>
      </c>
      <c r="P19" s="324">
        <v>1</v>
      </c>
      <c r="Q19" s="99">
        <v>30</v>
      </c>
      <c r="R19" s="324">
        <v>0</v>
      </c>
      <c r="S19" s="99">
        <v>0</v>
      </c>
      <c r="T19" s="324">
        <v>0</v>
      </c>
      <c r="U19" s="99">
        <v>0</v>
      </c>
      <c r="V19" s="324">
        <v>0</v>
      </c>
      <c r="W19" s="99">
        <v>0</v>
      </c>
      <c r="X19" s="324">
        <v>0</v>
      </c>
      <c r="Y19" s="99">
        <v>0</v>
      </c>
      <c r="Z19" s="324">
        <v>0</v>
      </c>
      <c r="AA19" s="99">
        <v>0</v>
      </c>
      <c r="AB19" s="324">
        <v>1</v>
      </c>
      <c r="AC19" s="99">
        <v>59</v>
      </c>
      <c r="AD19" s="324">
        <v>0</v>
      </c>
      <c r="AE19" s="99">
        <v>0</v>
      </c>
      <c r="AF19" s="324">
        <v>0</v>
      </c>
      <c r="AG19" s="99">
        <v>0</v>
      </c>
      <c r="AH19" s="324">
        <v>0</v>
      </c>
      <c r="AI19" s="99">
        <v>0</v>
      </c>
      <c r="AJ19" s="324">
        <v>0</v>
      </c>
      <c r="AK19" s="99">
        <v>0</v>
      </c>
      <c r="AL19" s="324">
        <v>0</v>
      </c>
      <c r="AM19" s="99">
        <v>0</v>
      </c>
      <c r="AN19" s="324">
        <v>0</v>
      </c>
      <c r="AO19" s="99">
        <v>0</v>
      </c>
      <c r="AP19" s="324">
        <v>0</v>
      </c>
      <c r="AQ19" s="99">
        <v>0</v>
      </c>
    </row>
    <row r="20" spans="1:43" ht="13.5" customHeight="1">
      <c r="A20" s="42">
        <v>1</v>
      </c>
      <c r="B20" s="224">
        <v>322</v>
      </c>
      <c r="C20" s="45">
        <v>51</v>
      </c>
      <c r="D20" s="50"/>
      <c r="E20" s="47" t="s">
        <v>65</v>
      </c>
      <c r="F20" s="94">
        <v>1</v>
      </c>
      <c r="G20" s="97">
        <v>52</v>
      </c>
      <c r="H20" s="324">
        <v>0</v>
      </c>
      <c r="I20" s="99">
        <v>0</v>
      </c>
      <c r="J20" s="324">
        <v>0</v>
      </c>
      <c r="K20" s="99">
        <v>0</v>
      </c>
      <c r="L20" s="324">
        <v>0</v>
      </c>
      <c r="M20" s="99">
        <v>0</v>
      </c>
      <c r="N20" s="324">
        <v>0</v>
      </c>
      <c r="O20" s="99">
        <v>0</v>
      </c>
      <c r="P20" s="324">
        <v>0</v>
      </c>
      <c r="Q20" s="99">
        <v>0</v>
      </c>
      <c r="R20" s="324">
        <v>0</v>
      </c>
      <c r="S20" s="99">
        <v>0</v>
      </c>
      <c r="T20" s="324">
        <v>0</v>
      </c>
      <c r="U20" s="99">
        <v>0</v>
      </c>
      <c r="V20" s="324">
        <v>0</v>
      </c>
      <c r="W20" s="99">
        <v>0</v>
      </c>
      <c r="X20" s="324">
        <v>0</v>
      </c>
      <c r="Y20" s="99">
        <v>0</v>
      </c>
      <c r="Z20" s="324">
        <v>0</v>
      </c>
      <c r="AA20" s="99">
        <v>0</v>
      </c>
      <c r="AB20" s="324">
        <v>1</v>
      </c>
      <c r="AC20" s="99">
        <v>52</v>
      </c>
      <c r="AD20" s="324">
        <v>0</v>
      </c>
      <c r="AE20" s="99">
        <v>0</v>
      </c>
      <c r="AF20" s="324">
        <v>0</v>
      </c>
      <c r="AG20" s="99">
        <v>0</v>
      </c>
      <c r="AH20" s="324">
        <v>0</v>
      </c>
      <c r="AI20" s="99">
        <v>0</v>
      </c>
      <c r="AJ20" s="324">
        <v>0</v>
      </c>
      <c r="AK20" s="99">
        <v>0</v>
      </c>
      <c r="AL20" s="324">
        <v>0</v>
      </c>
      <c r="AM20" s="99">
        <v>0</v>
      </c>
      <c r="AN20" s="324">
        <v>0</v>
      </c>
      <c r="AO20" s="99">
        <v>0</v>
      </c>
      <c r="AP20" s="324">
        <v>0</v>
      </c>
      <c r="AQ20" s="99">
        <v>0</v>
      </c>
    </row>
    <row r="21" spans="1:43" ht="13.5" customHeight="1">
      <c r="A21" s="42">
        <v>1</v>
      </c>
      <c r="B21" s="224">
        <v>323</v>
      </c>
      <c r="C21" s="45">
        <v>51</v>
      </c>
      <c r="D21" s="50"/>
      <c r="E21" s="47" t="s">
        <v>66</v>
      </c>
      <c r="F21" s="94">
        <v>0</v>
      </c>
      <c r="G21" s="97">
        <v>0</v>
      </c>
      <c r="H21" s="324">
        <v>0</v>
      </c>
      <c r="I21" s="99">
        <v>0</v>
      </c>
      <c r="J21" s="324">
        <v>0</v>
      </c>
      <c r="K21" s="99">
        <v>0</v>
      </c>
      <c r="L21" s="324">
        <v>0</v>
      </c>
      <c r="M21" s="99">
        <v>0</v>
      </c>
      <c r="N21" s="324">
        <v>0</v>
      </c>
      <c r="O21" s="99">
        <v>0</v>
      </c>
      <c r="P21" s="324">
        <v>0</v>
      </c>
      <c r="Q21" s="99">
        <v>0</v>
      </c>
      <c r="R21" s="324">
        <v>0</v>
      </c>
      <c r="S21" s="99">
        <v>0</v>
      </c>
      <c r="T21" s="324">
        <v>0</v>
      </c>
      <c r="U21" s="99">
        <v>0</v>
      </c>
      <c r="V21" s="324">
        <v>0</v>
      </c>
      <c r="W21" s="99">
        <v>0</v>
      </c>
      <c r="X21" s="324">
        <v>0</v>
      </c>
      <c r="Y21" s="99">
        <v>0</v>
      </c>
      <c r="Z21" s="324">
        <v>0</v>
      </c>
      <c r="AA21" s="99">
        <v>0</v>
      </c>
      <c r="AB21" s="324">
        <v>0</v>
      </c>
      <c r="AC21" s="99">
        <v>0</v>
      </c>
      <c r="AD21" s="324">
        <v>0</v>
      </c>
      <c r="AE21" s="99">
        <v>0</v>
      </c>
      <c r="AF21" s="324">
        <v>0</v>
      </c>
      <c r="AG21" s="99">
        <v>0</v>
      </c>
      <c r="AH21" s="324">
        <v>0</v>
      </c>
      <c r="AI21" s="99">
        <v>0</v>
      </c>
      <c r="AJ21" s="324">
        <v>0</v>
      </c>
      <c r="AK21" s="99">
        <v>0</v>
      </c>
      <c r="AL21" s="324">
        <v>0</v>
      </c>
      <c r="AM21" s="99">
        <v>0</v>
      </c>
      <c r="AN21" s="324">
        <v>0</v>
      </c>
      <c r="AO21" s="99">
        <v>0</v>
      </c>
      <c r="AP21" s="324">
        <v>0</v>
      </c>
      <c r="AQ21" s="99">
        <v>0</v>
      </c>
    </row>
    <row r="22" spans="1:43" ht="13.5" customHeight="1">
      <c r="A22" s="42">
        <v>8</v>
      </c>
      <c r="B22" s="224">
        <v>324</v>
      </c>
      <c r="C22" s="45">
        <v>51</v>
      </c>
      <c r="D22" s="50"/>
      <c r="E22" s="47" t="s">
        <v>67</v>
      </c>
      <c r="F22" s="94">
        <v>3</v>
      </c>
      <c r="G22" s="97">
        <v>618</v>
      </c>
      <c r="H22" s="324">
        <v>0</v>
      </c>
      <c r="I22" s="99">
        <v>0</v>
      </c>
      <c r="J22" s="324">
        <v>0</v>
      </c>
      <c r="K22" s="99">
        <v>0</v>
      </c>
      <c r="L22" s="324">
        <v>0</v>
      </c>
      <c r="M22" s="99">
        <v>0</v>
      </c>
      <c r="N22" s="324">
        <v>0</v>
      </c>
      <c r="O22" s="99">
        <v>0</v>
      </c>
      <c r="P22" s="324">
        <v>1</v>
      </c>
      <c r="Q22" s="99">
        <v>303</v>
      </c>
      <c r="R22" s="324">
        <v>0</v>
      </c>
      <c r="S22" s="99">
        <v>0</v>
      </c>
      <c r="T22" s="324">
        <v>0</v>
      </c>
      <c r="U22" s="99">
        <v>0</v>
      </c>
      <c r="V22" s="324">
        <v>0</v>
      </c>
      <c r="W22" s="99">
        <v>0</v>
      </c>
      <c r="X22" s="324">
        <v>0</v>
      </c>
      <c r="Y22" s="99">
        <v>0</v>
      </c>
      <c r="Z22" s="324">
        <v>0</v>
      </c>
      <c r="AA22" s="99">
        <v>0</v>
      </c>
      <c r="AB22" s="324">
        <v>2</v>
      </c>
      <c r="AC22" s="99">
        <v>315</v>
      </c>
      <c r="AD22" s="324">
        <v>0</v>
      </c>
      <c r="AE22" s="99">
        <v>0</v>
      </c>
      <c r="AF22" s="324">
        <v>0</v>
      </c>
      <c r="AG22" s="99">
        <v>0</v>
      </c>
      <c r="AH22" s="324">
        <v>0</v>
      </c>
      <c r="AI22" s="99">
        <v>0</v>
      </c>
      <c r="AJ22" s="324">
        <v>0</v>
      </c>
      <c r="AK22" s="99">
        <v>0</v>
      </c>
      <c r="AL22" s="324">
        <v>0</v>
      </c>
      <c r="AM22" s="99">
        <v>0</v>
      </c>
      <c r="AN22" s="324">
        <v>0</v>
      </c>
      <c r="AO22" s="99">
        <v>0</v>
      </c>
      <c r="AP22" s="324">
        <v>0</v>
      </c>
      <c r="AQ22" s="99">
        <v>0</v>
      </c>
    </row>
    <row r="23" spans="1:43" ht="13.5" customHeight="1">
      <c r="A23" s="42"/>
      <c r="B23" s="224"/>
      <c r="C23" s="45"/>
      <c r="D23" s="50"/>
      <c r="E23" s="47"/>
      <c r="F23" s="94"/>
      <c r="G23" s="97"/>
      <c r="H23" s="98"/>
      <c r="I23" s="97"/>
      <c r="J23" s="98"/>
      <c r="K23" s="97"/>
      <c r="L23" s="98"/>
      <c r="M23" s="97"/>
      <c r="N23" s="98"/>
      <c r="O23" s="97"/>
      <c r="P23" s="98"/>
      <c r="Q23" s="97"/>
      <c r="R23" s="98"/>
      <c r="S23" s="97"/>
      <c r="T23" s="98"/>
      <c r="U23" s="97"/>
      <c r="V23" s="98"/>
      <c r="W23" s="97"/>
      <c r="X23" s="98"/>
      <c r="Y23" s="97"/>
      <c r="Z23" s="98"/>
      <c r="AA23" s="97"/>
      <c r="AB23" s="98"/>
      <c r="AC23" s="97"/>
      <c r="AD23" s="98"/>
      <c r="AE23" s="97"/>
      <c r="AF23" s="98"/>
      <c r="AG23" s="97"/>
      <c r="AH23" s="98"/>
      <c r="AI23" s="97"/>
      <c r="AJ23" s="98"/>
      <c r="AK23" s="97"/>
      <c r="AL23" s="98"/>
      <c r="AM23" s="97"/>
      <c r="AN23" s="98"/>
      <c r="AO23" s="97"/>
      <c r="AP23" s="98"/>
      <c r="AQ23" s="97"/>
    </row>
    <row r="24" spans="1:43" s="46" customFormat="1" ht="13.5" customHeight="1">
      <c r="A24" s="42"/>
      <c r="B24" s="224"/>
      <c r="C24" s="45"/>
      <c r="D24" s="388" t="s">
        <v>68</v>
      </c>
      <c r="E24" s="389"/>
      <c r="F24" s="94">
        <v>16</v>
      </c>
      <c r="G24" s="97">
        <v>1356</v>
      </c>
      <c r="H24" s="94">
        <v>0</v>
      </c>
      <c r="I24" s="97">
        <v>0</v>
      </c>
      <c r="J24" s="94">
        <v>0</v>
      </c>
      <c r="K24" s="97">
        <v>0</v>
      </c>
      <c r="L24" s="94">
        <v>0</v>
      </c>
      <c r="M24" s="97">
        <v>0</v>
      </c>
      <c r="N24" s="94">
        <v>0</v>
      </c>
      <c r="O24" s="97">
        <v>0</v>
      </c>
      <c r="P24" s="94">
        <v>0</v>
      </c>
      <c r="Q24" s="97">
        <v>0</v>
      </c>
      <c r="R24" s="94">
        <v>0</v>
      </c>
      <c r="S24" s="97">
        <v>0</v>
      </c>
      <c r="T24" s="94">
        <v>0</v>
      </c>
      <c r="U24" s="97">
        <v>0</v>
      </c>
      <c r="V24" s="94">
        <v>0</v>
      </c>
      <c r="W24" s="97">
        <v>0</v>
      </c>
      <c r="X24" s="94">
        <v>0</v>
      </c>
      <c r="Y24" s="97">
        <v>0</v>
      </c>
      <c r="Z24" s="94">
        <v>0</v>
      </c>
      <c r="AA24" s="97">
        <v>0</v>
      </c>
      <c r="AB24" s="94">
        <v>15</v>
      </c>
      <c r="AC24" s="97">
        <v>1296</v>
      </c>
      <c r="AD24" s="94">
        <v>0</v>
      </c>
      <c r="AE24" s="97">
        <v>0</v>
      </c>
      <c r="AF24" s="94">
        <v>0</v>
      </c>
      <c r="AG24" s="97">
        <v>0</v>
      </c>
      <c r="AH24" s="94">
        <v>0</v>
      </c>
      <c r="AI24" s="97">
        <v>0</v>
      </c>
      <c r="AJ24" s="94">
        <v>0</v>
      </c>
      <c r="AK24" s="97">
        <v>0</v>
      </c>
      <c r="AL24" s="94">
        <v>0</v>
      </c>
      <c r="AM24" s="97">
        <v>0</v>
      </c>
      <c r="AN24" s="94">
        <v>1</v>
      </c>
      <c r="AO24" s="97">
        <v>60</v>
      </c>
      <c r="AP24" s="94">
        <v>0</v>
      </c>
      <c r="AQ24" s="97">
        <v>0</v>
      </c>
    </row>
    <row r="25" spans="1:43" ht="13.5" customHeight="1">
      <c r="A25" s="42">
        <v>3</v>
      </c>
      <c r="B25" s="224">
        <v>212</v>
      </c>
      <c r="C25" s="45">
        <v>53</v>
      </c>
      <c r="D25" s="50"/>
      <c r="E25" s="47" t="s">
        <v>69</v>
      </c>
      <c r="F25" s="94">
        <v>6</v>
      </c>
      <c r="G25" s="97">
        <v>362</v>
      </c>
      <c r="H25" s="324">
        <v>0</v>
      </c>
      <c r="I25" s="99">
        <v>0</v>
      </c>
      <c r="J25" s="324">
        <v>0</v>
      </c>
      <c r="K25" s="99">
        <v>0</v>
      </c>
      <c r="L25" s="324">
        <v>0</v>
      </c>
      <c r="M25" s="99">
        <v>0</v>
      </c>
      <c r="N25" s="324">
        <v>0</v>
      </c>
      <c r="O25" s="99">
        <v>0</v>
      </c>
      <c r="P25" s="324">
        <v>0</v>
      </c>
      <c r="Q25" s="99">
        <v>0</v>
      </c>
      <c r="R25" s="324">
        <v>0</v>
      </c>
      <c r="S25" s="99">
        <v>0</v>
      </c>
      <c r="T25" s="324">
        <v>0</v>
      </c>
      <c r="U25" s="99">
        <v>0</v>
      </c>
      <c r="V25" s="324">
        <v>0</v>
      </c>
      <c r="W25" s="99">
        <v>0</v>
      </c>
      <c r="X25" s="324">
        <v>0</v>
      </c>
      <c r="Y25" s="99">
        <v>0</v>
      </c>
      <c r="Z25" s="324">
        <v>0</v>
      </c>
      <c r="AA25" s="99">
        <v>0</v>
      </c>
      <c r="AB25" s="324">
        <v>5</v>
      </c>
      <c r="AC25" s="99">
        <v>302</v>
      </c>
      <c r="AD25" s="324">
        <v>0</v>
      </c>
      <c r="AE25" s="99">
        <v>0</v>
      </c>
      <c r="AF25" s="324">
        <v>0</v>
      </c>
      <c r="AG25" s="99">
        <v>0</v>
      </c>
      <c r="AH25" s="324">
        <v>0</v>
      </c>
      <c r="AI25" s="99">
        <v>0</v>
      </c>
      <c r="AJ25" s="324">
        <v>0</v>
      </c>
      <c r="AK25" s="99">
        <v>0</v>
      </c>
      <c r="AL25" s="324">
        <v>0</v>
      </c>
      <c r="AM25" s="99">
        <v>0</v>
      </c>
      <c r="AN25" s="324">
        <v>1</v>
      </c>
      <c r="AO25" s="99">
        <v>60</v>
      </c>
      <c r="AP25" s="324">
        <v>0</v>
      </c>
      <c r="AQ25" s="99">
        <v>0</v>
      </c>
    </row>
    <row r="26" spans="1:43" ht="13.5" customHeight="1">
      <c r="A26" s="42">
        <v>3</v>
      </c>
      <c r="B26" s="224">
        <v>342</v>
      </c>
      <c r="C26" s="45">
        <v>53</v>
      </c>
      <c r="D26" s="50"/>
      <c r="E26" s="47" t="s">
        <v>70</v>
      </c>
      <c r="F26" s="94">
        <v>4</v>
      </c>
      <c r="G26" s="97">
        <v>577</v>
      </c>
      <c r="H26" s="324">
        <v>0</v>
      </c>
      <c r="I26" s="99">
        <v>0</v>
      </c>
      <c r="J26" s="324">
        <v>0</v>
      </c>
      <c r="K26" s="99">
        <v>0</v>
      </c>
      <c r="L26" s="324">
        <v>0</v>
      </c>
      <c r="M26" s="99">
        <v>0</v>
      </c>
      <c r="N26" s="324">
        <v>0</v>
      </c>
      <c r="O26" s="99">
        <v>0</v>
      </c>
      <c r="P26" s="324">
        <v>0</v>
      </c>
      <c r="Q26" s="99">
        <v>0</v>
      </c>
      <c r="R26" s="324">
        <v>0</v>
      </c>
      <c r="S26" s="99">
        <v>0</v>
      </c>
      <c r="T26" s="324">
        <v>0</v>
      </c>
      <c r="U26" s="99">
        <v>0</v>
      </c>
      <c r="V26" s="324">
        <v>0</v>
      </c>
      <c r="W26" s="99">
        <v>0</v>
      </c>
      <c r="X26" s="324">
        <v>0</v>
      </c>
      <c r="Y26" s="99">
        <v>0</v>
      </c>
      <c r="Z26" s="324">
        <v>0</v>
      </c>
      <c r="AA26" s="99">
        <v>0</v>
      </c>
      <c r="AB26" s="324">
        <v>4</v>
      </c>
      <c r="AC26" s="99">
        <v>577</v>
      </c>
      <c r="AD26" s="324">
        <v>0</v>
      </c>
      <c r="AE26" s="99">
        <v>0</v>
      </c>
      <c r="AF26" s="324">
        <v>0</v>
      </c>
      <c r="AG26" s="99">
        <v>0</v>
      </c>
      <c r="AH26" s="324">
        <v>0</v>
      </c>
      <c r="AI26" s="99">
        <v>0</v>
      </c>
      <c r="AJ26" s="324">
        <v>0</v>
      </c>
      <c r="AK26" s="99">
        <v>0</v>
      </c>
      <c r="AL26" s="324">
        <v>0</v>
      </c>
      <c r="AM26" s="99">
        <v>0</v>
      </c>
      <c r="AN26" s="324">
        <v>0</v>
      </c>
      <c r="AO26" s="99">
        <v>0</v>
      </c>
      <c r="AP26" s="324">
        <v>0</v>
      </c>
      <c r="AQ26" s="99">
        <v>0</v>
      </c>
    </row>
    <row r="27" spans="1:43" ht="13.5" customHeight="1">
      <c r="A27" s="42">
        <v>3</v>
      </c>
      <c r="B27" s="224">
        <v>343</v>
      </c>
      <c r="C27" s="45">
        <v>53</v>
      </c>
      <c r="D27" s="50"/>
      <c r="E27" s="47" t="s">
        <v>71</v>
      </c>
      <c r="F27" s="94">
        <v>1</v>
      </c>
      <c r="G27" s="97">
        <v>50</v>
      </c>
      <c r="H27" s="324">
        <v>0</v>
      </c>
      <c r="I27" s="99">
        <v>0</v>
      </c>
      <c r="J27" s="324">
        <v>0</v>
      </c>
      <c r="K27" s="99">
        <v>0</v>
      </c>
      <c r="L27" s="324">
        <v>0</v>
      </c>
      <c r="M27" s="99">
        <v>0</v>
      </c>
      <c r="N27" s="324">
        <v>0</v>
      </c>
      <c r="O27" s="99">
        <v>0</v>
      </c>
      <c r="P27" s="324">
        <v>0</v>
      </c>
      <c r="Q27" s="99">
        <v>0</v>
      </c>
      <c r="R27" s="324">
        <v>0</v>
      </c>
      <c r="S27" s="99">
        <v>0</v>
      </c>
      <c r="T27" s="324">
        <v>0</v>
      </c>
      <c r="U27" s="99">
        <v>0</v>
      </c>
      <c r="V27" s="324">
        <v>0</v>
      </c>
      <c r="W27" s="99">
        <v>0</v>
      </c>
      <c r="X27" s="324">
        <v>0</v>
      </c>
      <c r="Y27" s="99">
        <v>0</v>
      </c>
      <c r="Z27" s="324">
        <v>0</v>
      </c>
      <c r="AA27" s="99">
        <v>0</v>
      </c>
      <c r="AB27" s="324">
        <v>1</v>
      </c>
      <c r="AC27" s="99">
        <v>50</v>
      </c>
      <c r="AD27" s="324">
        <v>0</v>
      </c>
      <c r="AE27" s="99">
        <v>0</v>
      </c>
      <c r="AF27" s="324">
        <v>0</v>
      </c>
      <c r="AG27" s="99">
        <v>0</v>
      </c>
      <c r="AH27" s="324">
        <v>0</v>
      </c>
      <c r="AI27" s="99">
        <v>0</v>
      </c>
      <c r="AJ27" s="324">
        <v>0</v>
      </c>
      <c r="AK27" s="99">
        <v>0</v>
      </c>
      <c r="AL27" s="324">
        <v>0</v>
      </c>
      <c r="AM27" s="99">
        <v>0</v>
      </c>
      <c r="AN27" s="324">
        <v>0</v>
      </c>
      <c r="AO27" s="99">
        <v>0</v>
      </c>
      <c r="AP27" s="324">
        <v>0</v>
      </c>
      <c r="AQ27" s="99">
        <v>0</v>
      </c>
    </row>
    <row r="28" spans="1:43" ht="13.5" customHeight="1">
      <c r="A28" s="42">
        <v>3</v>
      </c>
      <c r="B28" s="224">
        <v>344</v>
      </c>
      <c r="C28" s="45">
        <v>53</v>
      </c>
      <c r="D28" s="50"/>
      <c r="E28" s="47" t="s">
        <v>72</v>
      </c>
      <c r="F28" s="94">
        <v>1</v>
      </c>
      <c r="G28" s="97">
        <v>119</v>
      </c>
      <c r="H28" s="324">
        <v>0</v>
      </c>
      <c r="I28" s="99">
        <v>0</v>
      </c>
      <c r="J28" s="324">
        <v>0</v>
      </c>
      <c r="K28" s="99">
        <v>0</v>
      </c>
      <c r="L28" s="324">
        <v>0</v>
      </c>
      <c r="M28" s="99">
        <v>0</v>
      </c>
      <c r="N28" s="324">
        <v>0</v>
      </c>
      <c r="O28" s="99">
        <v>0</v>
      </c>
      <c r="P28" s="324">
        <v>0</v>
      </c>
      <c r="Q28" s="99">
        <v>0</v>
      </c>
      <c r="R28" s="324">
        <v>0</v>
      </c>
      <c r="S28" s="99">
        <v>0</v>
      </c>
      <c r="T28" s="324">
        <v>0</v>
      </c>
      <c r="U28" s="99">
        <v>0</v>
      </c>
      <c r="V28" s="324">
        <v>0</v>
      </c>
      <c r="W28" s="99">
        <v>0</v>
      </c>
      <c r="X28" s="324">
        <v>0</v>
      </c>
      <c r="Y28" s="99">
        <v>0</v>
      </c>
      <c r="Z28" s="324">
        <v>0</v>
      </c>
      <c r="AA28" s="99">
        <v>0</v>
      </c>
      <c r="AB28" s="324">
        <v>1</v>
      </c>
      <c r="AC28" s="99">
        <v>119</v>
      </c>
      <c r="AD28" s="324">
        <v>0</v>
      </c>
      <c r="AE28" s="99">
        <v>0</v>
      </c>
      <c r="AF28" s="324">
        <v>0</v>
      </c>
      <c r="AG28" s="99">
        <v>0</v>
      </c>
      <c r="AH28" s="324">
        <v>0</v>
      </c>
      <c r="AI28" s="99">
        <v>0</v>
      </c>
      <c r="AJ28" s="324">
        <v>0</v>
      </c>
      <c r="AK28" s="99">
        <v>0</v>
      </c>
      <c r="AL28" s="324">
        <v>0</v>
      </c>
      <c r="AM28" s="99">
        <v>0</v>
      </c>
      <c r="AN28" s="324">
        <v>0</v>
      </c>
      <c r="AO28" s="99">
        <v>0</v>
      </c>
      <c r="AP28" s="324">
        <v>0</v>
      </c>
      <c r="AQ28" s="99">
        <v>0</v>
      </c>
    </row>
    <row r="29" spans="1:43" ht="13.5" customHeight="1">
      <c r="A29" s="42">
        <v>3</v>
      </c>
      <c r="B29" s="224">
        <v>345</v>
      </c>
      <c r="C29" s="45">
        <v>53</v>
      </c>
      <c r="D29" s="50"/>
      <c r="E29" s="47" t="s">
        <v>73</v>
      </c>
      <c r="F29" s="94">
        <v>0</v>
      </c>
      <c r="G29" s="97">
        <v>0</v>
      </c>
      <c r="H29" s="324">
        <v>0</v>
      </c>
      <c r="I29" s="99">
        <v>0</v>
      </c>
      <c r="J29" s="324">
        <v>0</v>
      </c>
      <c r="K29" s="99">
        <v>0</v>
      </c>
      <c r="L29" s="324">
        <v>0</v>
      </c>
      <c r="M29" s="99">
        <v>0</v>
      </c>
      <c r="N29" s="324">
        <v>0</v>
      </c>
      <c r="O29" s="99">
        <v>0</v>
      </c>
      <c r="P29" s="324">
        <v>0</v>
      </c>
      <c r="Q29" s="99">
        <v>0</v>
      </c>
      <c r="R29" s="324">
        <v>0</v>
      </c>
      <c r="S29" s="99">
        <v>0</v>
      </c>
      <c r="T29" s="324">
        <v>0</v>
      </c>
      <c r="U29" s="99">
        <v>0</v>
      </c>
      <c r="V29" s="324">
        <v>0</v>
      </c>
      <c r="W29" s="99">
        <v>0</v>
      </c>
      <c r="X29" s="324">
        <v>0</v>
      </c>
      <c r="Y29" s="99">
        <v>0</v>
      </c>
      <c r="Z29" s="324">
        <v>0</v>
      </c>
      <c r="AA29" s="99">
        <v>0</v>
      </c>
      <c r="AB29" s="324">
        <v>0</v>
      </c>
      <c r="AC29" s="99">
        <v>0</v>
      </c>
      <c r="AD29" s="324">
        <v>0</v>
      </c>
      <c r="AE29" s="99">
        <v>0</v>
      </c>
      <c r="AF29" s="324">
        <v>0</v>
      </c>
      <c r="AG29" s="99">
        <v>0</v>
      </c>
      <c r="AH29" s="324">
        <v>0</v>
      </c>
      <c r="AI29" s="99">
        <v>0</v>
      </c>
      <c r="AJ29" s="324">
        <v>0</v>
      </c>
      <c r="AK29" s="99">
        <v>0</v>
      </c>
      <c r="AL29" s="324">
        <v>0</v>
      </c>
      <c r="AM29" s="99">
        <v>0</v>
      </c>
      <c r="AN29" s="324">
        <v>0</v>
      </c>
      <c r="AO29" s="99">
        <v>0</v>
      </c>
      <c r="AP29" s="324">
        <v>0</v>
      </c>
      <c r="AQ29" s="99">
        <v>0</v>
      </c>
    </row>
    <row r="30" spans="1:43" ht="13.5" customHeight="1">
      <c r="A30" s="42">
        <v>3</v>
      </c>
      <c r="B30" s="224">
        <v>346</v>
      </c>
      <c r="C30" s="45">
        <v>53</v>
      </c>
      <c r="D30" s="50"/>
      <c r="E30" s="47" t="s">
        <v>74</v>
      </c>
      <c r="F30" s="94">
        <v>0</v>
      </c>
      <c r="G30" s="97">
        <v>0</v>
      </c>
      <c r="H30" s="324">
        <v>0</v>
      </c>
      <c r="I30" s="99">
        <v>0</v>
      </c>
      <c r="J30" s="324">
        <v>0</v>
      </c>
      <c r="K30" s="99">
        <v>0</v>
      </c>
      <c r="L30" s="324">
        <v>0</v>
      </c>
      <c r="M30" s="99">
        <v>0</v>
      </c>
      <c r="N30" s="324">
        <v>0</v>
      </c>
      <c r="O30" s="99">
        <v>0</v>
      </c>
      <c r="P30" s="324">
        <v>0</v>
      </c>
      <c r="Q30" s="99">
        <v>0</v>
      </c>
      <c r="R30" s="324">
        <v>0</v>
      </c>
      <c r="S30" s="99">
        <v>0</v>
      </c>
      <c r="T30" s="324">
        <v>0</v>
      </c>
      <c r="U30" s="99">
        <v>0</v>
      </c>
      <c r="V30" s="324">
        <v>0</v>
      </c>
      <c r="W30" s="99">
        <v>0</v>
      </c>
      <c r="X30" s="324">
        <v>0</v>
      </c>
      <c r="Y30" s="99">
        <v>0</v>
      </c>
      <c r="Z30" s="324">
        <v>0</v>
      </c>
      <c r="AA30" s="99">
        <v>0</v>
      </c>
      <c r="AB30" s="324">
        <v>0</v>
      </c>
      <c r="AC30" s="99">
        <v>0</v>
      </c>
      <c r="AD30" s="324">
        <v>0</v>
      </c>
      <c r="AE30" s="99">
        <v>0</v>
      </c>
      <c r="AF30" s="324">
        <v>0</v>
      </c>
      <c r="AG30" s="99">
        <v>0</v>
      </c>
      <c r="AH30" s="324">
        <v>0</v>
      </c>
      <c r="AI30" s="99">
        <v>0</v>
      </c>
      <c r="AJ30" s="324">
        <v>0</v>
      </c>
      <c r="AK30" s="99">
        <v>0</v>
      </c>
      <c r="AL30" s="324">
        <v>0</v>
      </c>
      <c r="AM30" s="99">
        <v>0</v>
      </c>
      <c r="AN30" s="324">
        <v>0</v>
      </c>
      <c r="AO30" s="99">
        <v>0</v>
      </c>
      <c r="AP30" s="324">
        <v>0</v>
      </c>
      <c r="AQ30" s="99">
        <v>0</v>
      </c>
    </row>
    <row r="31" spans="1:43" ht="13.5" customHeight="1">
      <c r="A31" s="42">
        <v>3</v>
      </c>
      <c r="B31" s="224">
        <v>347</v>
      </c>
      <c r="C31" s="45">
        <v>53</v>
      </c>
      <c r="D31" s="50"/>
      <c r="E31" s="47" t="s">
        <v>75</v>
      </c>
      <c r="F31" s="94">
        <v>0</v>
      </c>
      <c r="G31" s="97">
        <v>0</v>
      </c>
      <c r="H31" s="324">
        <v>0</v>
      </c>
      <c r="I31" s="99">
        <v>0</v>
      </c>
      <c r="J31" s="324">
        <v>0</v>
      </c>
      <c r="K31" s="99">
        <v>0</v>
      </c>
      <c r="L31" s="324">
        <v>0</v>
      </c>
      <c r="M31" s="99">
        <v>0</v>
      </c>
      <c r="N31" s="324">
        <v>0</v>
      </c>
      <c r="O31" s="99">
        <v>0</v>
      </c>
      <c r="P31" s="324">
        <v>0</v>
      </c>
      <c r="Q31" s="99">
        <v>0</v>
      </c>
      <c r="R31" s="324">
        <v>0</v>
      </c>
      <c r="S31" s="99">
        <v>0</v>
      </c>
      <c r="T31" s="324">
        <v>0</v>
      </c>
      <c r="U31" s="99">
        <v>0</v>
      </c>
      <c r="V31" s="324">
        <v>0</v>
      </c>
      <c r="W31" s="99">
        <v>0</v>
      </c>
      <c r="X31" s="324">
        <v>0</v>
      </c>
      <c r="Y31" s="99">
        <v>0</v>
      </c>
      <c r="Z31" s="324">
        <v>0</v>
      </c>
      <c r="AA31" s="99">
        <v>0</v>
      </c>
      <c r="AB31" s="324">
        <v>0</v>
      </c>
      <c r="AC31" s="99">
        <v>0</v>
      </c>
      <c r="AD31" s="324">
        <v>0</v>
      </c>
      <c r="AE31" s="99">
        <v>0</v>
      </c>
      <c r="AF31" s="324">
        <v>0</v>
      </c>
      <c r="AG31" s="99">
        <v>0</v>
      </c>
      <c r="AH31" s="324">
        <v>0</v>
      </c>
      <c r="AI31" s="99">
        <v>0</v>
      </c>
      <c r="AJ31" s="324">
        <v>0</v>
      </c>
      <c r="AK31" s="99">
        <v>0</v>
      </c>
      <c r="AL31" s="324">
        <v>0</v>
      </c>
      <c r="AM31" s="99">
        <v>0</v>
      </c>
      <c r="AN31" s="324">
        <v>0</v>
      </c>
      <c r="AO31" s="99">
        <v>0</v>
      </c>
      <c r="AP31" s="324">
        <v>0</v>
      </c>
      <c r="AQ31" s="99">
        <v>0</v>
      </c>
    </row>
    <row r="32" spans="1:43" ht="13.5" customHeight="1">
      <c r="A32" s="42">
        <v>3</v>
      </c>
      <c r="B32" s="224">
        <v>361</v>
      </c>
      <c r="C32" s="45">
        <v>53</v>
      </c>
      <c r="D32" s="50"/>
      <c r="E32" s="47" t="s">
        <v>76</v>
      </c>
      <c r="F32" s="94">
        <v>0</v>
      </c>
      <c r="G32" s="97">
        <v>0</v>
      </c>
      <c r="H32" s="324">
        <v>0</v>
      </c>
      <c r="I32" s="99">
        <v>0</v>
      </c>
      <c r="J32" s="324">
        <v>0</v>
      </c>
      <c r="K32" s="99">
        <v>0</v>
      </c>
      <c r="L32" s="324">
        <v>0</v>
      </c>
      <c r="M32" s="99">
        <v>0</v>
      </c>
      <c r="N32" s="324">
        <v>0</v>
      </c>
      <c r="O32" s="99">
        <v>0</v>
      </c>
      <c r="P32" s="324">
        <v>0</v>
      </c>
      <c r="Q32" s="99">
        <v>0</v>
      </c>
      <c r="R32" s="324">
        <v>0</v>
      </c>
      <c r="S32" s="99">
        <v>0</v>
      </c>
      <c r="T32" s="324">
        <v>0</v>
      </c>
      <c r="U32" s="99">
        <v>0</v>
      </c>
      <c r="V32" s="324">
        <v>0</v>
      </c>
      <c r="W32" s="99">
        <v>0</v>
      </c>
      <c r="X32" s="324">
        <v>0</v>
      </c>
      <c r="Y32" s="99">
        <v>0</v>
      </c>
      <c r="Z32" s="324">
        <v>0</v>
      </c>
      <c r="AA32" s="99">
        <v>0</v>
      </c>
      <c r="AB32" s="324">
        <v>0</v>
      </c>
      <c r="AC32" s="99">
        <v>0</v>
      </c>
      <c r="AD32" s="324">
        <v>0</v>
      </c>
      <c r="AE32" s="99">
        <v>0</v>
      </c>
      <c r="AF32" s="324">
        <v>0</v>
      </c>
      <c r="AG32" s="99">
        <v>0</v>
      </c>
      <c r="AH32" s="324">
        <v>0</v>
      </c>
      <c r="AI32" s="99">
        <v>0</v>
      </c>
      <c r="AJ32" s="324">
        <v>0</v>
      </c>
      <c r="AK32" s="99">
        <v>0</v>
      </c>
      <c r="AL32" s="324">
        <v>0</v>
      </c>
      <c r="AM32" s="99">
        <v>0</v>
      </c>
      <c r="AN32" s="324">
        <v>0</v>
      </c>
      <c r="AO32" s="99">
        <v>0</v>
      </c>
      <c r="AP32" s="324">
        <v>0</v>
      </c>
      <c r="AQ32" s="99">
        <v>0</v>
      </c>
    </row>
    <row r="33" spans="1:43" ht="13.5" customHeight="1">
      <c r="A33" s="42">
        <v>3</v>
      </c>
      <c r="B33" s="224">
        <v>362</v>
      </c>
      <c r="C33" s="45">
        <v>53</v>
      </c>
      <c r="D33" s="50"/>
      <c r="E33" s="47" t="s">
        <v>77</v>
      </c>
      <c r="F33" s="94">
        <v>0</v>
      </c>
      <c r="G33" s="97">
        <v>0</v>
      </c>
      <c r="H33" s="324">
        <v>0</v>
      </c>
      <c r="I33" s="99">
        <v>0</v>
      </c>
      <c r="J33" s="324">
        <v>0</v>
      </c>
      <c r="K33" s="99">
        <v>0</v>
      </c>
      <c r="L33" s="324">
        <v>0</v>
      </c>
      <c r="M33" s="99">
        <v>0</v>
      </c>
      <c r="N33" s="324">
        <v>0</v>
      </c>
      <c r="O33" s="99">
        <v>0</v>
      </c>
      <c r="P33" s="324">
        <v>0</v>
      </c>
      <c r="Q33" s="99">
        <v>0</v>
      </c>
      <c r="R33" s="324">
        <v>0</v>
      </c>
      <c r="S33" s="99">
        <v>0</v>
      </c>
      <c r="T33" s="324">
        <v>0</v>
      </c>
      <c r="U33" s="99">
        <v>0</v>
      </c>
      <c r="V33" s="324">
        <v>0</v>
      </c>
      <c r="W33" s="99">
        <v>0</v>
      </c>
      <c r="X33" s="324">
        <v>0</v>
      </c>
      <c r="Y33" s="99">
        <v>0</v>
      </c>
      <c r="Z33" s="324">
        <v>0</v>
      </c>
      <c r="AA33" s="99">
        <v>0</v>
      </c>
      <c r="AB33" s="324">
        <v>0</v>
      </c>
      <c r="AC33" s="99">
        <v>0</v>
      </c>
      <c r="AD33" s="324">
        <v>0</v>
      </c>
      <c r="AE33" s="99">
        <v>0</v>
      </c>
      <c r="AF33" s="324">
        <v>0</v>
      </c>
      <c r="AG33" s="99">
        <v>0</v>
      </c>
      <c r="AH33" s="324">
        <v>0</v>
      </c>
      <c r="AI33" s="99">
        <v>0</v>
      </c>
      <c r="AJ33" s="324">
        <v>0</v>
      </c>
      <c r="AK33" s="99">
        <v>0</v>
      </c>
      <c r="AL33" s="324">
        <v>0</v>
      </c>
      <c r="AM33" s="99">
        <v>0</v>
      </c>
      <c r="AN33" s="324">
        <v>0</v>
      </c>
      <c r="AO33" s="99">
        <v>0</v>
      </c>
      <c r="AP33" s="324">
        <v>0</v>
      </c>
      <c r="AQ33" s="99">
        <v>0</v>
      </c>
    </row>
    <row r="34" spans="1:43" ht="13.5" customHeight="1">
      <c r="A34" s="42">
        <v>3</v>
      </c>
      <c r="B34" s="224">
        <v>363</v>
      </c>
      <c r="C34" s="45">
        <v>53</v>
      </c>
      <c r="D34" s="50"/>
      <c r="E34" s="47" t="s">
        <v>78</v>
      </c>
      <c r="F34" s="94">
        <v>0</v>
      </c>
      <c r="G34" s="97">
        <v>0</v>
      </c>
      <c r="H34" s="324">
        <v>0</v>
      </c>
      <c r="I34" s="99">
        <v>0</v>
      </c>
      <c r="J34" s="324">
        <v>0</v>
      </c>
      <c r="K34" s="99">
        <v>0</v>
      </c>
      <c r="L34" s="324">
        <v>0</v>
      </c>
      <c r="M34" s="99">
        <v>0</v>
      </c>
      <c r="N34" s="324">
        <v>0</v>
      </c>
      <c r="O34" s="99">
        <v>0</v>
      </c>
      <c r="P34" s="324">
        <v>0</v>
      </c>
      <c r="Q34" s="99">
        <v>0</v>
      </c>
      <c r="R34" s="324">
        <v>0</v>
      </c>
      <c r="S34" s="99">
        <v>0</v>
      </c>
      <c r="T34" s="324">
        <v>0</v>
      </c>
      <c r="U34" s="99">
        <v>0</v>
      </c>
      <c r="V34" s="324">
        <v>0</v>
      </c>
      <c r="W34" s="99">
        <v>0</v>
      </c>
      <c r="X34" s="324">
        <v>0</v>
      </c>
      <c r="Y34" s="99">
        <v>0</v>
      </c>
      <c r="Z34" s="324">
        <v>0</v>
      </c>
      <c r="AA34" s="99">
        <v>0</v>
      </c>
      <c r="AB34" s="324">
        <v>0</v>
      </c>
      <c r="AC34" s="99">
        <v>0</v>
      </c>
      <c r="AD34" s="324">
        <v>0</v>
      </c>
      <c r="AE34" s="99">
        <v>0</v>
      </c>
      <c r="AF34" s="324">
        <v>0</v>
      </c>
      <c r="AG34" s="99">
        <v>0</v>
      </c>
      <c r="AH34" s="324">
        <v>0</v>
      </c>
      <c r="AI34" s="99">
        <v>0</v>
      </c>
      <c r="AJ34" s="324">
        <v>0</v>
      </c>
      <c r="AK34" s="99">
        <v>0</v>
      </c>
      <c r="AL34" s="324">
        <v>0</v>
      </c>
      <c r="AM34" s="99">
        <v>0</v>
      </c>
      <c r="AN34" s="324">
        <v>0</v>
      </c>
      <c r="AO34" s="99">
        <v>0</v>
      </c>
      <c r="AP34" s="324">
        <v>0</v>
      </c>
      <c r="AQ34" s="99">
        <v>0</v>
      </c>
    </row>
    <row r="35" spans="1:43" ht="13.5" customHeight="1">
      <c r="A35" s="42">
        <v>3</v>
      </c>
      <c r="B35" s="224">
        <v>364</v>
      </c>
      <c r="C35" s="45">
        <v>53</v>
      </c>
      <c r="D35" s="50"/>
      <c r="E35" s="47" t="s">
        <v>79</v>
      </c>
      <c r="F35" s="94">
        <v>4</v>
      </c>
      <c r="G35" s="97">
        <v>248</v>
      </c>
      <c r="H35" s="324">
        <v>0</v>
      </c>
      <c r="I35" s="99">
        <v>0</v>
      </c>
      <c r="J35" s="324">
        <v>0</v>
      </c>
      <c r="K35" s="99">
        <v>0</v>
      </c>
      <c r="L35" s="324">
        <v>0</v>
      </c>
      <c r="M35" s="99">
        <v>0</v>
      </c>
      <c r="N35" s="324">
        <v>0</v>
      </c>
      <c r="O35" s="99">
        <v>0</v>
      </c>
      <c r="P35" s="324">
        <v>0</v>
      </c>
      <c r="Q35" s="99">
        <v>0</v>
      </c>
      <c r="R35" s="324">
        <v>0</v>
      </c>
      <c r="S35" s="99">
        <v>0</v>
      </c>
      <c r="T35" s="324">
        <v>0</v>
      </c>
      <c r="U35" s="99">
        <v>0</v>
      </c>
      <c r="V35" s="324">
        <v>0</v>
      </c>
      <c r="W35" s="99">
        <v>0</v>
      </c>
      <c r="X35" s="324">
        <v>0</v>
      </c>
      <c r="Y35" s="99">
        <v>0</v>
      </c>
      <c r="Z35" s="324">
        <v>0</v>
      </c>
      <c r="AA35" s="99">
        <v>0</v>
      </c>
      <c r="AB35" s="324">
        <v>4</v>
      </c>
      <c r="AC35" s="99">
        <v>248</v>
      </c>
      <c r="AD35" s="324">
        <v>0</v>
      </c>
      <c r="AE35" s="99">
        <v>0</v>
      </c>
      <c r="AF35" s="324">
        <v>0</v>
      </c>
      <c r="AG35" s="99">
        <v>0</v>
      </c>
      <c r="AH35" s="324">
        <v>0</v>
      </c>
      <c r="AI35" s="99">
        <v>0</v>
      </c>
      <c r="AJ35" s="324">
        <v>0</v>
      </c>
      <c r="AK35" s="99">
        <v>0</v>
      </c>
      <c r="AL35" s="324">
        <v>0</v>
      </c>
      <c r="AM35" s="99">
        <v>0</v>
      </c>
      <c r="AN35" s="324">
        <v>0</v>
      </c>
      <c r="AO35" s="99">
        <v>0</v>
      </c>
      <c r="AP35" s="324">
        <v>0</v>
      </c>
      <c r="AQ35" s="99">
        <v>0</v>
      </c>
    </row>
    <row r="36" spans="1:43" ht="13.5" customHeight="1">
      <c r="A36" s="42"/>
      <c r="B36" s="224"/>
      <c r="C36" s="45"/>
      <c r="D36" s="50"/>
      <c r="E36" s="47"/>
      <c r="F36" s="94"/>
      <c r="G36" s="97"/>
      <c r="H36" s="98"/>
      <c r="I36" s="97"/>
      <c r="J36" s="98"/>
      <c r="K36" s="97"/>
      <c r="L36" s="98"/>
      <c r="M36" s="97"/>
      <c r="N36" s="98"/>
      <c r="O36" s="97"/>
      <c r="P36" s="98"/>
      <c r="Q36" s="97"/>
      <c r="R36" s="98"/>
      <c r="S36" s="97"/>
      <c r="T36" s="98"/>
      <c r="U36" s="97"/>
      <c r="V36" s="98"/>
      <c r="W36" s="97"/>
      <c r="X36" s="98"/>
      <c r="Y36" s="97"/>
      <c r="Z36" s="98"/>
      <c r="AA36" s="97"/>
      <c r="AB36" s="98"/>
      <c r="AC36" s="97"/>
      <c r="AD36" s="98"/>
      <c r="AE36" s="97"/>
      <c r="AF36" s="98"/>
      <c r="AG36" s="97"/>
      <c r="AH36" s="98"/>
      <c r="AI36" s="97"/>
      <c r="AJ36" s="98"/>
      <c r="AK36" s="97"/>
      <c r="AL36" s="98"/>
      <c r="AM36" s="97"/>
      <c r="AN36" s="98"/>
      <c r="AO36" s="97"/>
      <c r="AP36" s="98"/>
      <c r="AQ36" s="97"/>
    </row>
    <row r="37" spans="1:43" s="46" customFormat="1" ht="13.5" customHeight="1">
      <c r="A37" s="42"/>
      <c r="B37" s="224"/>
      <c r="C37" s="45"/>
      <c r="D37" s="388" t="s">
        <v>80</v>
      </c>
      <c r="E37" s="389"/>
      <c r="F37" s="94">
        <v>24</v>
      </c>
      <c r="G37" s="97">
        <v>4174</v>
      </c>
      <c r="H37" s="94">
        <v>0</v>
      </c>
      <c r="I37" s="97">
        <v>0</v>
      </c>
      <c r="J37" s="94">
        <v>0</v>
      </c>
      <c r="K37" s="97">
        <v>0</v>
      </c>
      <c r="L37" s="94">
        <v>0</v>
      </c>
      <c r="M37" s="97">
        <v>0</v>
      </c>
      <c r="N37" s="94">
        <v>0</v>
      </c>
      <c r="O37" s="97">
        <v>0</v>
      </c>
      <c r="P37" s="94">
        <v>1</v>
      </c>
      <c r="Q37" s="97">
        <v>210</v>
      </c>
      <c r="R37" s="94">
        <v>0</v>
      </c>
      <c r="S37" s="97">
        <v>0</v>
      </c>
      <c r="T37" s="94">
        <v>0</v>
      </c>
      <c r="U37" s="97">
        <v>0</v>
      </c>
      <c r="V37" s="94">
        <v>1</v>
      </c>
      <c r="W37" s="97">
        <v>183</v>
      </c>
      <c r="X37" s="94">
        <v>0</v>
      </c>
      <c r="Y37" s="97">
        <v>0</v>
      </c>
      <c r="Z37" s="94">
        <v>0</v>
      </c>
      <c r="AA37" s="97">
        <v>0</v>
      </c>
      <c r="AB37" s="94">
        <v>19</v>
      </c>
      <c r="AC37" s="97">
        <v>3016</v>
      </c>
      <c r="AD37" s="94">
        <v>0</v>
      </c>
      <c r="AE37" s="97">
        <v>0</v>
      </c>
      <c r="AF37" s="94">
        <v>1</v>
      </c>
      <c r="AG37" s="97">
        <v>50</v>
      </c>
      <c r="AH37" s="94">
        <v>0</v>
      </c>
      <c r="AI37" s="97">
        <v>0</v>
      </c>
      <c r="AJ37" s="94">
        <v>2</v>
      </c>
      <c r="AK37" s="97">
        <v>715</v>
      </c>
      <c r="AL37" s="94">
        <v>0</v>
      </c>
      <c r="AM37" s="97">
        <v>0</v>
      </c>
      <c r="AN37" s="94">
        <v>0</v>
      </c>
      <c r="AO37" s="97">
        <v>0</v>
      </c>
      <c r="AP37" s="94">
        <v>0</v>
      </c>
      <c r="AQ37" s="97">
        <v>0</v>
      </c>
    </row>
    <row r="38" spans="1:43" ht="13.5" customHeight="1">
      <c r="A38" s="42">
        <v>2</v>
      </c>
      <c r="B38" s="224">
        <v>202</v>
      </c>
      <c r="C38" s="45">
        <v>55</v>
      </c>
      <c r="D38" s="50"/>
      <c r="E38" s="47" t="s">
        <v>81</v>
      </c>
      <c r="F38" s="94">
        <v>16</v>
      </c>
      <c r="G38" s="97">
        <v>3013</v>
      </c>
      <c r="H38" s="324">
        <v>0</v>
      </c>
      <c r="I38" s="99">
        <v>0</v>
      </c>
      <c r="J38" s="324">
        <v>0</v>
      </c>
      <c r="K38" s="99">
        <v>0</v>
      </c>
      <c r="L38" s="324">
        <v>0</v>
      </c>
      <c r="M38" s="99">
        <v>0</v>
      </c>
      <c r="N38" s="324">
        <v>0</v>
      </c>
      <c r="O38" s="99">
        <v>0</v>
      </c>
      <c r="P38" s="324">
        <v>0</v>
      </c>
      <c r="Q38" s="99">
        <v>0</v>
      </c>
      <c r="R38" s="324">
        <v>0</v>
      </c>
      <c r="S38" s="99">
        <v>0</v>
      </c>
      <c r="T38" s="324">
        <v>0</v>
      </c>
      <c r="U38" s="99">
        <v>0</v>
      </c>
      <c r="V38" s="324">
        <v>0</v>
      </c>
      <c r="W38" s="99">
        <v>0</v>
      </c>
      <c r="X38" s="324">
        <v>0</v>
      </c>
      <c r="Y38" s="99">
        <v>0</v>
      </c>
      <c r="Z38" s="324">
        <v>0</v>
      </c>
      <c r="AA38" s="99">
        <v>0</v>
      </c>
      <c r="AB38" s="324">
        <v>14</v>
      </c>
      <c r="AC38" s="99">
        <v>2298</v>
      </c>
      <c r="AD38" s="324">
        <v>0</v>
      </c>
      <c r="AE38" s="99">
        <v>0</v>
      </c>
      <c r="AF38" s="324">
        <v>0</v>
      </c>
      <c r="AG38" s="99">
        <v>0</v>
      </c>
      <c r="AH38" s="324">
        <v>0</v>
      </c>
      <c r="AI38" s="99">
        <v>0</v>
      </c>
      <c r="AJ38" s="324">
        <v>2</v>
      </c>
      <c r="AK38" s="99">
        <v>715</v>
      </c>
      <c r="AL38" s="324">
        <v>0</v>
      </c>
      <c r="AM38" s="99">
        <v>0</v>
      </c>
      <c r="AN38" s="324">
        <v>0</v>
      </c>
      <c r="AO38" s="99">
        <v>0</v>
      </c>
      <c r="AP38" s="324">
        <v>0</v>
      </c>
      <c r="AQ38" s="99">
        <v>0</v>
      </c>
    </row>
    <row r="39" spans="1:43" ht="13.5" customHeight="1">
      <c r="A39" s="42">
        <v>2</v>
      </c>
      <c r="B39" s="224">
        <v>214</v>
      </c>
      <c r="C39" s="45">
        <v>55</v>
      </c>
      <c r="D39" s="50"/>
      <c r="E39" s="47" t="s">
        <v>82</v>
      </c>
      <c r="F39" s="94">
        <v>4</v>
      </c>
      <c r="G39" s="97">
        <v>533</v>
      </c>
      <c r="H39" s="324">
        <v>0</v>
      </c>
      <c r="I39" s="99">
        <v>0</v>
      </c>
      <c r="J39" s="324">
        <v>0</v>
      </c>
      <c r="K39" s="99">
        <v>0</v>
      </c>
      <c r="L39" s="324">
        <v>0</v>
      </c>
      <c r="M39" s="99">
        <v>0</v>
      </c>
      <c r="N39" s="324">
        <v>0</v>
      </c>
      <c r="O39" s="99">
        <v>0</v>
      </c>
      <c r="P39" s="324">
        <v>0</v>
      </c>
      <c r="Q39" s="99">
        <v>0</v>
      </c>
      <c r="R39" s="324">
        <v>0</v>
      </c>
      <c r="S39" s="99">
        <v>0</v>
      </c>
      <c r="T39" s="324">
        <v>0</v>
      </c>
      <c r="U39" s="99">
        <v>0</v>
      </c>
      <c r="V39" s="324">
        <v>1</v>
      </c>
      <c r="W39" s="99">
        <v>183</v>
      </c>
      <c r="X39" s="324">
        <v>0</v>
      </c>
      <c r="Y39" s="99">
        <v>0</v>
      </c>
      <c r="Z39" s="324">
        <v>0</v>
      </c>
      <c r="AA39" s="99">
        <v>0</v>
      </c>
      <c r="AB39" s="324">
        <v>2</v>
      </c>
      <c r="AC39" s="99">
        <v>300</v>
      </c>
      <c r="AD39" s="324">
        <v>0</v>
      </c>
      <c r="AE39" s="99">
        <v>0</v>
      </c>
      <c r="AF39" s="324">
        <v>1</v>
      </c>
      <c r="AG39" s="99">
        <v>50</v>
      </c>
      <c r="AH39" s="324">
        <v>0</v>
      </c>
      <c r="AI39" s="99">
        <v>0</v>
      </c>
      <c r="AJ39" s="324">
        <v>0</v>
      </c>
      <c r="AK39" s="99">
        <v>0</v>
      </c>
      <c r="AL39" s="324">
        <v>0</v>
      </c>
      <c r="AM39" s="99">
        <v>0</v>
      </c>
      <c r="AN39" s="324">
        <v>0</v>
      </c>
      <c r="AO39" s="99">
        <v>0</v>
      </c>
      <c r="AP39" s="324">
        <v>0</v>
      </c>
      <c r="AQ39" s="99">
        <v>0</v>
      </c>
    </row>
    <row r="40" spans="1:43" ht="13.5" customHeight="1">
      <c r="A40" s="42">
        <v>2</v>
      </c>
      <c r="B40" s="224">
        <v>215</v>
      </c>
      <c r="C40" s="45">
        <v>55</v>
      </c>
      <c r="D40" s="50"/>
      <c r="E40" s="47" t="s">
        <v>83</v>
      </c>
      <c r="F40" s="94">
        <v>4</v>
      </c>
      <c r="G40" s="97">
        <v>628</v>
      </c>
      <c r="H40" s="324">
        <v>0</v>
      </c>
      <c r="I40" s="99">
        <v>0</v>
      </c>
      <c r="J40" s="324">
        <v>0</v>
      </c>
      <c r="K40" s="99">
        <v>0</v>
      </c>
      <c r="L40" s="324">
        <v>0</v>
      </c>
      <c r="M40" s="99">
        <v>0</v>
      </c>
      <c r="N40" s="324">
        <v>0</v>
      </c>
      <c r="O40" s="99">
        <v>0</v>
      </c>
      <c r="P40" s="324">
        <v>1</v>
      </c>
      <c r="Q40" s="99">
        <v>210</v>
      </c>
      <c r="R40" s="324">
        <v>0</v>
      </c>
      <c r="S40" s="99">
        <v>0</v>
      </c>
      <c r="T40" s="324">
        <v>0</v>
      </c>
      <c r="U40" s="99">
        <v>0</v>
      </c>
      <c r="V40" s="324">
        <v>0</v>
      </c>
      <c r="W40" s="99">
        <v>0</v>
      </c>
      <c r="X40" s="324">
        <v>0</v>
      </c>
      <c r="Y40" s="99">
        <v>0</v>
      </c>
      <c r="Z40" s="324">
        <v>0</v>
      </c>
      <c r="AA40" s="99">
        <v>0</v>
      </c>
      <c r="AB40" s="324">
        <v>3</v>
      </c>
      <c r="AC40" s="99">
        <v>418</v>
      </c>
      <c r="AD40" s="324">
        <v>0</v>
      </c>
      <c r="AE40" s="99">
        <v>0</v>
      </c>
      <c r="AF40" s="324">
        <v>0</v>
      </c>
      <c r="AG40" s="99">
        <v>0</v>
      </c>
      <c r="AH40" s="324">
        <v>0</v>
      </c>
      <c r="AI40" s="99">
        <v>0</v>
      </c>
      <c r="AJ40" s="324">
        <v>0</v>
      </c>
      <c r="AK40" s="99">
        <v>0</v>
      </c>
      <c r="AL40" s="324">
        <v>0</v>
      </c>
      <c r="AM40" s="99">
        <v>0</v>
      </c>
      <c r="AN40" s="324">
        <v>0</v>
      </c>
      <c r="AO40" s="99">
        <v>0</v>
      </c>
      <c r="AP40" s="324">
        <v>0</v>
      </c>
      <c r="AQ40" s="99">
        <v>0</v>
      </c>
    </row>
    <row r="41" spans="1:43" ht="13.5" customHeight="1">
      <c r="A41" s="42">
        <v>2</v>
      </c>
      <c r="B41" s="224">
        <v>381</v>
      </c>
      <c r="C41" s="45">
        <v>55</v>
      </c>
      <c r="D41" s="50"/>
      <c r="E41" s="47" t="s">
        <v>84</v>
      </c>
      <c r="F41" s="94">
        <v>0</v>
      </c>
      <c r="G41" s="97">
        <v>0</v>
      </c>
      <c r="H41" s="324">
        <v>0</v>
      </c>
      <c r="I41" s="99">
        <v>0</v>
      </c>
      <c r="J41" s="324">
        <v>0</v>
      </c>
      <c r="K41" s="99">
        <v>0</v>
      </c>
      <c r="L41" s="324">
        <v>0</v>
      </c>
      <c r="M41" s="99">
        <v>0</v>
      </c>
      <c r="N41" s="324">
        <v>0</v>
      </c>
      <c r="O41" s="99">
        <v>0</v>
      </c>
      <c r="P41" s="324">
        <v>0</v>
      </c>
      <c r="Q41" s="99">
        <v>0</v>
      </c>
      <c r="R41" s="324">
        <v>0</v>
      </c>
      <c r="S41" s="99">
        <v>0</v>
      </c>
      <c r="T41" s="324">
        <v>0</v>
      </c>
      <c r="U41" s="99">
        <v>0</v>
      </c>
      <c r="V41" s="324">
        <v>0</v>
      </c>
      <c r="W41" s="99">
        <v>0</v>
      </c>
      <c r="X41" s="324">
        <v>0</v>
      </c>
      <c r="Y41" s="99">
        <v>0</v>
      </c>
      <c r="Z41" s="324">
        <v>0</v>
      </c>
      <c r="AA41" s="99">
        <v>0</v>
      </c>
      <c r="AB41" s="324">
        <v>0</v>
      </c>
      <c r="AC41" s="99">
        <v>0</v>
      </c>
      <c r="AD41" s="324">
        <v>0</v>
      </c>
      <c r="AE41" s="99">
        <v>0</v>
      </c>
      <c r="AF41" s="324">
        <v>0</v>
      </c>
      <c r="AG41" s="99">
        <v>0</v>
      </c>
      <c r="AH41" s="324">
        <v>0</v>
      </c>
      <c r="AI41" s="99">
        <v>0</v>
      </c>
      <c r="AJ41" s="324">
        <v>0</v>
      </c>
      <c r="AK41" s="99">
        <v>0</v>
      </c>
      <c r="AL41" s="324">
        <v>0</v>
      </c>
      <c r="AM41" s="99">
        <v>0</v>
      </c>
      <c r="AN41" s="324">
        <v>0</v>
      </c>
      <c r="AO41" s="99">
        <v>0</v>
      </c>
      <c r="AP41" s="324">
        <v>0</v>
      </c>
      <c r="AQ41" s="99">
        <v>0</v>
      </c>
    </row>
    <row r="42" spans="1:43" ht="13.5" customHeight="1">
      <c r="A42" s="42"/>
      <c r="B42" s="224"/>
      <c r="C42" s="45"/>
      <c r="D42" s="50"/>
      <c r="E42" s="47"/>
      <c r="F42" s="94"/>
      <c r="G42" s="97"/>
      <c r="H42" s="98"/>
      <c r="I42" s="97"/>
      <c r="J42" s="98"/>
      <c r="K42" s="97"/>
      <c r="L42" s="98"/>
      <c r="M42" s="97"/>
      <c r="N42" s="98"/>
      <c r="O42" s="97"/>
      <c r="P42" s="98"/>
      <c r="Q42" s="97"/>
      <c r="R42" s="98"/>
      <c r="S42" s="97"/>
      <c r="T42" s="98"/>
      <c r="U42" s="97"/>
      <c r="V42" s="98"/>
      <c r="W42" s="97"/>
      <c r="X42" s="98"/>
      <c r="Y42" s="97"/>
      <c r="Z42" s="98"/>
      <c r="AA42" s="97"/>
      <c r="AB42" s="98"/>
      <c r="AC42" s="97"/>
      <c r="AD42" s="98"/>
      <c r="AE42" s="97"/>
      <c r="AF42" s="98"/>
      <c r="AG42" s="97"/>
      <c r="AH42" s="98"/>
      <c r="AI42" s="97"/>
      <c r="AJ42" s="98"/>
      <c r="AK42" s="97"/>
      <c r="AL42" s="98"/>
      <c r="AM42" s="97"/>
      <c r="AN42" s="98"/>
      <c r="AO42" s="97"/>
      <c r="AP42" s="98"/>
      <c r="AQ42" s="97"/>
    </row>
    <row r="43" spans="1:43" s="46" customFormat="1" ht="13.5" customHeight="1">
      <c r="A43" s="42"/>
      <c r="B43" s="224"/>
      <c r="C43" s="45"/>
      <c r="D43" s="388" t="s">
        <v>85</v>
      </c>
      <c r="E43" s="389"/>
      <c r="F43" s="94">
        <v>4</v>
      </c>
      <c r="G43" s="97">
        <v>351</v>
      </c>
      <c r="H43" s="94">
        <v>0</v>
      </c>
      <c r="I43" s="97">
        <v>0</v>
      </c>
      <c r="J43" s="94">
        <v>0</v>
      </c>
      <c r="K43" s="97">
        <v>0</v>
      </c>
      <c r="L43" s="94">
        <v>0</v>
      </c>
      <c r="M43" s="97">
        <v>0</v>
      </c>
      <c r="N43" s="94">
        <v>0</v>
      </c>
      <c r="O43" s="97">
        <v>0</v>
      </c>
      <c r="P43" s="94">
        <v>0</v>
      </c>
      <c r="Q43" s="97">
        <v>0</v>
      </c>
      <c r="R43" s="94">
        <v>0</v>
      </c>
      <c r="S43" s="97">
        <v>0</v>
      </c>
      <c r="T43" s="94">
        <v>0</v>
      </c>
      <c r="U43" s="97">
        <v>0</v>
      </c>
      <c r="V43" s="94">
        <v>1</v>
      </c>
      <c r="W43" s="97">
        <v>200</v>
      </c>
      <c r="X43" s="94">
        <v>0</v>
      </c>
      <c r="Y43" s="97">
        <v>0</v>
      </c>
      <c r="Z43" s="94">
        <v>0</v>
      </c>
      <c r="AA43" s="97">
        <v>0</v>
      </c>
      <c r="AB43" s="94">
        <v>3</v>
      </c>
      <c r="AC43" s="97">
        <v>151</v>
      </c>
      <c r="AD43" s="94">
        <v>0</v>
      </c>
      <c r="AE43" s="97">
        <v>0</v>
      </c>
      <c r="AF43" s="94">
        <v>0</v>
      </c>
      <c r="AG43" s="97">
        <v>0</v>
      </c>
      <c r="AH43" s="94">
        <v>0</v>
      </c>
      <c r="AI43" s="97">
        <v>0</v>
      </c>
      <c r="AJ43" s="94">
        <v>0</v>
      </c>
      <c r="AK43" s="97">
        <v>0</v>
      </c>
      <c r="AL43" s="94">
        <v>0</v>
      </c>
      <c r="AM43" s="97">
        <v>0</v>
      </c>
      <c r="AN43" s="94">
        <v>0</v>
      </c>
      <c r="AO43" s="97">
        <v>0</v>
      </c>
      <c r="AP43" s="94">
        <v>0</v>
      </c>
      <c r="AQ43" s="97">
        <v>0</v>
      </c>
    </row>
    <row r="44" spans="1:43" ht="13.5" customHeight="1">
      <c r="A44" s="42">
        <v>4</v>
      </c>
      <c r="B44" s="224">
        <v>401</v>
      </c>
      <c r="C44" s="45">
        <v>56</v>
      </c>
      <c r="D44" s="50"/>
      <c r="E44" s="47" t="s">
        <v>86</v>
      </c>
      <c r="F44" s="94">
        <v>0</v>
      </c>
      <c r="G44" s="97">
        <v>0</v>
      </c>
      <c r="H44" s="324">
        <v>0</v>
      </c>
      <c r="I44" s="99">
        <v>0</v>
      </c>
      <c r="J44" s="324">
        <v>0</v>
      </c>
      <c r="K44" s="99">
        <v>0</v>
      </c>
      <c r="L44" s="324">
        <v>0</v>
      </c>
      <c r="M44" s="99">
        <v>0</v>
      </c>
      <c r="N44" s="324">
        <v>0</v>
      </c>
      <c r="O44" s="99">
        <v>0</v>
      </c>
      <c r="P44" s="324">
        <v>0</v>
      </c>
      <c r="Q44" s="99">
        <v>0</v>
      </c>
      <c r="R44" s="324">
        <v>0</v>
      </c>
      <c r="S44" s="99">
        <v>0</v>
      </c>
      <c r="T44" s="324">
        <v>0</v>
      </c>
      <c r="U44" s="99">
        <v>0</v>
      </c>
      <c r="V44" s="324">
        <v>0</v>
      </c>
      <c r="W44" s="99">
        <v>0</v>
      </c>
      <c r="X44" s="324">
        <v>0</v>
      </c>
      <c r="Y44" s="99">
        <v>0</v>
      </c>
      <c r="Z44" s="324">
        <v>0</v>
      </c>
      <c r="AA44" s="99">
        <v>0</v>
      </c>
      <c r="AB44" s="324">
        <v>0</v>
      </c>
      <c r="AC44" s="99">
        <v>0</v>
      </c>
      <c r="AD44" s="324">
        <v>0</v>
      </c>
      <c r="AE44" s="99">
        <v>0</v>
      </c>
      <c r="AF44" s="324">
        <v>0</v>
      </c>
      <c r="AG44" s="99">
        <v>0</v>
      </c>
      <c r="AH44" s="324">
        <v>0</v>
      </c>
      <c r="AI44" s="99">
        <v>0</v>
      </c>
      <c r="AJ44" s="324">
        <v>0</v>
      </c>
      <c r="AK44" s="99">
        <v>0</v>
      </c>
      <c r="AL44" s="324">
        <v>0</v>
      </c>
      <c r="AM44" s="99">
        <v>0</v>
      </c>
      <c r="AN44" s="324">
        <v>0</v>
      </c>
      <c r="AO44" s="99">
        <v>0</v>
      </c>
      <c r="AP44" s="324">
        <v>0</v>
      </c>
      <c r="AQ44" s="99">
        <v>0</v>
      </c>
    </row>
    <row r="45" spans="1:43" ht="13.5" customHeight="1">
      <c r="A45" s="42">
        <v>4</v>
      </c>
      <c r="B45" s="224">
        <v>402</v>
      </c>
      <c r="C45" s="45">
        <v>56</v>
      </c>
      <c r="D45" s="50"/>
      <c r="E45" s="47" t="s">
        <v>87</v>
      </c>
      <c r="F45" s="94">
        <v>3</v>
      </c>
      <c r="G45" s="97">
        <v>151</v>
      </c>
      <c r="H45" s="324">
        <v>0</v>
      </c>
      <c r="I45" s="99">
        <v>0</v>
      </c>
      <c r="J45" s="324">
        <v>0</v>
      </c>
      <c r="K45" s="99">
        <v>0</v>
      </c>
      <c r="L45" s="324">
        <v>0</v>
      </c>
      <c r="M45" s="99">
        <v>0</v>
      </c>
      <c r="N45" s="324">
        <v>0</v>
      </c>
      <c r="O45" s="99">
        <v>0</v>
      </c>
      <c r="P45" s="324">
        <v>0</v>
      </c>
      <c r="Q45" s="99">
        <v>0</v>
      </c>
      <c r="R45" s="324">
        <v>0</v>
      </c>
      <c r="S45" s="99">
        <v>0</v>
      </c>
      <c r="T45" s="324">
        <v>0</v>
      </c>
      <c r="U45" s="99">
        <v>0</v>
      </c>
      <c r="V45" s="324">
        <v>0</v>
      </c>
      <c r="W45" s="99">
        <v>0</v>
      </c>
      <c r="X45" s="324">
        <v>0</v>
      </c>
      <c r="Y45" s="99">
        <v>0</v>
      </c>
      <c r="Z45" s="324">
        <v>0</v>
      </c>
      <c r="AA45" s="99">
        <v>0</v>
      </c>
      <c r="AB45" s="324">
        <v>3</v>
      </c>
      <c r="AC45" s="99">
        <v>151</v>
      </c>
      <c r="AD45" s="324">
        <v>0</v>
      </c>
      <c r="AE45" s="99">
        <v>0</v>
      </c>
      <c r="AF45" s="324">
        <v>0</v>
      </c>
      <c r="AG45" s="99">
        <v>0</v>
      </c>
      <c r="AH45" s="324">
        <v>0</v>
      </c>
      <c r="AI45" s="99">
        <v>0</v>
      </c>
      <c r="AJ45" s="324">
        <v>0</v>
      </c>
      <c r="AK45" s="99">
        <v>0</v>
      </c>
      <c r="AL45" s="324">
        <v>0</v>
      </c>
      <c r="AM45" s="99">
        <v>0</v>
      </c>
      <c r="AN45" s="324">
        <v>0</v>
      </c>
      <c r="AO45" s="99">
        <v>0</v>
      </c>
      <c r="AP45" s="324">
        <v>0</v>
      </c>
      <c r="AQ45" s="99">
        <v>0</v>
      </c>
    </row>
    <row r="46" spans="1:43" ht="13.5" customHeight="1">
      <c r="A46" s="42">
        <v>4</v>
      </c>
      <c r="B46" s="224">
        <v>403</v>
      </c>
      <c r="C46" s="45">
        <v>56</v>
      </c>
      <c r="D46" s="50"/>
      <c r="E46" s="47" t="s">
        <v>88</v>
      </c>
      <c r="F46" s="94">
        <v>0</v>
      </c>
      <c r="G46" s="97">
        <v>0</v>
      </c>
      <c r="H46" s="324">
        <v>0</v>
      </c>
      <c r="I46" s="99">
        <v>0</v>
      </c>
      <c r="J46" s="324">
        <v>0</v>
      </c>
      <c r="K46" s="99">
        <v>0</v>
      </c>
      <c r="L46" s="324">
        <v>0</v>
      </c>
      <c r="M46" s="99">
        <v>0</v>
      </c>
      <c r="N46" s="324">
        <v>0</v>
      </c>
      <c r="O46" s="99">
        <v>0</v>
      </c>
      <c r="P46" s="324">
        <v>0</v>
      </c>
      <c r="Q46" s="99">
        <v>0</v>
      </c>
      <c r="R46" s="324">
        <v>0</v>
      </c>
      <c r="S46" s="99">
        <v>0</v>
      </c>
      <c r="T46" s="324">
        <v>0</v>
      </c>
      <c r="U46" s="99">
        <v>0</v>
      </c>
      <c r="V46" s="324">
        <v>0</v>
      </c>
      <c r="W46" s="99">
        <v>0</v>
      </c>
      <c r="X46" s="324">
        <v>0</v>
      </c>
      <c r="Y46" s="99">
        <v>0</v>
      </c>
      <c r="Z46" s="324">
        <v>0</v>
      </c>
      <c r="AA46" s="99">
        <v>0</v>
      </c>
      <c r="AB46" s="324">
        <v>0</v>
      </c>
      <c r="AC46" s="99">
        <v>0</v>
      </c>
      <c r="AD46" s="324">
        <v>0</v>
      </c>
      <c r="AE46" s="99">
        <v>0</v>
      </c>
      <c r="AF46" s="324">
        <v>0</v>
      </c>
      <c r="AG46" s="99">
        <v>0</v>
      </c>
      <c r="AH46" s="324">
        <v>0</v>
      </c>
      <c r="AI46" s="99">
        <v>0</v>
      </c>
      <c r="AJ46" s="324">
        <v>0</v>
      </c>
      <c r="AK46" s="99">
        <v>0</v>
      </c>
      <c r="AL46" s="324">
        <v>0</v>
      </c>
      <c r="AM46" s="99">
        <v>0</v>
      </c>
      <c r="AN46" s="324">
        <v>0</v>
      </c>
      <c r="AO46" s="99">
        <v>0</v>
      </c>
      <c r="AP46" s="324">
        <v>0</v>
      </c>
      <c r="AQ46" s="99">
        <v>0</v>
      </c>
    </row>
    <row r="47" spans="1:43" ht="13.5" customHeight="1">
      <c r="A47" s="42">
        <v>4</v>
      </c>
      <c r="B47" s="224">
        <v>424</v>
      </c>
      <c r="C47" s="45">
        <v>56</v>
      </c>
      <c r="D47" s="50"/>
      <c r="E47" s="47" t="s">
        <v>287</v>
      </c>
      <c r="F47" s="94">
        <v>0</v>
      </c>
      <c r="G47" s="97">
        <v>0</v>
      </c>
      <c r="H47" s="324">
        <v>0</v>
      </c>
      <c r="I47" s="99">
        <v>0</v>
      </c>
      <c r="J47" s="324">
        <v>0</v>
      </c>
      <c r="K47" s="99">
        <v>0</v>
      </c>
      <c r="L47" s="324">
        <v>0</v>
      </c>
      <c r="M47" s="99">
        <v>0</v>
      </c>
      <c r="N47" s="324">
        <v>0</v>
      </c>
      <c r="O47" s="99">
        <v>0</v>
      </c>
      <c r="P47" s="324">
        <v>0</v>
      </c>
      <c r="Q47" s="99">
        <v>0</v>
      </c>
      <c r="R47" s="324">
        <v>0</v>
      </c>
      <c r="S47" s="99">
        <v>0</v>
      </c>
      <c r="T47" s="324">
        <v>0</v>
      </c>
      <c r="U47" s="99">
        <v>0</v>
      </c>
      <c r="V47" s="324">
        <v>0</v>
      </c>
      <c r="W47" s="99">
        <v>0</v>
      </c>
      <c r="X47" s="324">
        <v>0</v>
      </c>
      <c r="Y47" s="99">
        <v>0</v>
      </c>
      <c r="Z47" s="324">
        <v>0</v>
      </c>
      <c r="AA47" s="99">
        <v>0</v>
      </c>
      <c r="AB47" s="324">
        <v>0</v>
      </c>
      <c r="AC47" s="99">
        <v>0</v>
      </c>
      <c r="AD47" s="324">
        <v>0</v>
      </c>
      <c r="AE47" s="99">
        <v>0</v>
      </c>
      <c r="AF47" s="324">
        <v>0</v>
      </c>
      <c r="AG47" s="99">
        <v>0</v>
      </c>
      <c r="AH47" s="324">
        <v>0</v>
      </c>
      <c r="AI47" s="99">
        <v>0</v>
      </c>
      <c r="AJ47" s="324">
        <v>0</v>
      </c>
      <c r="AK47" s="99">
        <v>0</v>
      </c>
      <c r="AL47" s="324">
        <v>0</v>
      </c>
      <c r="AM47" s="99">
        <v>0</v>
      </c>
      <c r="AN47" s="324">
        <v>0</v>
      </c>
      <c r="AO47" s="99">
        <v>0</v>
      </c>
      <c r="AP47" s="324">
        <v>0</v>
      </c>
      <c r="AQ47" s="99">
        <v>0</v>
      </c>
    </row>
    <row r="48" spans="1:43" ht="13.5" customHeight="1">
      <c r="A48" s="42">
        <v>4</v>
      </c>
      <c r="B48" s="224">
        <v>425</v>
      </c>
      <c r="C48" s="45">
        <v>56</v>
      </c>
      <c r="D48" s="50"/>
      <c r="E48" s="47" t="s">
        <v>90</v>
      </c>
      <c r="F48" s="94">
        <v>1</v>
      </c>
      <c r="G48" s="97">
        <v>200</v>
      </c>
      <c r="H48" s="324">
        <v>0</v>
      </c>
      <c r="I48" s="99">
        <v>0</v>
      </c>
      <c r="J48" s="324">
        <v>0</v>
      </c>
      <c r="K48" s="99">
        <v>0</v>
      </c>
      <c r="L48" s="324">
        <v>0</v>
      </c>
      <c r="M48" s="99">
        <v>0</v>
      </c>
      <c r="N48" s="324">
        <v>0</v>
      </c>
      <c r="O48" s="99">
        <v>0</v>
      </c>
      <c r="P48" s="324">
        <v>0</v>
      </c>
      <c r="Q48" s="99">
        <v>0</v>
      </c>
      <c r="R48" s="324">
        <v>0</v>
      </c>
      <c r="S48" s="99">
        <v>0</v>
      </c>
      <c r="T48" s="324">
        <v>0</v>
      </c>
      <c r="U48" s="99">
        <v>0</v>
      </c>
      <c r="V48" s="324">
        <v>1</v>
      </c>
      <c r="W48" s="99">
        <v>200</v>
      </c>
      <c r="X48" s="324">
        <v>0</v>
      </c>
      <c r="Y48" s="99">
        <v>0</v>
      </c>
      <c r="Z48" s="324">
        <v>0</v>
      </c>
      <c r="AA48" s="99">
        <v>0</v>
      </c>
      <c r="AB48" s="324">
        <v>0</v>
      </c>
      <c r="AC48" s="99">
        <v>0</v>
      </c>
      <c r="AD48" s="324">
        <v>0</v>
      </c>
      <c r="AE48" s="99">
        <v>0</v>
      </c>
      <c r="AF48" s="324">
        <v>0</v>
      </c>
      <c r="AG48" s="99">
        <v>0</v>
      </c>
      <c r="AH48" s="324">
        <v>0</v>
      </c>
      <c r="AI48" s="99">
        <v>0</v>
      </c>
      <c r="AJ48" s="324">
        <v>0</v>
      </c>
      <c r="AK48" s="99">
        <v>0</v>
      </c>
      <c r="AL48" s="324">
        <v>0</v>
      </c>
      <c r="AM48" s="99">
        <v>0</v>
      </c>
      <c r="AN48" s="324">
        <v>0</v>
      </c>
      <c r="AO48" s="99">
        <v>0</v>
      </c>
      <c r="AP48" s="324">
        <v>0</v>
      </c>
      <c r="AQ48" s="99">
        <v>0</v>
      </c>
    </row>
    <row r="49" spans="1:43" ht="13.5" customHeight="1">
      <c r="A49" s="42"/>
      <c r="B49" s="224"/>
      <c r="C49" s="45"/>
      <c r="D49" s="50"/>
      <c r="E49" s="47"/>
      <c r="F49" s="94"/>
      <c r="G49" s="97"/>
      <c r="H49" s="98"/>
      <c r="I49" s="97"/>
      <c r="J49" s="98"/>
      <c r="K49" s="97"/>
      <c r="L49" s="98"/>
      <c r="M49" s="97"/>
      <c r="N49" s="98"/>
      <c r="O49" s="97"/>
      <c r="P49" s="98"/>
      <c r="Q49" s="97"/>
      <c r="R49" s="98"/>
      <c r="S49" s="97"/>
      <c r="T49" s="98"/>
      <c r="U49" s="97"/>
      <c r="V49" s="98"/>
      <c r="W49" s="97"/>
      <c r="X49" s="98"/>
      <c r="Y49" s="97"/>
      <c r="Z49" s="98"/>
      <c r="AA49" s="97"/>
      <c r="AB49" s="98"/>
      <c r="AC49" s="97"/>
      <c r="AD49" s="98"/>
      <c r="AE49" s="97"/>
      <c r="AF49" s="98"/>
      <c r="AG49" s="97"/>
      <c r="AH49" s="98"/>
      <c r="AI49" s="97"/>
      <c r="AJ49" s="98"/>
      <c r="AK49" s="97"/>
      <c r="AL49" s="98"/>
      <c r="AM49" s="97"/>
      <c r="AN49" s="98"/>
      <c r="AO49" s="97"/>
      <c r="AP49" s="98"/>
      <c r="AQ49" s="97"/>
    </row>
    <row r="50" spans="1:43" s="46" customFormat="1" ht="13.5" customHeight="1">
      <c r="A50" s="42"/>
      <c r="B50" s="224"/>
      <c r="C50" s="45"/>
      <c r="D50" s="388" t="s">
        <v>91</v>
      </c>
      <c r="E50" s="389"/>
      <c r="F50" s="94">
        <v>13</v>
      </c>
      <c r="G50" s="97">
        <v>1897</v>
      </c>
      <c r="H50" s="94">
        <v>0</v>
      </c>
      <c r="I50" s="97">
        <v>0</v>
      </c>
      <c r="J50" s="94">
        <v>0</v>
      </c>
      <c r="K50" s="97">
        <v>0</v>
      </c>
      <c r="L50" s="94">
        <v>1</v>
      </c>
      <c r="M50" s="97">
        <v>300</v>
      </c>
      <c r="N50" s="94">
        <v>0</v>
      </c>
      <c r="O50" s="97">
        <v>0</v>
      </c>
      <c r="P50" s="94">
        <v>0</v>
      </c>
      <c r="Q50" s="97">
        <v>0</v>
      </c>
      <c r="R50" s="94">
        <v>0</v>
      </c>
      <c r="S50" s="97">
        <v>0</v>
      </c>
      <c r="T50" s="94">
        <v>1</v>
      </c>
      <c r="U50" s="97">
        <v>199</v>
      </c>
      <c r="V50" s="94">
        <v>0</v>
      </c>
      <c r="W50" s="97">
        <v>0</v>
      </c>
      <c r="X50" s="94">
        <v>0</v>
      </c>
      <c r="Y50" s="97">
        <v>0</v>
      </c>
      <c r="Z50" s="94">
        <v>1</v>
      </c>
      <c r="AA50" s="97">
        <v>314</v>
      </c>
      <c r="AB50" s="94">
        <v>8</v>
      </c>
      <c r="AC50" s="97">
        <v>723</v>
      </c>
      <c r="AD50" s="94">
        <v>0</v>
      </c>
      <c r="AE50" s="97">
        <v>0</v>
      </c>
      <c r="AF50" s="94">
        <v>1</v>
      </c>
      <c r="AG50" s="97">
        <v>320</v>
      </c>
      <c r="AH50" s="94">
        <v>1</v>
      </c>
      <c r="AI50" s="97">
        <v>41</v>
      </c>
      <c r="AJ50" s="94">
        <v>0</v>
      </c>
      <c r="AK50" s="97">
        <v>0</v>
      </c>
      <c r="AL50" s="94">
        <v>0</v>
      </c>
      <c r="AM50" s="97">
        <v>0</v>
      </c>
      <c r="AN50" s="94">
        <v>0</v>
      </c>
      <c r="AO50" s="97">
        <v>0</v>
      </c>
      <c r="AP50" s="94">
        <v>0</v>
      </c>
      <c r="AQ50" s="97">
        <v>0</v>
      </c>
    </row>
    <row r="51" spans="1:43" ht="13.5" customHeight="1">
      <c r="A51" s="42">
        <v>4</v>
      </c>
      <c r="B51" s="224">
        <v>222</v>
      </c>
      <c r="C51" s="45">
        <v>57</v>
      </c>
      <c r="D51" s="50"/>
      <c r="E51" s="47" t="s">
        <v>92</v>
      </c>
      <c r="F51" s="94">
        <v>6</v>
      </c>
      <c r="G51" s="97">
        <v>695</v>
      </c>
      <c r="H51" s="324">
        <v>0</v>
      </c>
      <c r="I51" s="99">
        <v>0</v>
      </c>
      <c r="J51" s="324">
        <v>0</v>
      </c>
      <c r="K51" s="99">
        <v>0</v>
      </c>
      <c r="L51" s="324">
        <v>0</v>
      </c>
      <c r="M51" s="99">
        <v>0</v>
      </c>
      <c r="N51" s="324">
        <v>0</v>
      </c>
      <c r="O51" s="99">
        <v>0</v>
      </c>
      <c r="P51" s="324">
        <v>0</v>
      </c>
      <c r="Q51" s="99">
        <v>0</v>
      </c>
      <c r="R51" s="324">
        <v>0</v>
      </c>
      <c r="S51" s="99">
        <v>0</v>
      </c>
      <c r="T51" s="324">
        <v>0</v>
      </c>
      <c r="U51" s="99">
        <v>0</v>
      </c>
      <c r="V51" s="324">
        <v>0</v>
      </c>
      <c r="W51" s="99">
        <v>0</v>
      </c>
      <c r="X51" s="324">
        <v>0</v>
      </c>
      <c r="Y51" s="99">
        <v>0</v>
      </c>
      <c r="Z51" s="324">
        <v>1</v>
      </c>
      <c r="AA51" s="99">
        <v>314</v>
      </c>
      <c r="AB51" s="324">
        <v>4</v>
      </c>
      <c r="AC51" s="99">
        <v>340</v>
      </c>
      <c r="AD51" s="324">
        <v>0</v>
      </c>
      <c r="AE51" s="99">
        <v>0</v>
      </c>
      <c r="AF51" s="324">
        <v>0</v>
      </c>
      <c r="AG51" s="99">
        <v>0</v>
      </c>
      <c r="AH51" s="324">
        <v>1</v>
      </c>
      <c r="AI51" s="99">
        <v>41</v>
      </c>
      <c r="AJ51" s="324">
        <v>0</v>
      </c>
      <c r="AK51" s="99">
        <v>0</v>
      </c>
      <c r="AL51" s="324">
        <v>0</v>
      </c>
      <c r="AM51" s="99">
        <v>0</v>
      </c>
      <c r="AN51" s="324">
        <v>0</v>
      </c>
      <c r="AO51" s="99">
        <v>0</v>
      </c>
      <c r="AP51" s="324">
        <v>0</v>
      </c>
      <c r="AQ51" s="99">
        <v>0</v>
      </c>
    </row>
    <row r="52" spans="1:43" ht="13.5" customHeight="1">
      <c r="A52" s="42">
        <v>4</v>
      </c>
      <c r="B52" s="224">
        <v>223</v>
      </c>
      <c r="C52" s="45">
        <v>57</v>
      </c>
      <c r="D52" s="50"/>
      <c r="E52" s="47" t="s">
        <v>288</v>
      </c>
      <c r="F52" s="94">
        <v>2</v>
      </c>
      <c r="G52" s="97">
        <v>153</v>
      </c>
      <c r="H52" s="324">
        <v>0</v>
      </c>
      <c r="I52" s="99">
        <v>0</v>
      </c>
      <c r="J52" s="324">
        <v>0</v>
      </c>
      <c r="K52" s="99">
        <v>0</v>
      </c>
      <c r="L52" s="324">
        <v>0</v>
      </c>
      <c r="M52" s="99">
        <v>0</v>
      </c>
      <c r="N52" s="324">
        <v>0</v>
      </c>
      <c r="O52" s="99">
        <v>0</v>
      </c>
      <c r="P52" s="324">
        <v>0</v>
      </c>
      <c r="Q52" s="99">
        <v>0</v>
      </c>
      <c r="R52" s="324">
        <v>0</v>
      </c>
      <c r="S52" s="99">
        <v>0</v>
      </c>
      <c r="T52" s="324">
        <v>0</v>
      </c>
      <c r="U52" s="99">
        <v>0</v>
      </c>
      <c r="V52" s="324">
        <v>0</v>
      </c>
      <c r="W52" s="99">
        <v>0</v>
      </c>
      <c r="X52" s="324">
        <v>0</v>
      </c>
      <c r="Y52" s="99">
        <v>0</v>
      </c>
      <c r="Z52" s="324">
        <v>0</v>
      </c>
      <c r="AA52" s="99">
        <v>0</v>
      </c>
      <c r="AB52" s="324">
        <v>2</v>
      </c>
      <c r="AC52" s="99">
        <v>153</v>
      </c>
      <c r="AD52" s="324">
        <v>0</v>
      </c>
      <c r="AE52" s="99">
        <v>0</v>
      </c>
      <c r="AF52" s="324">
        <v>0</v>
      </c>
      <c r="AG52" s="99">
        <v>0</v>
      </c>
      <c r="AH52" s="324">
        <v>0</v>
      </c>
      <c r="AI52" s="99">
        <v>0</v>
      </c>
      <c r="AJ52" s="324">
        <v>0</v>
      </c>
      <c r="AK52" s="99">
        <v>0</v>
      </c>
      <c r="AL52" s="324">
        <v>0</v>
      </c>
      <c r="AM52" s="99">
        <v>0</v>
      </c>
      <c r="AN52" s="324">
        <v>0</v>
      </c>
      <c r="AO52" s="99">
        <v>0</v>
      </c>
      <c r="AP52" s="324">
        <v>0</v>
      </c>
      <c r="AQ52" s="99">
        <v>0</v>
      </c>
    </row>
    <row r="53" spans="1:43" ht="13.5" customHeight="1">
      <c r="A53" s="42">
        <v>4</v>
      </c>
      <c r="B53" s="224">
        <v>406</v>
      </c>
      <c r="C53" s="45">
        <v>57</v>
      </c>
      <c r="D53" s="50"/>
      <c r="E53" s="47" t="s">
        <v>93</v>
      </c>
      <c r="F53" s="94">
        <v>1</v>
      </c>
      <c r="G53" s="97">
        <v>320</v>
      </c>
      <c r="H53" s="324">
        <v>0</v>
      </c>
      <c r="I53" s="99">
        <v>0</v>
      </c>
      <c r="J53" s="324">
        <v>0</v>
      </c>
      <c r="K53" s="99">
        <v>0</v>
      </c>
      <c r="L53" s="324">
        <v>0</v>
      </c>
      <c r="M53" s="99">
        <v>0</v>
      </c>
      <c r="N53" s="324">
        <v>0</v>
      </c>
      <c r="O53" s="99">
        <v>0</v>
      </c>
      <c r="P53" s="324">
        <v>0</v>
      </c>
      <c r="Q53" s="99">
        <v>0</v>
      </c>
      <c r="R53" s="324">
        <v>0</v>
      </c>
      <c r="S53" s="99">
        <v>0</v>
      </c>
      <c r="T53" s="324">
        <v>0</v>
      </c>
      <c r="U53" s="99">
        <v>0</v>
      </c>
      <c r="V53" s="324">
        <v>0</v>
      </c>
      <c r="W53" s="99">
        <v>0</v>
      </c>
      <c r="X53" s="324">
        <v>0</v>
      </c>
      <c r="Y53" s="99">
        <v>0</v>
      </c>
      <c r="Z53" s="324">
        <v>0</v>
      </c>
      <c r="AA53" s="99">
        <v>0</v>
      </c>
      <c r="AB53" s="324">
        <v>0</v>
      </c>
      <c r="AC53" s="99">
        <v>0</v>
      </c>
      <c r="AD53" s="324">
        <v>0</v>
      </c>
      <c r="AE53" s="99">
        <v>0</v>
      </c>
      <c r="AF53" s="324">
        <v>1</v>
      </c>
      <c r="AG53" s="99">
        <v>320</v>
      </c>
      <c r="AH53" s="324">
        <v>0</v>
      </c>
      <c r="AI53" s="99">
        <v>0</v>
      </c>
      <c r="AJ53" s="324">
        <v>0</v>
      </c>
      <c r="AK53" s="99">
        <v>0</v>
      </c>
      <c r="AL53" s="324">
        <v>0</v>
      </c>
      <c r="AM53" s="99">
        <v>0</v>
      </c>
      <c r="AN53" s="324">
        <v>0</v>
      </c>
      <c r="AO53" s="99">
        <v>0</v>
      </c>
      <c r="AP53" s="324">
        <v>0</v>
      </c>
      <c r="AQ53" s="99">
        <v>0</v>
      </c>
    </row>
    <row r="54" spans="1:43" ht="13.5" customHeight="1">
      <c r="A54" s="42">
        <v>4</v>
      </c>
      <c r="B54" s="224">
        <v>407</v>
      </c>
      <c r="C54" s="45">
        <v>57</v>
      </c>
      <c r="D54" s="50"/>
      <c r="E54" s="47" t="s">
        <v>94</v>
      </c>
      <c r="F54" s="94">
        <v>4</v>
      </c>
      <c r="G54" s="97">
        <v>729</v>
      </c>
      <c r="H54" s="324">
        <v>0</v>
      </c>
      <c r="I54" s="99">
        <v>0</v>
      </c>
      <c r="J54" s="324">
        <v>0</v>
      </c>
      <c r="K54" s="99">
        <v>0</v>
      </c>
      <c r="L54" s="324">
        <v>1</v>
      </c>
      <c r="M54" s="99">
        <v>300</v>
      </c>
      <c r="N54" s="324">
        <v>0</v>
      </c>
      <c r="O54" s="99">
        <v>0</v>
      </c>
      <c r="P54" s="324">
        <v>0</v>
      </c>
      <c r="Q54" s="99">
        <v>0</v>
      </c>
      <c r="R54" s="324">
        <v>0</v>
      </c>
      <c r="S54" s="99">
        <v>0</v>
      </c>
      <c r="T54" s="324">
        <v>1</v>
      </c>
      <c r="U54" s="99">
        <v>199</v>
      </c>
      <c r="V54" s="324">
        <v>0</v>
      </c>
      <c r="W54" s="99">
        <v>0</v>
      </c>
      <c r="X54" s="324">
        <v>0</v>
      </c>
      <c r="Y54" s="99">
        <v>0</v>
      </c>
      <c r="Z54" s="324">
        <v>0</v>
      </c>
      <c r="AA54" s="99">
        <v>0</v>
      </c>
      <c r="AB54" s="324">
        <v>2</v>
      </c>
      <c r="AC54" s="99">
        <v>230</v>
      </c>
      <c r="AD54" s="324">
        <v>0</v>
      </c>
      <c r="AE54" s="99">
        <v>0</v>
      </c>
      <c r="AF54" s="324">
        <v>0</v>
      </c>
      <c r="AG54" s="99">
        <v>0</v>
      </c>
      <c r="AH54" s="324">
        <v>0</v>
      </c>
      <c r="AI54" s="99">
        <v>0</v>
      </c>
      <c r="AJ54" s="324">
        <v>0</v>
      </c>
      <c r="AK54" s="99">
        <v>0</v>
      </c>
      <c r="AL54" s="324">
        <v>0</v>
      </c>
      <c r="AM54" s="99">
        <v>0</v>
      </c>
      <c r="AN54" s="324">
        <v>0</v>
      </c>
      <c r="AO54" s="99">
        <v>0</v>
      </c>
      <c r="AP54" s="324">
        <v>0</v>
      </c>
      <c r="AQ54" s="99">
        <v>0</v>
      </c>
    </row>
    <row r="55" spans="1:43" ht="13.5" customHeight="1">
      <c r="A55" s="42">
        <v>4</v>
      </c>
      <c r="B55" s="224">
        <v>421</v>
      </c>
      <c r="C55" s="45">
        <v>57</v>
      </c>
      <c r="D55" s="50"/>
      <c r="E55" s="47" t="s">
        <v>95</v>
      </c>
      <c r="F55" s="94">
        <v>0</v>
      </c>
      <c r="G55" s="97">
        <v>0</v>
      </c>
      <c r="H55" s="324">
        <v>0</v>
      </c>
      <c r="I55" s="99">
        <v>0</v>
      </c>
      <c r="J55" s="324">
        <v>0</v>
      </c>
      <c r="K55" s="99">
        <v>0</v>
      </c>
      <c r="L55" s="324">
        <v>0</v>
      </c>
      <c r="M55" s="99">
        <v>0</v>
      </c>
      <c r="N55" s="324">
        <v>0</v>
      </c>
      <c r="O55" s="99">
        <v>0</v>
      </c>
      <c r="P55" s="324">
        <v>0</v>
      </c>
      <c r="Q55" s="99">
        <v>0</v>
      </c>
      <c r="R55" s="324">
        <v>0</v>
      </c>
      <c r="S55" s="99">
        <v>0</v>
      </c>
      <c r="T55" s="324">
        <v>0</v>
      </c>
      <c r="U55" s="99">
        <v>0</v>
      </c>
      <c r="V55" s="324">
        <v>0</v>
      </c>
      <c r="W55" s="99">
        <v>0</v>
      </c>
      <c r="X55" s="324">
        <v>0</v>
      </c>
      <c r="Y55" s="99">
        <v>0</v>
      </c>
      <c r="Z55" s="324">
        <v>0</v>
      </c>
      <c r="AA55" s="99">
        <v>0</v>
      </c>
      <c r="AB55" s="324">
        <v>0</v>
      </c>
      <c r="AC55" s="99">
        <v>0</v>
      </c>
      <c r="AD55" s="324">
        <v>0</v>
      </c>
      <c r="AE55" s="99">
        <v>0</v>
      </c>
      <c r="AF55" s="324">
        <v>0</v>
      </c>
      <c r="AG55" s="99">
        <v>0</v>
      </c>
      <c r="AH55" s="324">
        <v>0</v>
      </c>
      <c r="AI55" s="99">
        <v>0</v>
      </c>
      <c r="AJ55" s="324">
        <v>0</v>
      </c>
      <c r="AK55" s="99">
        <v>0</v>
      </c>
      <c r="AL55" s="324">
        <v>0</v>
      </c>
      <c r="AM55" s="99">
        <v>0</v>
      </c>
      <c r="AN55" s="324">
        <v>0</v>
      </c>
      <c r="AO55" s="99">
        <v>0</v>
      </c>
      <c r="AP55" s="324">
        <v>0</v>
      </c>
      <c r="AQ55" s="99">
        <v>0</v>
      </c>
    </row>
    <row r="56" spans="1:43" ht="13.5" customHeight="1">
      <c r="A56" s="42"/>
      <c r="B56" s="224"/>
      <c r="C56" s="45"/>
      <c r="D56" s="50"/>
      <c r="E56" s="47"/>
      <c r="F56" s="94"/>
      <c r="G56" s="97"/>
      <c r="H56" s="98"/>
      <c r="I56" s="97"/>
      <c r="J56" s="98"/>
      <c r="K56" s="97"/>
      <c r="L56" s="98"/>
      <c r="M56" s="97"/>
      <c r="N56" s="98"/>
      <c r="O56" s="97"/>
      <c r="P56" s="98"/>
      <c r="Q56" s="97"/>
      <c r="R56" s="98"/>
      <c r="S56" s="97"/>
      <c r="T56" s="98"/>
      <c r="U56" s="97"/>
      <c r="V56" s="98"/>
      <c r="W56" s="97"/>
      <c r="X56" s="98"/>
      <c r="Y56" s="97"/>
      <c r="Z56" s="98"/>
      <c r="AA56" s="97"/>
      <c r="AB56" s="98"/>
      <c r="AC56" s="97"/>
      <c r="AD56" s="98"/>
      <c r="AE56" s="97"/>
      <c r="AF56" s="98"/>
      <c r="AG56" s="97"/>
      <c r="AH56" s="98"/>
      <c r="AI56" s="97"/>
      <c r="AJ56" s="98"/>
      <c r="AK56" s="97"/>
      <c r="AL56" s="98"/>
      <c r="AM56" s="97"/>
      <c r="AN56" s="98"/>
      <c r="AO56" s="97"/>
      <c r="AP56" s="98"/>
      <c r="AQ56" s="97"/>
    </row>
    <row r="57" spans="1:43" s="46" customFormat="1" ht="13.5" customHeight="1">
      <c r="A57" s="42"/>
      <c r="B57" s="224"/>
      <c r="C57" s="45"/>
      <c r="D57" s="388" t="s">
        <v>96</v>
      </c>
      <c r="E57" s="389"/>
      <c r="F57" s="94">
        <v>19</v>
      </c>
      <c r="G57" s="97">
        <v>3763</v>
      </c>
      <c r="H57" s="94">
        <v>0</v>
      </c>
      <c r="I57" s="97">
        <v>0</v>
      </c>
      <c r="J57" s="94">
        <v>0</v>
      </c>
      <c r="K57" s="97">
        <v>0</v>
      </c>
      <c r="L57" s="94">
        <v>0</v>
      </c>
      <c r="M57" s="97">
        <v>0</v>
      </c>
      <c r="N57" s="94">
        <v>0</v>
      </c>
      <c r="O57" s="97">
        <v>0</v>
      </c>
      <c r="P57" s="94">
        <v>0</v>
      </c>
      <c r="Q57" s="97">
        <v>0</v>
      </c>
      <c r="R57" s="94">
        <v>0</v>
      </c>
      <c r="S57" s="97">
        <v>0</v>
      </c>
      <c r="T57" s="94">
        <v>1</v>
      </c>
      <c r="U57" s="97">
        <v>210</v>
      </c>
      <c r="V57" s="94">
        <v>1</v>
      </c>
      <c r="W57" s="97">
        <v>410</v>
      </c>
      <c r="X57" s="94">
        <v>0</v>
      </c>
      <c r="Y57" s="97">
        <v>0</v>
      </c>
      <c r="Z57" s="94">
        <v>1</v>
      </c>
      <c r="AA57" s="97">
        <v>123</v>
      </c>
      <c r="AB57" s="94">
        <v>15</v>
      </c>
      <c r="AC57" s="97">
        <v>2957</v>
      </c>
      <c r="AD57" s="94">
        <v>0</v>
      </c>
      <c r="AE57" s="97">
        <v>0</v>
      </c>
      <c r="AF57" s="94">
        <v>0</v>
      </c>
      <c r="AG57" s="97">
        <v>0</v>
      </c>
      <c r="AH57" s="94">
        <v>0</v>
      </c>
      <c r="AI57" s="97">
        <v>0</v>
      </c>
      <c r="AJ57" s="94">
        <v>0</v>
      </c>
      <c r="AK57" s="97">
        <v>0</v>
      </c>
      <c r="AL57" s="94">
        <v>0</v>
      </c>
      <c r="AM57" s="97">
        <v>0</v>
      </c>
      <c r="AN57" s="94">
        <v>1</v>
      </c>
      <c r="AO57" s="97">
        <v>63</v>
      </c>
      <c r="AP57" s="94">
        <v>0</v>
      </c>
      <c r="AQ57" s="97">
        <v>0</v>
      </c>
    </row>
    <row r="58" spans="1:43" ht="13.5" customHeight="1">
      <c r="A58" s="42">
        <v>7</v>
      </c>
      <c r="B58" s="224">
        <v>208</v>
      </c>
      <c r="C58" s="45">
        <v>58</v>
      </c>
      <c r="D58" s="50"/>
      <c r="E58" s="47" t="s">
        <v>97</v>
      </c>
      <c r="F58" s="94">
        <v>3</v>
      </c>
      <c r="G58" s="97">
        <v>522</v>
      </c>
      <c r="H58" s="324">
        <v>0</v>
      </c>
      <c r="I58" s="99">
        <v>0</v>
      </c>
      <c r="J58" s="324">
        <v>0</v>
      </c>
      <c r="K58" s="99">
        <v>0</v>
      </c>
      <c r="L58" s="324">
        <v>0</v>
      </c>
      <c r="M58" s="99">
        <v>0</v>
      </c>
      <c r="N58" s="324">
        <v>0</v>
      </c>
      <c r="O58" s="99">
        <v>0</v>
      </c>
      <c r="P58" s="324">
        <v>0</v>
      </c>
      <c r="Q58" s="99">
        <v>0</v>
      </c>
      <c r="R58" s="324">
        <v>0</v>
      </c>
      <c r="S58" s="99">
        <v>0</v>
      </c>
      <c r="T58" s="324">
        <v>1</v>
      </c>
      <c r="U58" s="99">
        <v>210</v>
      </c>
      <c r="V58" s="324">
        <v>0</v>
      </c>
      <c r="W58" s="99">
        <v>0</v>
      </c>
      <c r="X58" s="324">
        <v>0</v>
      </c>
      <c r="Y58" s="99">
        <v>0</v>
      </c>
      <c r="Z58" s="324">
        <v>0</v>
      </c>
      <c r="AA58" s="99">
        <v>0</v>
      </c>
      <c r="AB58" s="324">
        <v>2</v>
      </c>
      <c r="AC58" s="99">
        <v>312</v>
      </c>
      <c r="AD58" s="324">
        <v>0</v>
      </c>
      <c r="AE58" s="99">
        <v>0</v>
      </c>
      <c r="AF58" s="324">
        <v>0</v>
      </c>
      <c r="AG58" s="99">
        <v>0</v>
      </c>
      <c r="AH58" s="324">
        <v>0</v>
      </c>
      <c r="AI58" s="99">
        <v>0</v>
      </c>
      <c r="AJ58" s="324">
        <v>0</v>
      </c>
      <c r="AK58" s="99">
        <v>0</v>
      </c>
      <c r="AL58" s="324">
        <v>0</v>
      </c>
      <c r="AM58" s="99">
        <v>0</v>
      </c>
      <c r="AN58" s="324">
        <v>0</v>
      </c>
      <c r="AO58" s="99">
        <v>0</v>
      </c>
      <c r="AP58" s="324">
        <v>0</v>
      </c>
      <c r="AQ58" s="99">
        <v>0</v>
      </c>
    </row>
    <row r="59" spans="1:43" ht="13.5" customHeight="1">
      <c r="A59" s="42">
        <v>7</v>
      </c>
      <c r="B59" s="224">
        <v>217</v>
      </c>
      <c r="C59" s="45">
        <v>58</v>
      </c>
      <c r="D59" s="50"/>
      <c r="E59" s="47" t="s">
        <v>98</v>
      </c>
      <c r="F59" s="94">
        <v>6</v>
      </c>
      <c r="G59" s="97">
        <v>877</v>
      </c>
      <c r="H59" s="324">
        <v>0</v>
      </c>
      <c r="I59" s="99">
        <v>0</v>
      </c>
      <c r="J59" s="324">
        <v>0</v>
      </c>
      <c r="K59" s="99">
        <v>0</v>
      </c>
      <c r="L59" s="324">
        <v>0</v>
      </c>
      <c r="M59" s="99">
        <v>0</v>
      </c>
      <c r="N59" s="324">
        <v>0</v>
      </c>
      <c r="O59" s="99">
        <v>0</v>
      </c>
      <c r="P59" s="324">
        <v>0</v>
      </c>
      <c r="Q59" s="99">
        <v>0</v>
      </c>
      <c r="R59" s="324">
        <v>0</v>
      </c>
      <c r="S59" s="99">
        <v>0</v>
      </c>
      <c r="T59" s="324">
        <v>0</v>
      </c>
      <c r="U59" s="99">
        <v>0</v>
      </c>
      <c r="V59" s="324">
        <v>1</v>
      </c>
      <c r="W59" s="99">
        <v>410</v>
      </c>
      <c r="X59" s="324">
        <v>0</v>
      </c>
      <c r="Y59" s="99">
        <v>0</v>
      </c>
      <c r="Z59" s="324">
        <v>1</v>
      </c>
      <c r="AA59" s="99">
        <v>123</v>
      </c>
      <c r="AB59" s="324">
        <v>3</v>
      </c>
      <c r="AC59" s="99">
        <v>281</v>
      </c>
      <c r="AD59" s="324">
        <v>0</v>
      </c>
      <c r="AE59" s="99">
        <v>0</v>
      </c>
      <c r="AF59" s="324">
        <v>0</v>
      </c>
      <c r="AG59" s="99">
        <v>0</v>
      </c>
      <c r="AH59" s="324">
        <v>0</v>
      </c>
      <c r="AI59" s="99">
        <v>0</v>
      </c>
      <c r="AJ59" s="324">
        <v>0</v>
      </c>
      <c r="AK59" s="99">
        <v>0</v>
      </c>
      <c r="AL59" s="324">
        <v>0</v>
      </c>
      <c r="AM59" s="99">
        <v>0</v>
      </c>
      <c r="AN59" s="324">
        <v>1</v>
      </c>
      <c r="AO59" s="99">
        <v>63</v>
      </c>
      <c r="AP59" s="324">
        <v>0</v>
      </c>
      <c r="AQ59" s="99">
        <v>0</v>
      </c>
    </row>
    <row r="60" spans="1:43" ht="13.5" customHeight="1">
      <c r="A60" s="42">
        <v>7</v>
      </c>
      <c r="B60" s="224">
        <v>219</v>
      </c>
      <c r="C60" s="45">
        <v>58</v>
      </c>
      <c r="D60" s="50"/>
      <c r="E60" s="47" t="s">
        <v>99</v>
      </c>
      <c r="F60" s="94">
        <v>2</v>
      </c>
      <c r="G60" s="97">
        <v>703</v>
      </c>
      <c r="H60" s="324">
        <v>0</v>
      </c>
      <c r="I60" s="99">
        <v>0</v>
      </c>
      <c r="J60" s="324">
        <v>0</v>
      </c>
      <c r="K60" s="99">
        <v>0</v>
      </c>
      <c r="L60" s="324">
        <v>0</v>
      </c>
      <c r="M60" s="99">
        <v>0</v>
      </c>
      <c r="N60" s="324">
        <v>0</v>
      </c>
      <c r="O60" s="99">
        <v>0</v>
      </c>
      <c r="P60" s="324">
        <v>0</v>
      </c>
      <c r="Q60" s="99">
        <v>0</v>
      </c>
      <c r="R60" s="324">
        <v>0</v>
      </c>
      <c r="S60" s="99">
        <v>0</v>
      </c>
      <c r="T60" s="324">
        <v>0</v>
      </c>
      <c r="U60" s="99">
        <v>0</v>
      </c>
      <c r="V60" s="324">
        <v>0</v>
      </c>
      <c r="W60" s="99">
        <v>0</v>
      </c>
      <c r="X60" s="324">
        <v>0</v>
      </c>
      <c r="Y60" s="99">
        <v>0</v>
      </c>
      <c r="Z60" s="324">
        <v>0</v>
      </c>
      <c r="AA60" s="99">
        <v>0</v>
      </c>
      <c r="AB60" s="324">
        <v>2</v>
      </c>
      <c r="AC60" s="99">
        <v>703</v>
      </c>
      <c r="AD60" s="324">
        <v>0</v>
      </c>
      <c r="AE60" s="99">
        <v>0</v>
      </c>
      <c r="AF60" s="324">
        <v>0</v>
      </c>
      <c r="AG60" s="99">
        <v>0</v>
      </c>
      <c r="AH60" s="324">
        <v>0</v>
      </c>
      <c r="AI60" s="99">
        <v>0</v>
      </c>
      <c r="AJ60" s="324">
        <v>0</v>
      </c>
      <c r="AK60" s="99">
        <v>0</v>
      </c>
      <c r="AL60" s="324">
        <v>0</v>
      </c>
      <c r="AM60" s="99">
        <v>0</v>
      </c>
      <c r="AN60" s="324">
        <v>0</v>
      </c>
      <c r="AO60" s="99">
        <v>0</v>
      </c>
      <c r="AP60" s="324">
        <v>0</v>
      </c>
      <c r="AQ60" s="99">
        <v>0</v>
      </c>
    </row>
    <row r="61" spans="1:43" ht="13.5" customHeight="1">
      <c r="A61" s="42">
        <v>7</v>
      </c>
      <c r="B61" s="224">
        <v>224</v>
      </c>
      <c r="C61" s="45">
        <v>58</v>
      </c>
      <c r="D61" s="50"/>
      <c r="E61" s="47" t="s">
        <v>289</v>
      </c>
      <c r="F61" s="94">
        <v>4</v>
      </c>
      <c r="G61" s="97">
        <v>578</v>
      </c>
      <c r="H61" s="324">
        <v>0</v>
      </c>
      <c r="I61" s="99">
        <v>0</v>
      </c>
      <c r="J61" s="324">
        <v>0</v>
      </c>
      <c r="K61" s="99">
        <v>0</v>
      </c>
      <c r="L61" s="324">
        <v>0</v>
      </c>
      <c r="M61" s="99">
        <v>0</v>
      </c>
      <c r="N61" s="324">
        <v>0</v>
      </c>
      <c r="O61" s="99">
        <v>0</v>
      </c>
      <c r="P61" s="324">
        <v>0</v>
      </c>
      <c r="Q61" s="99">
        <v>0</v>
      </c>
      <c r="R61" s="324">
        <v>0</v>
      </c>
      <c r="S61" s="99">
        <v>0</v>
      </c>
      <c r="T61" s="324">
        <v>0</v>
      </c>
      <c r="U61" s="99">
        <v>0</v>
      </c>
      <c r="V61" s="324">
        <v>0</v>
      </c>
      <c r="W61" s="99">
        <v>0</v>
      </c>
      <c r="X61" s="324">
        <v>0</v>
      </c>
      <c r="Y61" s="99">
        <v>0</v>
      </c>
      <c r="Z61" s="324">
        <v>0</v>
      </c>
      <c r="AA61" s="99">
        <v>0</v>
      </c>
      <c r="AB61" s="324">
        <v>4</v>
      </c>
      <c r="AC61" s="99">
        <v>578</v>
      </c>
      <c r="AD61" s="324">
        <v>0</v>
      </c>
      <c r="AE61" s="99">
        <v>0</v>
      </c>
      <c r="AF61" s="324">
        <v>0</v>
      </c>
      <c r="AG61" s="99">
        <v>0</v>
      </c>
      <c r="AH61" s="324">
        <v>0</v>
      </c>
      <c r="AI61" s="99">
        <v>0</v>
      </c>
      <c r="AJ61" s="324">
        <v>0</v>
      </c>
      <c r="AK61" s="99">
        <v>0</v>
      </c>
      <c r="AL61" s="324">
        <v>0</v>
      </c>
      <c r="AM61" s="99">
        <v>0</v>
      </c>
      <c r="AN61" s="324">
        <v>0</v>
      </c>
      <c r="AO61" s="99">
        <v>0</v>
      </c>
      <c r="AP61" s="324">
        <v>0</v>
      </c>
      <c r="AQ61" s="99">
        <v>0</v>
      </c>
    </row>
    <row r="62" spans="1:43" ht="13.5" customHeight="1">
      <c r="A62" s="42">
        <v>7</v>
      </c>
      <c r="B62" s="224">
        <v>441</v>
      </c>
      <c r="C62" s="45">
        <v>58</v>
      </c>
      <c r="D62" s="50"/>
      <c r="E62" s="47" t="s">
        <v>100</v>
      </c>
      <c r="F62" s="94">
        <v>0</v>
      </c>
      <c r="G62" s="97">
        <v>0</v>
      </c>
      <c r="H62" s="324">
        <v>0</v>
      </c>
      <c r="I62" s="99">
        <v>0</v>
      </c>
      <c r="J62" s="324">
        <v>0</v>
      </c>
      <c r="K62" s="99">
        <v>0</v>
      </c>
      <c r="L62" s="324">
        <v>0</v>
      </c>
      <c r="M62" s="99">
        <v>0</v>
      </c>
      <c r="N62" s="324">
        <v>0</v>
      </c>
      <c r="O62" s="99">
        <v>0</v>
      </c>
      <c r="P62" s="324">
        <v>0</v>
      </c>
      <c r="Q62" s="99">
        <v>0</v>
      </c>
      <c r="R62" s="324">
        <v>0</v>
      </c>
      <c r="S62" s="99">
        <v>0</v>
      </c>
      <c r="T62" s="324">
        <v>0</v>
      </c>
      <c r="U62" s="99">
        <v>0</v>
      </c>
      <c r="V62" s="324">
        <v>0</v>
      </c>
      <c r="W62" s="99">
        <v>0</v>
      </c>
      <c r="X62" s="324">
        <v>0</v>
      </c>
      <c r="Y62" s="99">
        <v>0</v>
      </c>
      <c r="Z62" s="324">
        <v>0</v>
      </c>
      <c r="AA62" s="99">
        <v>0</v>
      </c>
      <c r="AB62" s="324">
        <v>0</v>
      </c>
      <c r="AC62" s="99">
        <v>0</v>
      </c>
      <c r="AD62" s="324">
        <v>0</v>
      </c>
      <c r="AE62" s="99">
        <v>0</v>
      </c>
      <c r="AF62" s="324">
        <v>0</v>
      </c>
      <c r="AG62" s="99">
        <v>0</v>
      </c>
      <c r="AH62" s="324">
        <v>0</v>
      </c>
      <c r="AI62" s="99">
        <v>0</v>
      </c>
      <c r="AJ62" s="324">
        <v>0</v>
      </c>
      <c r="AK62" s="99">
        <v>0</v>
      </c>
      <c r="AL62" s="324">
        <v>0</v>
      </c>
      <c r="AM62" s="99">
        <v>0</v>
      </c>
      <c r="AN62" s="324">
        <v>0</v>
      </c>
      <c r="AO62" s="99">
        <v>0</v>
      </c>
      <c r="AP62" s="324">
        <v>0</v>
      </c>
      <c r="AQ62" s="99">
        <v>0</v>
      </c>
    </row>
    <row r="63" spans="1:43" ht="13.5" customHeight="1">
      <c r="A63" s="42">
        <v>7</v>
      </c>
      <c r="B63" s="224">
        <v>446</v>
      </c>
      <c r="C63" s="45">
        <v>58</v>
      </c>
      <c r="D63" s="50"/>
      <c r="E63" s="47" t="s">
        <v>101</v>
      </c>
      <c r="F63" s="94">
        <v>1</v>
      </c>
      <c r="G63" s="97">
        <v>230</v>
      </c>
      <c r="H63" s="324">
        <v>0</v>
      </c>
      <c r="I63" s="99">
        <v>0</v>
      </c>
      <c r="J63" s="324">
        <v>0</v>
      </c>
      <c r="K63" s="99">
        <v>0</v>
      </c>
      <c r="L63" s="324">
        <v>0</v>
      </c>
      <c r="M63" s="99">
        <v>0</v>
      </c>
      <c r="N63" s="324">
        <v>0</v>
      </c>
      <c r="O63" s="99">
        <v>0</v>
      </c>
      <c r="P63" s="324">
        <v>0</v>
      </c>
      <c r="Q63" s="99">
        <v>0</v>
      </c>
      <c r="R63" s="324">
        <v>0</v>
      </c>
      <c r="S63" s="99">
        <v>0</v>
      </c>
      <c r="T63" s="324">
        <v>0</v>
      </c>
      <c r="U63" s="99">
        <v>0</v>
      </c>
      <c r="V63" s="324">
        <v>0</v>
      </c>
      <c r="W63" s="99">
        <v>0</v>
      </c>
      <c r="X63" s="324">
        <v>0</v>
      </c>
      <c r="Y63" s="99">
        <v>0</v>
      </c>
      <c r="Z63" s="324">
        <v>0</v>
      </c>
      <c r="AA63" s="99">
        <v>0</v>
      </c>
      <c r="AB63" s="324">
        <v>1</v>
      </c>
      <c r="AC63" s="99">
        <v>230</v>
      </c>
      <c r="AD63" s="324">
        <v>0</v>
      </c>
      <c r="AE63" s="99">
        <v>0</v>
      </c>
      <c r="AF63" s="324">
        <v>0</v>
      </c>
      <c r="AG63" s="99">
        <v>0</v>
      </c>
      <c r="AH63" s="324">
        <v>0</v>
      </c>
      <c r="AI63" s="99">
        <v>0</v>
      </c>
      <c r="AJ63" s="324">
        <v>0</v>
      </c>
      <c r="AK63" s="99">
        <v>0</v>
      </c>
      <c r="AL63" s="324">
        <v>0</v>
      </c>
      <c r="AM63" s="99">
        <v>0</v>
      </c>
      <c r="AN63" s="324">
        <v>0</v>
      </c>
      <c r="AO63" s="99">
        <v>0</v>
      </c>
      <c r="AP63" s="324">
        <v>0</v>
      </c>
      <c r="AQ63" s="99">
        <v>0</v>
      </c>
    </row>
    <row r="64" spans="1:43" ht="13.5" customHeight="1">
      <c r="A64" s="42">
        <v>7</v>
      </c>
      <c r="B64" s="224">
        <v>447</v>
      </c>
      <c r="C64" s="45">
        <v>58</v>
      </c>
      <c r="D64" s="50"/>
      <c r="E64" s="47" t="s">
        <v>102</v>
      </c>
      <c r="F64" s="94">
        <v>0</v>
      </c>
      <c r="G64" s="97">
        <v>0</v>
      </c>
      <c r="H64" s="324">
        <v>0</v>
      </c>
      <c r="I64" s="99">
        <v>0</v>
      </c>
      <c r="J64" s="324">
        <v>0</v>
      </c>
      <c r="K64" s="99">
        <v>0</v>
      </c>
      <c r="L64" s="324">
        <v>0</v>
      </c>
      <c r="M64" s="99">
        <v>0</v>
      </c>
      <c r="N64" s="324">
        <v>0</v>
      </c>
      <c r="O64" s="99">
        <v>0</v>
      </c>
      <c r="P64" s="324">
        <v>0</v>
      </c>
      <c r="Q64" s="99">
        <v>0</v>
      </c>
      <c r="R64" s="324">
        <v>0</v>
      </c>
      <c r="S64" s="99">
        <v>0</v>
      </c>
      <c r="T64" s="324">
        <v>0</v>
      </c>
      <c r="U64" s="99">
        <v>0</v>
      </c>
      <c r="V64" s="324">
        <v>0</v>
      </c>
      <c r="W64" s="99">
        <v>0</v>
      </c>
      <c r="X64" s="324">
        <v>0</v>
      </c>
      <c r="Y64" s="99">
        <v>0</v>
      </c>
      <c r="Z64" s="324">
        <v>0</v>
      </c>
      <c r="AA64" s="99">
        <v>0</v>
      </c>
      <c r="AB64" s="324">
        <v>0</v>
      </c>
      <c r="AC64" s="99">
        <v>0</v>
      </c>
      <c r="AD64" s="324">
        <v>0</v>
      </c>
      <c r="AE64" s="99">
        <v>0</v>
      </c>
      <c r="AF64" s="324">
        <v>0</v>
      </c>
      <c r="AG64" s="99">
        <v>0</v>
      </c>
      <c r="AH64" s="324">
        <v>0</v>
      </c>
      <c r="AI64" s="99">
        <v>0</v>
      </c>
      <c r="AJ64" s="324">
        <v>0</v>
      </c>
      <c r="AK64" s="99">
        <v>0</v>
      </c>
      <c r="AL64" s="324">
        <v>0</v>
      </c>
      <c r="AM64" s="99">
        <v>0</v>
      </c>
      <c r="AN64" s="324">
        <v>0</v>
      </c>
      <c r="AO64" s="99">
        <v>0</v>
      </c>
      <c r="AP64" s="324">
        <v>0</v>
      </c>
      <c r="AQ64" s="99">
        <v>0</v>
      </c>
    </row>
    <row r="65" spans="1:43" ht="13.5" customHeight="1">
      <c r="A65" s="42">
        <v>7</v>
      </c>
      <c r="B65" s="224">
        <v>448</v>
      </c>
      <c r="C65" s="45">
        <v>58</v>
      </c>
      <c r="D65" s="50"/>
      <c r="E65" s="47" t="s">
        <v>103</v>
      </c>
      <c r="F65" s="94">
        <v>1</v>
      </c>
      <c r="G65" s="97">
        <v>227</v>
      </c>
      <c r="H65" s="324">
        <v>0</v>
      </c>
      <c r="I65" s="99">
        <v>0</v>
      </c>
      <c r="J65" s="324">
        <v>0</v>
      </c>
      <c r="K65" s="99">
        <v>0</v>
      </c>
      <c r="L65" s="324">
        <v>0</v>
      </c>
      <c r="M65" s="99">
        <v>0</v>
      </c>
      <c r="N65" s="324">
        <v>0</v>
      </c>
      <c r="O65" s="99">
        <v>0</v>
      </c>
      <c r="P65" s="324">
        <v>0</v>
      </c>
      <c r="Q65" s="99">
        <v>0</v>
      </c>
      <c r="R65" s="324">
        <v>0</v>
      </c>
      <c r="S65" s="99">
        <v>0</v>
      </c>
      <c r="T65" s="324">
        <v>0</v>
      </c>
      <c r="U65" s="99">
        <v>0</v>
      </c>
      <c r="V65" s="324">
        <v>0</v>
      </c>
      <c r="W65" s="99">
        <v>0</v>
      </c>
      <c r="X65" s="324">
        <v>0</v>
      </c>
      <c r="Y65" s="99">
        <v>0</v>
      </c>
      <c r="Z65" s="324">
        <v>0</v>
      </c>
      <c r="AA65" s="99">
        <v>0</v>
      </c>
      <c r="AB65" s="324">
        <v>1</v>
      </c>
      <c r="AC65" s="99">
        <v>227</v>
      </c>
      <c r="AD65" s="324">
        <v>0</v>
      </c>
      <c r="AE65" s="99">
        <v>0</v>
      </c>
      <c r="AF65" s="324">
        <v>0</v>
      </c>
      <c r="AG65" s="99">
        <v>0</v>
      </c>
      <c r="AH65" s="324">
        <v>0</v>
      </c>
      <c r="AI65" s="99">
        <v>0</v>
      </c>
      <c r="AJ65" s="324">
        <v>0</v>
      </c>
      <c r="AK65" s="99">
        <v>0</v>
      </c>
      <c r="AL65" s="324">
        <v>0</v>
      </c>
      <c r="AM65" s="99">
        <v>0</v>
      </c>
      <c r="AN65" s="324">
        <v>0</v>
      </c>
      <c r="AO65" s="99">
        <v>0</v>
      </c>
      <c r="AP65" s="324">
        <v>0</v>
      </c>
      <c r="AQ65" s="99">
        <v>0</v>
      </c>
    </row>
    <row r="66" spans="1:43" ht="13.5" customHeight="1">
      <c r="A66" s="42">
        <v>7</v>
      </c>
      <c r="B66" s="224">
        <v>449</v>
      </c>
      <c r="C66" s="45">
        <v>58</v>
      </c>
      <c r="D66" s="50"/>
      <c r="E66" s="47" t="s">
        <v>104</v>
      </c>
      <c r="F66" s="94">
        <v>1</v>
      </c>
      <c r="G66" s="97">
        <v>473</v>
      </c>
      <c r="H66" s="324">
        <v>0</v>
      </c>
      <c r="I66" s="99">
        <v>0</v>
      </c>
      <c r="J66" s="324">
        <v>0</v>
      </c>
      <c r="K66" s="99">
        <v>0</v>
      </c>
      <c r="L66" s="324">
        <v>0</v>
      </c>
      <c r="M66" s="99">
        <v>0</v>
      </c>
      <c r="N66" s="324">
        <v>0</v>
      </c>
      <c r="O66" s="99">
        <v>0</v>
      </c>
      <c r="P66" s="324">
        <v>0</v>
      </c>
      <c r="Q66" s="99">
        <v>0</v>
      </c>
      <c r="R66" s="324">
        <v>0</v>
      </c>
      <c r="S66" s="99">
        <v>0</v>
      </c>
      <c r="T66" s="324">
        <v>0</v>
      </c>
      <c r="U66" s="99">
        <v>0</v>
      </c>
      <c r="V66" s="324">
        <v>0</v>
      </c>
      <c r="W66" s="99">
        <v>0</v>
      </c>
      <c r="X66" s="324">
        <v>0</v>
      </c>
      <c r="Y66" s="99">
        <v>0</v>
      </c>
      <c r="Z66" s="324">
        <v>0</v>
      </c>
      <c r="AA66" s="99">
        <v>0</v>
      </c>
      <c r="AB66" s="324">
        <v>1</v>
      </c>
      <c r="AC66" s="99">
        <v>473</v>
      </c>
      <c r="AD66" s="324">
        <v>0</v>
      </c>
      <c r="AE66" s="99">
        <v>0</v>
      </c>
      <c r="AF66" s="324">
        <v>0</v>
      </c>
      <c r="AG66" s="99">
        <v>0</v>
      </c>
      <c r="AH66" s="324">
        <v>0</v>
      </c>
      <c r="AI66" s="99">
        <v>0</v>
      </c>
      <c r="AJ66" s="324">
        <v>0</v>
      </c>
      <c r="AK66" s="99">
        <v>0</v>
      </c>
      <c r="AL66" s="324">
        <v>0</v>
      </c>
      <c r="AM66" s="99">
        <v>0</v>
      </c>
      <c r="AN66" s="324">
        <v>0</v>
      </c>
      <c r="AO66" s="99">
        <v>0</v>
      </c>
      <c r="AP66" s="324">
        <v>0</v>
      </c>
      <c r="AQ66" s="99">
        <v>0</v>
      </c>
    </row>
    <row r="67" spans="1:43" ht="13.5" customHeight="1">
      <c r="A67" s="42">
        <v>7</v>
      </c>
      <c r="B67" s="224">
        <v>563</v>
      </c>
      <c r="C67" s="45">
        <v>58</v>
      </c>
      <c r="D67" s="50"/>
      <c r="E67" s="47" t="s">
        <v>105</v>
      </c>
      <c r="F67" s="94">
        <v>1</v>
      </c>
      <c r="G67" s="97">
        <v>153</v>
      </c>
      <c r="H67" s="324">
        <v>0</v>
      </c>
      <c r="I67" s="99">
        <v>0</v>
      </c>
      <c r="J67" s="324">
        <v>0</v>
      </c>
      <c r="K67" s="99">
        <v>0</v>
      </c>
      <c r="L67" s="324">
        <v>0</v>
      </c>
      <c r="M67" s="99">
        <v>0</v>
      </c>
      <c r="N67" s="324">
        <v>0</v>
      </c>
      <c r="O67" s="99">
        <v>0</v>
      </c>
      <c r="P67" s="324">
        <v>0</v>
      </c>
      <c r="Q67" s="99">
        <v>0</v>
      </c>
      <c r="R67" s="324">
        <v>0</v>
      </c>
      <c r="S67" s="99">
        <v>0</v>
      </c>
      <c r="T67" s="324">
        <v>0</v>
      </c>
      <c r="U67" s="99">
        <v>0</v>
      </c>
      <c r="V67" s="324">
        <v>0</v>
      </c>
      <c r="W67" s="99">
        <v>0</v>
      </c>
      <c r="X67" s="324">
        <v>0</v>
      </c>
      <c r="Y67" s="99">
        <v>0</v>
      </c>
      <c r="Z67" s="324">
        <v>0</v>
      </c>
      <c r="AA67" s="99">
        <v>0</v>
      </c>
      <c r="AB67" s="324">
        <v>1</v>
      </c>
      <c r="AC67" s="99">
        <v>153</v>
      </c>
      <c r="AD67" s="324">
        <v>0</v>
      </c>
      <c r="AE67" s="99">
        <v>0</v>
      </c>
      <c r="AF67" s="324">
        <v>0</v>
      </c>
      <c r="AG67" s="99">
        <v>0</v>
      </c>
      <c r="AH67" s="324">
        <v>0</v>
      </c>
      <c r="AI67" s="99">
        <v>0</v>
      </c>
      <c r="AJ67" s="324">
        <v>0</v>
      </c>
      <c r="AK67" s="99">
        <v>0</v>
      </c>
      <c r="AL67" s="324">
        <v>0</v>
      </c>
      <c r="AM67" s="99">
        <v>0</v>
      </c>
      <c r="AN67" s="324">
        <v>0</v>
      </c>
      <c r="AO67" s="99">
        <v>0</v>
      </c>
      <c r="AP67" s="324">
        <v>0</v>
      </c>
      <c r="AQ67" s="99">
        <v>0</v>
      </c>
    </row>
    <row r="68" spans="1:43" ht="13.5" customHeight="1">
      <c r="A68" s="42">
        <v>7</v>
      </c>
      <c r="B68" s="224">
        <v>564</v>
      </c>
      <c r="C68" s="45">
        <v>58</v>
      </c>
      <c r="D68" s="50"/>
      <c r="E68" s="47" t="s">
        <v>106</v>
      </c>
      <c r="F68" s="94">
        <v>0</v>
      </c>
      <c r="G68" s="97">
        <v>0</v>
      </c>
      <c r="H68" s="324">
        <v>0</v>
      </c>
      <c r="I68" s="99">
        <v>0</v>
      </c>
      <c r="J68" s="324">
        <v>0</v>
      </c>
      <c r="K68" s="99">
        <v>0</v>
      </c>
      <c r="L68" s="324">
        <v>0</v>
      </c>
      <c r="M68" s="99">
        <v>0</v>
      </c>
      <c r="N68" s="324">
        <v>0</v>
      </c>
      <c r="O68" s="99">
        <v>0</v>
      </c>
      <c r="P68" s="324">
        <v>0</v>
      </c>
      <c r="Q68" s="99">
        <v>0</v>
      </c>
      <c r="R68" s="324">
        <v>0</v>
      </c>
      <c r="S68" s="99">
        <v>0</v>
      </c>
      <c r="T68" s="324">
        <v>0</v>
      </c>
      <c r="U68" s="99">
        <v>0</v>
      </c>
      <c r="V68" s="324">
        <v>0</v>
      </c>
      <c r="W68" s="99">
        <v>0</v>
      </c>
      <c r="X68" s="324">
        <v>0</v>
      </c>
      <c r="Y68" s="99">
        <v>0</v>
      </c>
      <c r="Z68" s="324">
        <v>0</v>
      </c>
      <c r="AA68" s="99">
        <v>0</v>
      </c>
      <c r="AB68" s="324">
        <v>0</v>
      </c>
      <c r="AC68" s="99">
        <v>0</v>
      </c>
      <c r="AD68" s="324">
        <v>0</v>
      </c>
      <c r="AE68" s="99">
        <v>0</v>
      </c>
      <c r="AF68" s="324">
        <v>0</v>
      </c>
      <c r="AG68" s="99">
        <v>0</v>
      </c>
      <c r="AH68" s="324">
        <v>0</v>
      </c>
      <c r="AI68" s="99">
        <v>0</v>
      </c>
      <c r="AJ68" s="324">
        <v>0</v>
      </c>
      <c r="AK68" s="99">
        <v>0</v>
      </c>
      <c r="AL68" s="324">
        <v>0</v>
      </c>
      <c r="AM68" s="99">
        <v>0</v>
      </c>
      <c r="AN68" s="324">
        <v>0</v>
      </c>
      <c r="AO68" s="99">
        <v>0</v>
      </c>
      <c r="AP68" s="324">
        <v>0</v>
      </c>
      <c r="AQ68" s="99">
        <v>0</v>
      </c>
    </row>
    <row r="69" spans="1:43" ht="13.5" customHeight="1">
      <c r="A69" s="42"/>
      <c r="B69" s="224"/>
      <c r="C69" s="45"/>
      <c r="D69" s="208"/>
      <c r="E69" s="209"/>
      <c r="F69" s="101"/>
      <c r="G69" s="102"/>
      <c r="H69" s="101"/>
      <c r="I69" s="103"/>
      <c r="J69" s="101"/>
      <c r="K69" s="103"/>
      <c r="L69" s="101"/>
      <c r="M69" s="103"/>
      <c r="N69" s="101"/>
      <c r="O69" s="103"/>
      <c r="P69" s="101"/>
      <c r="Q69" s="103"/>
      <c r="R69" s="101"/>
      <c r="S69" s="103"/>
      <c r="T69" s="101"/>
      <c r="U69" s="103"/>
      <c r="V69" s="101"/>
      <c r="W69" s="103"/>
      <c r="X69" s="101"/>
      <c r="Y69" s="103"/>
      <c r="Z69" s="101"/>
      <c r="AA69" s="103"/>
      <c r="AB69" s="101"/>
      <c r="AC69" s="103"/>
      <c r="AD69" s="101"/>
      <c r="AE69" s="103"/>
      <c r="AF69" s="101"/>
      <c r="AG69" s="103"/>
      <c r="AH69" s="101"/>
      <c r="AI69" s="103"/>
      <c r="AJ69" s="101"/>
      <c r="AK69" s="103"/>
      <c r="AL69" s="101"/>
      <c r="AM69" s="103"/>
      <c r="AN69" s="101"/>
      <c r="AO69" s="103"/>
      <c r="AP69" s="101"/>
      <c r="AQ69" s="103"/>
    </row>
    <row r="70" spans="1:43" s="46" customFormat="1" ht="13.5" customHeight="1">
      <c r="A70" s="58"/>
      <c r="B70" s="225"/>
      <c r="C70" s="59"/>
      <c r="D70" s="388" t="s">
        <v>107</v>
      </c>
      <c r="E70" s="389"/>
      <c r="F70" s="94">
        <v>25</v>
      </c>
      <c r="G70" s="97">
        <v>5100</v>
      </c>
      <c r="H70" s="94">
        <v>1</v>
      </c>
      <c r="I70" s="97">
        <v>490</v>
      </c>
      <c r="J70" s="94">
        <v>0</v>
      </c>
      <c r="K70" s="97">
        <v>0</v>
      </c>
      <c r="L70" s="94">
        <v>0</v>
      </c>
      <c r="M70" s="97">
        <v>0</v>
      </c>
      <c r="N70" s="94">
        <v>1</v>
      </c>
      <c r="O70" s="97">
        <v>120</v>
      </c>
      <c r="P70" s="94">
        <v>0</v>
      </c>
      <c r="Q70" s="97">
        <v>0</v>
      </c>
      <c r="R70" s="94">
        <v>0</v>
      </c>
      <c r="S70" s="97">
        <v>0</v>
      </c>
      <c r="T70" s="94">
        <v>0</v>
      </c>
      <c r="U70" s="97">
        <v>0</v>
      </c>
      <c r="V70" s="94">
        <v>1</v>
      </c>
      <c r="W70" s="97">
        <v>1017</v>
      </c>
      <c r="X70" s="94">
        <v>0</v>
      </c>
      <c r="Y70" s="97">
        <v>0</v>
      </c>
      <c r="Z70" s="94">
        <v>2</v>
      </c>
      <c r="AA70" s="97">
        <v>246</v>
      </c>
      <c r="AB70" s="94">
        <v>16</v>
      </c>
      <c r="AC70" s="97">
        <v>2315</v>
      </c>
      <c r="AD70" s="94">
        <v>1</v>
      </c>
      <c r="AE70" s="97">
        <v>580</v>
      </c>
      <c r="AF70" s="94">
        <v>0</v>
      </c>
      <c r="AG70" s="97">
        <v>0</v>
      </c>
      <c r="AH70" s="94">
        <v>0</v>
      </c>
      <c r="AI70" s="97">
        <v>0</v>
      </c>
      <c r="AJ70" s="94">
        <v>0</v>
      </c>
      <c r="AK70" s="97">
        <v>0</v>
      </c>
      <c r="AL70" s="94">
        <v>0</v>
      </c>
      <c r="AM70" s="97">
        <v>0</v>
      </c>
      <c r="AN70" s="94">
        <v>3</v>
      </c>
      <c r="AO70" s="97">
        <v>332</v>
      </c>
      <c r="AP70" s="94">
        <v>2</v>
      </c>
      <c r="AQ70" s="97">
        <v>700</v>
      </c>
    </row>
    <row r="71" spans="1:43" ht="13.5" customHeight="1">
      <c r="A71" s="42">
        <v>5</v>
      </c>
      <c r="B71" s="224">
        <v>203</v>
      </c>
      <c r="C71" s="45">
        <v>59</v>
      </c>
      <c r="D71" s="50"/>
      <c r="E71" s="47" t="s">
        <v>108</v>
      </c>
      <c r="F71" s="94">
        <v>9</v>
      </c>
      <c r="G71" s="97">
        <v>2330</v>
      </c>
      <c r="H71" s="324">
        <v>1</v>
      </c>
      <c r="I71" s="99">
        <v>490</v>
      </c>
      <c r="J71" s="324">
        <v>0</v>
      </c>
      <c r="K71" s="99">
        <v>0</v>
      </c>
      <c r="L71" s="324">
        <v>0</v>
      </c>
      <c r="M71" s="99">
        <v>0</v>
      </c>
      <c r="N71" s="324">
        <v>0</v>
      </c>
      <c r="O71" s="99">
        <v>0</v>
      </c>
      <c r="P71" s="324">
        <v>0</v>
      </c>
      <c r="Q71" s="99">
        <v>0</v>
      </c>
      <c r="R71" s="324">
        <v>0</v>
      </c>
      <c r="S71" s="99">
        <v>0</v>
      </c>
      <c r="T71" s="324">
        <v>0</v>
      </c>
      <c r="U71" s="99">
        <v>0</v>
      </c>
      <c r="V71" s="324">
        <v>1</v>
      </c>
      <c r="W71" s="99">
        <v>1017</v>
      </c>
      <c r="X71" s="324">
        <v>0</v>
      </c>
      <c r="Y71" s="99">
        <v>0</v>
      </c>
      <c r="Z71" s="324">
        <v>0</v>
      </c>
      <c r="AA71" s="99">
        <v>0</v>
      </c>
      <c r="AB71" s="324">
        <v>5</v>
      </c>
      <c r="AC71" s="99">
        <v>586</v>
      </c>
      <c r="AD71" s="324">
        <v>0</v>
      </c>
      <c r="AE71" s="99">
        <v>0</v>
      </c>
      <c r="AF71" s="324">
        <v>0</v>
      </c>
      <c r="AG71" s="99">
        <v>0</v>
      </c>
      <c r="AH71" s="324">
        <v>0</v>
      </c>
      <c r="AI71" s="99">
        <v>0</v>
      </c>
      <c r="AJ71" s="324">
        <v>0</v>
      </c>
      <c r="AK71" s="99">
        <v>0</v>
      </c>
      <c r="AL71" s="324">
        <v>0</v>
      </c>
      <c r="AM71" s="99">
        <v>0</v>
      </c>
      <c r="AN71" s="324">
        <v>2</v>
      </c>
      <c r="AO71" s="99">
        <v>237</v>
      </c>
      <c r="AP71" s="324">
        <v>0</v>
      </c>
      <c r="AQ71" s="99">
        <v>0</v>
      </c>
    </row>
    <row r="72" spans="1:43" ht="13.5" customHeight="1">
      <c r="A72" s="42">
        <v>5</v>
      </c>
      <c r="B72" s="224">
        <v>205</v>
      </c>
      <c r="C72" s="45">
        <v>59</v>
      </c>
      <c r="D72" s="50"/>
      <c r="E72" s="47" t="s">
        <v>109</v>
      </c>
      <c r="F72" s="94">
        <v>6</v>
      </c>
      <c r="G72" s="97">
        <v>490</v>
      </c>
      <c r="H72" s="324">
        <v>0</v>
      </c>
      <c r="I72" s="99">
        <v>0</v>
      </c>
      <c r="J72" s="324">
        <v>0</v>
      </c>
      <c r="K72" s="99">
        <v>0</v>
      </c>
      <c r="L72" s="324">
        <v>0</v>
      </c>
      <c r="M72" s="99">
        <v>0</v>
      </c>
      <c r="N72" s="324">
        <v>0</v>
      </c>
      <c r="O72" s="99">
        <v>0</v>
      </c>
      <c r="P72" s="324">
        <v>0</v>
      </c>
      <c r="Q72" s="99">
        <v>0</v>
      </c>
      <c r="R72" s="324">
        <v>0</v>
      </c>
      <c r="S72" s="99">
        <v>0</v>
      </c>
      <c r="T72" s="324">
        <v>0</v>
      </c>
      <c r="U72" s="99">
        <v>0</v>
      </c>
      <c r="V72" s="324">
        <v>0</v>
      </c>
      <c r="W72" s="99">
        <v>0</v>
      </c>
      <c r="X72" s="324">
        <v>0</v>
      </c>
      <c r="Y72" s="99">
        <v>0</v>
      </c>
      <c r="Z72" s="324">
        <v>2</v>
      </c>
      <c r="AA72" s="99">
        <v>246</v>
      </c>
      <c r="AB72" s="324">
        <v>4</v>
      </c>
      <c r="AC72" s="99">
        <v>244</v>
      </c>
      <c r="AD72" s="324">
        <v>0</v>
      </c>
      <c r="AE72" s="99">
        <v>0</v>
      </c>
      <c r="AF72" s="324">
        <v>0</v>
      </c>
      <c r="AG72" s="99">
        <v>0</v>
      </c>
      <c r="AH72" s="324">
        <v>0</v>
      </c>
      <c r="AI72" s="99">
        <v>0</v>
      </c>
      <c r="AJ72" s="324">
        <v>0</v>
      </c>
      <c r="AK72" s="99">
        <v>0</v>
      </c>
      <c r="AL72" s="324">
        <v>0</v>
      </c>
      <c r="AM72" s="99">
        <v>0</v>
      </c>
      <c r="AN72" s="324">
        <v>0</v>
      </c>
      <c r="AO72" s="99">
        <v>0</v>
      </c>
      <c r="AP72" s="324">
        <v>0</v>
      </c>
      <c r="AQ72" s="99">
        <v>0</v>
      </c>
    </row>
    <row r="73" spans="1:43" ht="13.5" customHeight="1">
      <c r="A73" s="42">
        <v>7</v>
      </c>
      <c r="B73" s="224">
        <v>442</v>
      </c>
      <c r="C73" s="45">
        <v>59</v>
      </c>
      <c r="D73" s="50"/>
      <c r="E73" s="47" t="s">
        <v>110</v>
      </c>
      <c r="F73" s="94">
        <v>1</v>
      </c>
      <c r="G73" s="97">
        <v>186</v>
      </c>
      <c r="H73" s="324">
        <v>0</v>
      </c>
      <c r="I73" s="99">
        <v>0</v>
      </c>
      <c r="J73" s="324">
        <v>0</v>
      </c>
      <c r="K73" s="99">
        <v>0</v>
      </c>
      <c r="L73" s="324">
        <v>0</v>
      </c>
      <c r="M73" s="99">
        <v>0</v>
      </c>
      <c r="N73" s="324">
        <v>0</v>
      </c>
      <c r="O73" s="99">
        <v>0</v>
      </c>
      <c r="P73" s="324">
        <v>0</v>
      </c>
      <c r="Q73" s="99">
        <v>0</v>
      </c>
      <c r="R73" s="324">
        <v>0</v>
      </c>
      <c r="S73" s="99">
        <v>0</v>
      </c>
      <c r="T73" s="324">
        <v>0</v>
      </c>
      <c r="U73" s="99">
        <v>0</v>
      </c>
      <c r="V73" s="324">
        <v>0</v>
      </c>
      <c r="W73" s="99">
        <v>0</v>
      </c>
      <c r="X73" s="324">
        <v>0</v>
      </c>
      <c r="Y73" s="99">
        <v>0</v>
      </c>
      <c r="Z73" s="324">
        <v>0</v>
      </c>
      <c r="AA73" s="99">
        <v>0</v>
      </c>
      <c r="AB73" s="324">
        <v>1</v>
      </c>
      <c r="AC73" s="99">
        <v>186</v>
      </c>
      <c r="AD73" s="324">
        <v>0</v>
      </c>
      <c r="AE73" s="99">
        <v>0</v>
      </c>
      <c r="AF73" s="324">
        <v>0</v>
      </c>
      <c r="AG73" s="99">
        <v>0</v>
      </c>
      <c r="AH73" s="324">
        <v>0</v>
      </c>
      <c r="AI73" s="99">
        <v>0</v>
      </c>
      <c r="AJ73" s="324">
        <v>0</v>
      </c>
      <c r="AK73" s="99">
        <v>0</v>
      </c>
      <c r="AL73" s="324">
        <v>0</v>
      </c>
      <c r="AM73" s="99">
        <v>0</v>
      </c>
      <c r="AN73" s="324">
        <v>0</v>
      </c>
      <c r="AO73" s="99">
        <v>0</v>
      </c>
      <c r="AP73" s="324">
        <v>0</v>
      </c>
      <c r="AQ73" s="99">
        <v>0</v>
      </c>
    </row>
    <row r="74" spans="1:43" ht="13.5" customHeight="1">
      <c r="A74" s="42">
        <v>7</v>
      </c>
      <c r="B74" s="224">
        <v>443</v>
      </c>
      <c r="C74" s="45">
        <v>59</v>
      </c>
      <c r="D74" s="50"/>
      <c r="E74" s="47" t="s">
        <v>111</v>
      </c>
      <c r="F74" s="94">
        <v>3</v>
      </c>
      <c r="G74" s="97">
        <v>821</v>
      </c>
      <c r="H74" s="324">
        <v>0</v>
      </c>
      <c r="I74" s="99">
        <v>0</v>
      </c>
      <c r="J74" s="324">
        <v>0</v>
      </c>
      <c r="K74" s="99">
        <v>0</v>
      </c>
      <c r="L74" s="324">
        <v>0</v>
      </c>
      <c r="M74" s="99">
        <v>0</v>
      </c>
      <c r="N74" s="324">
        <v>1</v>
      </c>
      <c r="O74" s="99">
        <v>120</v>
      </c>
      <c r="P74" s="324">
        <v>0</v>
      </c>
      <c r="Q74" s="99">
        <v>0</v>
      </c>
      <c r="R74" s="324">
        <v>0</v>
      </c>
      <c r="S74" s="99">
        <v>0</v>
      </c>
      <c r="T74" s="324">
        <v>0</v>
      </c>
      <c r="U74" s="99">
        <v>0</v>
      </c>
      <c r="V74" s="324">
        <v>0</v>
      </c>
      <c r="W74" s="99">
        <v>0</v>
      </c>
      <c r="X74" s="324">
        <v>0</v>
      </c>
      <c r="Y74" s="99">
        <v>0</v>
      </c>
      <c r="Z74" s="324">
        <v>0</v>
      </c>
      <c r="AA74" s="99">
        <v>0</v>
      </c>
      <c r="AB74" s="324">
        <v>1</v>
      </c>
      <c r="AC74" s="99">
        <v>121</v>
      </c>
      <c r="AD74" s="324">
        <v>1</v>
      </c>
      <c r="AE74" s="99">
        <v>580</v>
      </c>
      <c r="AF74" s="324">
        <v>0</v>
      </c>
      <c r="AG74" s="99">
        <v>0</v>
      </c>
      <c r="AH74" s="324">
        <v>0</v>
      </c>
      <c r="AI74" s="99">
        <v>0</v>
      </c>
      <c r="AJ74" s="324">
        <v>0</v>
      </c>
      <c r="AK74" s="99">
        <v>0</v>
      </c>
      <c r="AL74" s="324">
        <v>0</v>
      </c>
      <c r="AM74" s="99">
        <v>0</v>
      </c>
      <c r="AN74" s="324">
        <v>0</v>
      </c>
      <c r="AO74" s="99">
        <v>0</v>
      </c>
      <c r="AP74" s="324">
        <v>2</v>
      </c>
      <c r="AQ74" s="99">
        <v>700</v>
      </c>
    </row>
    <row r="75" spans="1:43" ht="13.5" customHeight="1">
      <c r="A75" s="42">
        <v>5</v>
      </c>
      <c r="B75" s="224">
        <v>461</v>
      </c>
      <c r="C75" s="45">
        <v>59</v>
      </c>
      <c r="D75" s="50"/>
      <c r="E75" s="47" t="s">
        <v>290</v>
      </c>
      <c r="F75" s="94">
        <v>0</v>
      </c>
      <c r="G75" s="97">
        <v>0</v>
      </c>
      <c r="H75" s="324">
        <v>0</v>
      </c>
      <c r="I75" s="99">
        <v>0</v>
      </c>
      <c r="J75" s="324">
        <v>0</v>
      </c>
      <c r="K75" s="99">
        <v>0</v>
      </c>
      <c r="L75" s="324">
        <v>0</v>
      </c>
      <c r="M75" s="99">
        <v>0</v>
      </c>
      <c r="N75" s="324">
        <v>0</v>
      </c>
      <c r="O75" s="99">
        <v>0</v>
      </c>
      <c r="P75" s="324">
        <v>0</v>
      </c>
      <c r="Q75" s="99">
        <v>0</v>
      </c>
      <c r="R75" s="324">
        <v>0</v>
      </c>
      <c r="S75" s="99">
        <v>0</v>
      </c>
      <c r="T75" s="324">
        <v>0</v>
      </c>
      <c r="U75" s="99">
        <v>0</v>
      </c>
      <c r="V75" s="324">
        <v>0</v>
      </c>
      <c r="W75" s="99">
        <v>0</v>
      </c>
      <c r="X75" s="324">
        <v>0</v>
      </c>
      <c r="Y75" s="99">
        <v>0</v>
      </c>
      <c r="Z75" s="324">
        <v>0</v>
      </c>
      <c r="AA75" s="99">
        <v>0</v>
      </c>
      <c r="AB75" s="324">
        <v>0</v>
      </c>
      <c r="AC75" s="99">
        <v>0</v>
      </c>
      <c r="AD75" s="324">
        <v>0</v>
      </c>
      <c r="AE75" s="99">
        <v>0</v>
      </c>
      <c r="AF75" s="324">
        <v>0</v>
      </c>
      <c r="AG75" s="99">
        <v>0</v>
      </c>
      <c r="AH75" s="324">
        <v>0</v>
      </c>
      <c r="AI75" s="99">
        <v>0</v>
      </c>
      <c r="AJ75" s="324">
        <v>0</v>
      </c>
      <c r="AK75" s="99">
        <v>0</v>
      </c>
      <c r="AL75" s="324">
        <v>0</v>
      </c>
      <c r="AM75" s="99">
        <v>0</v>
      </c>
      <c r="AN75" s="324">
        <v>0</v>
      </c>
      <c r="AO75" s="99">
        <v>0</v>
      </c>
      <c r="AP75" s="324">
        <v>0</v>
      </c>
      <c r="AQ75" s="99">
        <v>0</v>
      </c>
    </row>
    <row r="76" spans="1:43" ht="13.5" customHeight="1">
      <c r="A76" s="42">
        <v>5</v>
      </c>
      <c r="B76" s="224">
        <v>462</v>
      </c>
      <c r="C76" s="45">
        <v>59</v>
      </c>
      <c r="D76" s="50"/>
      <c r="E76" s="47" t="s">
        <v>113</v>
      </c>
      <c r="F76" s="94">
        <v>2</v>
      </c>
      <c r="G76" s="97">
        <v>385</v>
      </c>
      <c r="H76" s="324">
        <v>0</v>
      </c>
      <c r="I76" s="99">
        <v>0</v>
      </c>
      <c r="J76" s="324">
        <v>0</v>
      </c>
      <c r="K76" s="99">
        <v>0</v>
      </c>
      <c r="L76" s="324">
        <v>0</v>
      </c>
      <c r="M76" s="99">
        <v>0</v>
      </c>
      <c r="N76" s="324">
        <v>0</v>
      </c>
      <c r="O76" s="99">
        <v>0</v>
      </c>
      <c r="P76" s="324">
        <v>0</v>
      </c>
      <c r="Q76" s="99">
        <v>0</v>
      </c>
      <c r="R76" s="324">
        <v>0</v>
      </c>
      <c r="S76" s="99">
        <v>0</v>
      </c>
      <c r="T76" s="324">
        <v>0</v>
      </c>
      <c r="U76" s="99">
        <v>0</v>
      </c>
      <c r="V76" s="324">
        <v>0</v>
      </c>
      <c r="W76" s="99">
        <v>0</v>
      </c>
      <c r="X76" s="324">
        <v>0</v>
      </c>
      <c r="Y76" s="99">
        <v>0</v>
      </c>
      <c r="Z76" s="324">
        <v>0</v>
      </c>
      <c r="AA76" s="99">
        <v>0</v>
      </c>
      <c r="AB76" s="324">
        <v>2</v>
      </c>
      <c r="AC76" s="99">
        <v>385</v>
      </c>
      <c r="AD76" s="324">
        <v>0</v>
      </c>
      <c r="AE76" s="99">
        <v>0</v>
      </c>
      <c r="AF76" s="324">
        <v>0</v>
      </c>
      <c r="AG76" s="99">
        <v>0</v>
      </c>
      <c r="AH76" s="324">
        <v>0</v>
      </c>
      <c r="AI76" s="99">
        <v>0</v>
      </c>
      <c r="AJ76" s="324">
        <v>0</v>
      </c>
      <c r="AK76" s="99">
        <v>0</v>
      </c>
      <c r="AL76" s="324">
        <v>0</v>
      </c>
      <c r="AM76" s="99">
        <v>0</v>
      </c>
      <c r="AN76" s="324">
        <v>0</v>
      </c>
      <c r="AO76" s="99">
        <v>0</v>
      </c>
      <c r="AP76" s="324">
        <v>0</v>
      </c>
      <c r="AQ76" s="99">
        <v>0</v>
      </c>
    </row>
    <row r="77" spans="1:43" ht="13.5" customHeight="1">
      <c r="A77" s="42">
        <v>5</v>
      </c>
      <c r="B77" s="224">
        <v>463</v>
      </c>
      <c r="C77" s="45">
        <v>59</v>
      </c>
      <c r="D77" s="50"/>
      <c r="E77" s="47" t="s">
        <v>114</v>
      </c>
      <c r="F77" s="94">
        <v>4</v>
      </c>
      <c r="G77" s="97">
        <v>888</v>
      </c>
      <c r="H77" s="324">
        <v>0</v>
      </c>
      <c r="I77" s="99">
        <v>0</v>
      </c>
      <c r="J77" s="324">
        <v>0</v>
      </c>
      <c r="K77" s="99">
        <v>0</v>
      </c>
      <c r="L77" s="324">
        <v>0</v>
      </c>
      <c r="M77" s="99">
        <v>0</v>
      </c>
      <c r="N77" s="324">
        <v>0</v>
      </c>
      <c r="O77" s="99">
        <v>0</v>
      </c>
      <c r="P77" s="324">
        <v>0</v>
      </c>
      <c r="Q77" s="99">
        <v>0</v>
      </c>
      <c r="R77" s="324">
        <v>0</v>
      </c>
      <c r="S77" s="99">
        <v>0</v>
      </c>
      <c r="T77" s="324">
        <v>0</v>
      </c>
      <c r="U77" s="99">
        <v>0</v>
      </c>
      <c r="V77" s="324">
        <v>0</v>
      </c>
      <c r="W77" s="99">
        <v>0</v>
      </c>
      <c r="X77" s="324">
        <v>0</v>
      </c>
      <c r="Y77" s="99">
        <v>0</v>
      </c>
      <c r="Z77" s="324">
        <v>0</v>
      </c>
      <c r="AA77" s="99">
        <v>0</v>
      </c>
      <c r="AB77" s="324">
        <v>3</v>
      </c>
      <c r="AC77" s="99">
        <v>793</v>
      </c>
      <c r="AD77" s="324">
        <v>0</v>
      </c>
      <c r="AE77" s="99">
        <v>0</v>
      </c>
      <c r="AF77" s="324">
        <v>0</v>
      </c>
      <c r="AG77" s="99">
        <v>0</v>
      </c>
      <c r="AH77" s="324">
        <v>0</v>
      </c>
      <c r="AI77" s="99">
        <v>0</v>
      </c>
      <c r="AJ77" s="324">
        <v>0</v>
      </c>
      <c r="AK77" s="99">
        <v>0</v>
      </c>
      <c r="AL77" s="324">
        <v>0</v>
      </c>
      <c r="AM77" s="99">
        <v>0</v>
      </c>
      <c r="AN77" s="324">
        <v>1</v>
      </c>
      <c r="AO77" s="99">
        <v>95</v>
      </c>
      <c r="AP77" s="324">
        <v>0</v>
      </c>
      <c r="AQ77" s="99">
        <v>0</v>
      </c>
    </row>
    <row r="78" spans="1:43" ht="13.5" customHeight="1">
      <c r="A78" s="42">
        <v>5</v>
      </c>
      <c r="B78" s="224">
        <v>464</v>
      </c>
      <c r="C78" s="45">
        <v>59</v>
      </c>
      <c r="D78" s="50"/>
      <c r="E78" s="47" t="s">
        <v>115</v>
      </c>
      <c r="F78" s="94">
        <v>0</v>
      </c>
      <c r="G78" s="97">
        <v>0</v>
      </c>
      <c r="H78" s="324">
        <v>0</v>
      </c>
      <c r="I78" s="99">
        <v>0</v>
      </c>
      <c r="J78" s="324">
        <v>0</v>
      </c>
      <c r="K78" s="99">
        <v>0</v>
      </c>
      <c r="L78" s="324">
        <v>0</v>
      </c>
      <c r="M78" s="99">
        <v>0</v>
      </c>
      <c r="N78" s="324">
        <v>0</v>
      </c>
      <c r="O78" s="99">
        <v>0</v>
      </c>
      <c r="P78" s="324">
        <v>0</v>
      </c>
      <c r="Q78" s="99">
        <v>0</v>
      </c>
      <c r="R78" s="324">
        <v>0</v>
      </c>
      <c r="S78" s="99">
        <v>0</v>
      </c>
      <c r="T78" s="324">
        <v>0</v>
      </c>
      <c r="U78" s="99">
        <v>0</v>
      </c>
      <c r="V78" s="324">
        <v>0</v>
      </c>
      <c r="W78" s="99">
        <v>0</v>
      </c>
      <c r="X78" s="324">
        <v>0</v>
      </c>
      <c r="Y78" s="99">
        <v>0</v>
      </c>
      <c r="Z78" s="324">
        <v>0</v>
      </c>
      <c r="AA78" s="99">
        <v>0</v>
      </c>
      <c r="AB78" s="324">
        <v>0</v>
      </c>
      <c r="AC78" s="99">
        <v>0</v>
      </c>
      <c r="AD78" s="324">
        <v>0</v>
      </c>
      <c r="AE78" s="99">
        <v>0</v>
      </c>
      <c r="AF78" s="324">
        <v>0</v>
      </c>
      <c r="AG78" s="99">
        <v>0</v>
      </c>
      <c r="AH78" s="324">
        <v>0</v>
      </c>
      <c r="AI78" s="99">
        <v>0</v>
      </c>
      <c r="AJ78" s="324">
        <v>0</v>
      </c>
      <c r="AK78" s="99">
        <v>0</v>
      </c>
      <c r="AL78" s="324">
        <v>0</v>
      </c>
      <c r="AM78" s="99">
        <v>0</v>
      </c>
      <c r="AN78" s="324">
        <v>0</v>
      </c>
      <c r="AO78" s="99">
        <v>0</v>
      </c>
      <c r="AP78" s="324">
        <v>0</v>
      </c>
      <c r="AQ78" s="99">
        <v>0</v>
      </c>
    </row>
    <row r="79" spans="1:43" ht="13.5" customHeight="1">
      <c r="A79" s="42">
        <v>5</v>
      </c>
      <c r="B79" s="224">
        <v>465</v>
      </c>
      <c r="C79" s="45">
        <v>59</v>
      </c>
      <c r="D79" s="50"/>
      <c r="E79" s="47" t="s">
        <v>116</v>
      </c>
      <c r="F79" s="94">
        <v>0</v>
      </c>
      <c r="G79" s="97">
        <v>0</v>
      </c>
      <c r="H79" s="324">
        <v>0</v>
      </c>
      <c r="I79" s="99">
        <v>0</v>
      </c>
      <c r="J79" s="324">
        <v>0</v>
      </c>
      <c r="K79" s="99">
        <v>0</v>
      </c>
      <c r="L79" s="324">
        <v>0</v>
      </c>
      <c r="M79" s="99">
        <v>0</v>
      </c>
      <c r="N79" s="324">
        <v>0</v>
      </c>
      <c r="O79" s="99">
        <v>0</v>
      </c>
      <c r="P79" s="324">
        <v>0</v>
      </c>
      <c r="Q79" s="99">
        <v>0</v>
      </c>
      <c r="R79" s="324">
        <v>0</v>
      </c>
      <c r="S79" s="99">
        <v>0</v>
      </c>
      <c r="T79" s="324">
        <v>0</v>
      </c>
      <c r="U79" s="99">
        <v>0</v>
      </c>
      <c r="V79" s="324">
        <v>0</v>
      </c>
      <c r="W79" s="99">
        <v>0</v>
      </c>
      <c r="X79" s="324">
        <v>0</v>
      </c>
      <c r="Y79" s="99">
        <v>0</v>
      </c>
      <c r="Z79" s="324">
        <v>0</v>
      </c>
      <c r="AA79" s="99">
        <v>0</v>
      </c>
      <c r="AB79" s="324">
        <v>0</v>
      </c>
      <c r="AC79" s="99">
        <v>0</v>
      </c>
      <c r="AD79" s="324">
        <v>0</v>
      </c>
      <c r="AE79" s="99">
        <v>0</v>
      </c>
      <c r="AF79" s="324">
        <v>0</v>
      </c>
      <c r="AG79" s="99">
        <v>0</v>
      </c>
      <c r="AH79" s="324">
        <v>0</v>
      </c>
      <c r="AI79" s="99">
        <v>0</v>
      </c>
      <c r="AJ79" s="324">
        <v>0</v>
      </c>
      <c r="AK79" s="99">
        <v>0</v>
      </c>
      <c r="AL79" s="324">
        <v>0</v>
      </c>
      <c r="AM79" s="99">
        <v>0</v>
      </c>
      <c r="AN79" s="324">
        <v>0</v>
      </c>
      <c r="AO79" s="99">
        <v>0</v>
      </c>
      <c r="AP79" s="324">
        <v>0</v>
      </c>
      <c r="AQ79" s="99">
        <v>0</v>
      </c>
    </row>
    <row r="80" spans="1:43" ht="13.5" customHeight="1">
      <c r="A80" s="42"/>
      <c r="B80" s="224"/>
      <c r="C80" s="45"/>
      <c r="D80" s="50"/>
      <c r="E80" s="47"/>
      <c r="F80" s="94"/>
      <c r="G80" s="97"/>
      <c r="H80" s="98"/>
      <c r="I80" s="97"/>
      <c r="J80" s="98"/>
      <c r="K80" s="97"/>
      <c r="L80" s="98"/>
      <c r="M80" s="97"/>
      <c r="N80" s="98"/>
      <c r="O80" s="97"/>
      <c r="P80" s="98"/>
      <c r="Q80" s="97"/>
      <c r="R80" s="98"/>
      <c r="S80" s="97"/>
      <c r="T80" s="98"/>
      <c r="U80" s="97"/>
      <c r="V80" s="98"/>
      <c r="W80" s="97"/>
      <c r="X80" s="98"/>
      <c r="Y80" s="97"/>
      <c r="Z80" s="98"/>
      <c r="AA80" s="97"/>
      <c r="AB80" s="98"/>
      <c r="AC80" s="97"/>
      <c r="AD80" s="98"/>
      <c r="AE80" s="97"/>
      <c r="AF80" s="98"/>
      <c r="AG80" s="97"/>
      <c r="AH80" s="98"/>
      <c r="AI80" s="97"/>
      <c r="AJ80" s="98"/>
      <c r="AK80" s="97"/>
      <c r="AL80" s="98"/>
      <c r="AM80" s="97"/>
      <c r="AN80" s="98"/>
      <c r="AO80" s="97"/>
      <c r="AP80" s="98"/>
      <c r="AQ80" s="97"/>
    </row>
    <row r="81" spans="1:43" s="46" customFormat="1" ht="13.5" customHeight="1">
      <c r="A81" s="42"/>
      <c r="B81" s="224"/>
      <c r="C81" s="45"/>
      <c r="D81" s="388" t="s">
        <v>117</v>
      </c>
      <c r="E81" s="389"/>
      <c r="F81" s="94">
        <v>11</v>
      </c>
      <c r="G81" s="97">
        <v>1697</v>
      </c>
      <c r="H81" s="94">
        <v>0</v>
      </c>
      <c r="I81" s="97">
        <v>0</v>
      </c>
      <c r="J81" s="94">
        <v>0</v>
      </c>
      <c r="K81" s="97">
        <v>0</v>
      </c>
      <c r="L81" s="94">
        <v>0</v>
      </c>
      <c r="M81" s="97">
        <v>0</v>
      </c>
      <c r="N81" s="94">
        <v>0</v>
      </c>
      <c r="O81" s="97">
        <v>0</v>
      </c>
      <c r="P81" s="94">
        <v>1</v>
      </c>
      <c r="Q81" s="97">
        <v>206</v>
      </c>
      <c r="R81" s="94">
        <v>0</v>
      </c>
      <c r="S81" s="97">
        <v>0</v>
      </c>
      <c r="T81" s="94">
        <v>0</v>
      </c>
      <c r="U81" s="97">
        <v>0</v>
      </c>
      <c r="V81" s="94">
        <v>0</v>
      </c>
      <c r="W81" s="97">
        <v>0</v>
      </c>
      <c r="X81" s="94">
        <v>0</v>
      </c>
      <c r="Y81" s="97">
        <v>0</v>
      </c>
      <c r="Z81" s="94">
        <v>0</v>
      </c>
      <c r="AA81" s="97">
        <v>0</v>
      </c>
      <c r="AB81" s="94">
        <v>10</v>
      </c>
      <c r="AC81" s="97">
        <v>1491</v>
      </c>
      <c r="AD81" s="94">
        <v>0</v>
      </c>
      <c r="AE81" s="97">
        <v>0</v>
      </c>
      <c r="AF81" s="94">
        <v>0</v>
      </c>
      <c r="AG81" s="97">
        <v>0</v>
      </c>
      <c r="AH81" s="94">
        <v>0</v>
      </c>
      <c r="AI81" s="97">
        <v>0</v>
      </c>
      <c r="AJ81" s="94">
        <v>0</v>
      </c>
      <c r="AK81" s="97">
        <v>0</v>
      </c>
      <c r="AL81" s="94">
        <v>0</v>
      </c>
      <c r="AM81" s="97">
        <v>0</v>
      </c>
      <c r="AN81" s="94">
        <v>0</v>
      </c>
      <c r="AO81" s="97">
        <v>0</v>
      </c>
      <c r="AP81" s="94">
        <v>0</v>
      </c>
      <c r="AQ81" s="97">
        <v>0</v>
      </c>
    </row>
    <row r="82" spans="1:43" ht="13.5" customHeight="1">
      <c r="A82" s="42">
        <v>8</v>
      </c>
      <c r="B82" s="224">
        <v>206</v>
      </c>
      <c r="C82" s="45">
        <v>62</v>
      </c>
      <c r="D82" s="50"/>
      <c r="E82" s="47" t="s">
        <v>118</v>
      </c>
      <c r="F82" s="94">
        <v>4</v>
      </c>
      <c r="G82" s="97">
        <v>705</v>
      </c>
      <c r="H82" s="324">
        <v>0</v>
      </c>
      <c r="I82" s="99">
        <v>0</v>
      </c>
      <c r="J82" s="324">
        <v>0</v>
      </c>
      <c r="K82" s="99">
        <v>0</v>
      </c>
      <c r="L82" s="324">
        <v>0</v>
      </c>
      <c r="M82" s="99">
        <v>0</v>
      </c>
      <c r="N82" s="324">
        <v>0</v>
      </c>
      <c r="O82" s="99">
        <v>0</v>
      </c>
      <c r="P82" s="324">
        <v>1</v>
      </c>
      <c r="Q82" s="99">
        <v>206</v>
      </c>
      <c r="R82" s="324">
        <v>0</v>
      </c>
      <c r="S82" s="99">
        <v>0</v>
      </c>
      <c r="T82" s="324">
        <v>0</v>
      </c>
      <c r="U82" s="99">
        <v>0</v>
      </c>
      <c r="V82" s="324">
        <v>0</v>
      </c>
      <c r="W82" s="99">
        <v>0</v>
      </c>
      <c r="X82" s="324">
        <v>0</v>
      </c>
      <c r="Y82" s="99">
        <v>0</v>
      </c>
      <c r="Z82" s="324">
        <v>0</v>
      </c>
      <c r="AA82" s="99">
        <v>0</v>
      </c>
      <c r="AB82" s="324">
        <v>3</v>
      </c>
      <c r="AC82" s="99">
        <v>499</v>
      </c>
      <c r="AD82" s="324">
        <v>0</v>
      </c>
      <c r="AE82" s="99">
        <v>0</v>
      </c>
      <c r="AF82" s="324">
        <v>0</v>
      </c>
      <c r="AG82" s="99">
        <v>0</v>
      </c>
      <c r="AH82" s="324">
        <v>0</v>
      </c>
      <c r="AI82" s="99">
        <v>0</v>
      </c>
      <c r="AJ82" s="324">
        <v>0</v>
      </c>
      <c r="AK82" s="99">
        <v>0</v>
      </c>
      <c r="AL82" s="324">
        <v>0</v>
      </c>
      <c r="AM82" s="99">
        <v>0</v>
      </c>
      <c r="AN82" s="324">
        <v>0</v>
      </c>
      <c r="AO82" s="99">
        <v>0</v>
      </c>
      <c r="AP82" s="324">
        <v>0</v>
      </c>
      <c r="AQ82" s="99">
        <v>0</v>
      </c>
    </row>
    <row r="83" spans="1:43" ht="13.5" customHeight="1">
      <c r="A83" s="42">
        <v>8</v>
      </c>
      <c r="B83" s="224">
        <v>207</v>
      </c>
      <c r="C83" s="45">
        <v>62</v>
      </c>
      <c r="D83" s="50"/>
      <c r="E83" s="47" t="s">
        <v>119</v>
      </c>
      <c r="F83" s="94">
        <v>3</v>
      </c>
      <c r="G83" s="97">
        <v>455</v>
      </c>
      <c r="H83" s="324">
        <v>0</v>
      </c>
      <c r="I83" s="99">
        <v>0</v>
      </c>
      <c r="J83" s="324">
        <v>0</v>
      </c>
      <c r="K83" s="99">
        <v>0</v>
      </c>
      <c r="L83" s="324">
        <v>0</v>
      </c>
      <c r="M83" s="99">
        <v>0</v>
      </c>
      <c r="N83" s="324">
        <v>0</v>
      </c>
      <c r="O83" s="99">
        <v>0</v>
      </c>
      <c r="P83" s="324">
        <v>0</v>
      </c>
      <c r="Q83" s="99">
        <v>0</v>
      </c>
      <c r="R83" s="324">
        <v>0</v>
      </c>
      <c r="S83" s="99">
        <v>0</v>
      </c>
      <c r="T83" s="324">
        <v>0</v>
      </c>
      <c r="U83" s="99">
        <v>0</v>
      </c>
      <c r="V83" s="324">
        <v>0</v>
      </c>
      <c r="W83" s="99">
        <v>0</v>
      </c>
      <c r="X83" s="324">
        <v>0</v>
      </c>
      <c r="Y83" s="99">
        <v>0</v>
      </c>
      <c r="Z83" s="324">
        <v>0</v>
      </c>
      <c r="AA83" s="99">
        <v>0</v>
      </c>
      <c r="AB83" s="324">
        <v>3</v>
      </c>
      <c r="AC83" s="99">
        <v>455</v>
      </c>
      <c r="AD83" s="324">
        <v>0</v>
      </c>
      <c r="AE83" s="99">
        <v>0</v>
      </c>
      <c r="AF83" s="324">
        <v>0</v>
      </c>
      <c r="AG83" s="99">
        <v>0</v>
      </c>
      <c r="AH83" s="324">
        <v>0</v>
      </c>
      <c r="AI83" s="99">
        <v>0</v>
      </c>
      <c r="AJ83" s="324">
        <v>0</v>
      </c>
      <c r="AK83" s="99">
        <v>0</v>
      </c>
      <c r="AL83" s="324">
        <v>0</v>
      </c>
      <c r="AM83" s="99">
        <v>0</v>
      </c>
      <c r="AN83" s="324">
        <v>0</v>
      </c>
      <c r="AO83" s="99">
        <v>0</v>
      </c>
      <c r="AP83" s="324">
        <v>0</v>
      </c>
      <c r="AQ83" s="99">
        <v>0</v>
      </c>
    </row>
    <row r="84" spans="1:43" ht="13.5" customHeight="1">
      <c r="A84" s="42">
        <v>8</v>
      </c>
      <c r="B84" s="224">
        <v>501</v>
      </c>
      <c r="C84" s="45">
        <v>62</v>
      </c>
      <c r="D84" s="50"/>
      <c r="E84" s="47" t="s">
        <v>120</v>
      </c>
      <c r="F84" s="94">
        <v>1</v>
      </c>
      <c r="G84" s="97">
        <v>199</v>
      </c>
      <c r="H84" s="324">
        <v>0</v>
      </c>
      <c r="I84" s="99">
        <v>0</v>
      </c>
      <c r="J84" s="324">
        <v>0</v>
      </c>
      <c r="K84" s="99">
        <v>0</v>
      </c>
      <c r="L84" s="324">
        <v>0</v>
      </c>
      <c r="M84" s="99">
        <v>0</v>
      </c>
      <c r="N84" s="324">
        <v>0</v>
      </c>
      <c r="O84" s="99">
        <v>0</v>
      </c>
      <c r="P84" s="324">
        <v>0</v>
      </c>
      <c r="Q84" s="99">
        <v>0</v>
      </c>
      <c r="R84" s="324">
        <v>0</v>
      </c>
      <c r="S84" s="99">
        <v>0</v>
      </c>
      <c r="T84" s="324">
        <v>0</v>
      </c>
      <c r="U84" s="99">
        <v>0</v>
      </c>
      <c r="V84" s="324">
        <v>0</v>
      </c>
      <c r="W84" s="99">
        <v>0</v>
      </c>
      <c r="X84" s="324">
        <v>0</v>
      </c>
      <c r="Y84" s="99">
        <v>0</v>
      </c>
      <c r="Z84" s="324">
        <v>0</v>
      </c>
      <c r="AA84" s="99">
        <v>0</v>
      </c>
      <c r="AB84" s="324">
        <v>1</v>
      </c>
      <c r="AC84" s="99">
        <v>199</v>
      </c>
      <c r="AD84" s="324">
        <v>0</v>
      </c>
      <c r="AE84" s="99">
        <v>0</v>
      </c>
      <c r="AF84" s="324">
        <v>0</v>
      </c>
      <c r="AG84" s="99">
        <v>0</v>
      </c>
      <c r="AH84" s="324">
        <v>0</v>
      </c>
      <c r="AI84" s="99">
        <v>0</v>
      </c>
      <c r="AJ84" s="324">
        <v>0</v>
      </c>
      <c r="AK84" s="99">
        <v>0</v>
      </c>
      <c r="AL84" s="324">
        <v>0</v>
      </c>
      <c r="AM84" s="99">
        <v>0</v>
      </c>
      <c r="AN84" s="324">
        <v>0</v>
      </c>
      <c r="AO84" s="99">
        <v>0</v>
      </c>
      <c r="AP84" s="324">
        <v>0</v>
      </c>
      <c r="AQ84" s="99">
        <v>0</v>
      </c>
    </row>
    <row r="85" spans="1:43" ht="13.5" customHeight="1">
      <c r="A85" s="42">
        <v>8</v>
      </c>
      <c r="B85" s="224">
        <v>502</v>
      </c>
      <c r="C85" s="45">
        <v>62</v>
      </c>
      <c r="D85" s="50"/>
      <c r="E85" s="47" t="s">
        <v>121</v>
      </c>
      <c r="F85" s="94">
        <v>0</v>
      </c>
      <c r="G85" s="97">
        <v>0</v>
      </c>
      <c r="H85" s="324">
        <v>0</v>
      </c>
      <c r="I85" s="99">
        <v>0</v>
      </c>
      <c r="J85" s="324">
        <v>0</v>
      </c>
      <c r="K85" s="99">
        <v>0</v>
      </c>
      <c r="L85" s="324">
        <v>0</v>
      </c>
      <c r="M85" s="99">
        <v>0</v>
      </c>
      <c r="N85" s="324">
        <v>0</v>
      </c>
      <c r="O85" s="99">
        <v>0</v>
      </c>
      <c r="P85" s="324">
        <v>0</v>
      </c>
      <c r="Q85" s="99">
        <v>0</v>
      </c>
      <c r="R85" s="324">
        <v>0</v>
      </c>
      <c r="S85" s="99">
        <v>0</v>
      </c>
      <c r="T85" s="324">
        <v>0</v>
      </c>
      <c r="U85" s="99">
        <v>0</v>
      </c>
      <c r="V85" s="324">
        <v>0</v>
      </c>
      <c r="W85" s="99">
        <v>0</v>
      </c>
      <c r="X85" s="324">
        <v>0</v>
      </c>
      <c r="Y85" s="99">
        <v>0</v>
      </c>
      <c r="Z85" s="324">
        <v>0</v>
      </c>
      <c r="AA85" s="99">
        <v>0</v>
      </c>
      <c r="AB85" s="324">
        <v>0</v>
      </c>
      <c r="AC85" s="99">
        <v>0</v>
      </c>
      <c r="AD85" s="324">
        <v>0</v>
      </c>
      <c r="AE85" s="99">
        <v>0</v>
      </c>
      <c r="AF85" s="324">
        <v>0</v>
      </c>
      <c r="AG85" s="99">
        <v>0</v>
      </c>
      <c r="AH85" s="324">
        <v>0</v>
      </c>
      <c r="AI85" s="99">
        <v>0</v>
      </c>
      <c r="AJ85" s="324">
        <v>0</v>
      </c>
      <c r="AK85" s="99">
        <v>0</v>
      </c>
      <c r="AL85" s="324">
        <v>0</v>
      </c>
      <c r="AM85" s="99">
        <v>0</v>
      </c>
      <c r="AN85" s="324">
        <v>0</v>
      </c>
      <c r="AO85" s="99">
        <v>0</v>
      </c>
      <c r="AP85" s="324">
        <v>0</v>
      </c>
      <c r="AQ85" s="99">
        <v>0</v>
      </c>
    </row>
    <row r="86" spans="1:43" ht="13.5" customHeight="1">
      <c r="A86" s="42">
        <v>8</v>
      </c>
      <c r="B86" s="224">
        <v>503</v>
      </c>
      <c r="C86" s="45">
        <v>62</v>
      </c>
      <c r="D86" s="50"/>
      <c r="E86" s="47" t="s">
        <v>122</v>
      </c>
      <c r="F86" s="94">
        <v>0</v>
      </c>
      <c r="G86" s="97">
        <v>0</v>
      </c>
      <c r="H86" s="324">
        <v>0</v>
      </c>
      <c r="I86" s="99">
        <v>0</v>
      </c>
      <c r="J86" s="324">
        <v>0</v>
      </c>
      <c r="K86" s="99">
        <v>0</v>
      </c>
      <c r="L86" s="324">
        <v>0</v>
      </c>
      <c r="M86" s="99">
        <v>0</v>
      </c>
      <c r="N86" s="324">
        <v>0</v>
      </c>
      <c r="O86" s="99">
        <v>0</v>
      </c>
      <c r="P86" s="324">
        <v>0</v>
      </c>
      <c r="Q86" s="99">
        <v>0</v>
      </c>
      <c r="R86" s="324">
        <v>0</v>
      </c>
      <c r="S86" s="99">
        <v>0</v>
      </c>
      <c r="T86" s="324">
        <v>0</v>
      </c>
      <c r="U86" s="99">
        <v>0</v>
      </c>
      <c r="V86" s="324">
        <v>0</v>
      </c>
      <c r="W86" s="99">
        <v>0</v>
      </c>
      <c r="X86" s="324">
        <v>0</v>
      </c>
      <c r="Y86" s="99">
        <v>0</v>
      </c>
      <c r="Z86" s="324">
        <v>0</v>
      </c>
      <c r="AA86" s="99">
        <v>0</v>
      </c>
      <c r="AB86" s="324">
        <v>0</v>
      </c>
      <c r="AC86" s="99">
        <v>0</v>
      </c>
      <c r="AD86" s="324">
        <v>0</v>
      </c>
      <c r="AE86" s="99">
        <v>0</v>
      </c>
      <c r="AF86" s="324">
        <v>0</v>
      </c>
      <c r="AG86" s="99">
        <v>0</v>
      </c>
      <c r="AH86" s="324">
        <v>0</v>
      </c>
      <c r="AI86" s="99">
        <v>0</v>
      </c>
      <c r="AJ86" s="324">
        <v>0</v>
      </c>
      <c r="AK86" s="99">
        <v>0</v>
      </c>
      <c r="AL86" s="324">
        <v>0</v>
      </c>
      <c r="AM86" s="99">
        <v>0</v>
      </c>
      <c r="AN86" s="324">
        <v>0</v>
      </c>
      <c r="AO86" s="99">
        <v>0</v>
      </c>
      <c r="AP86" s="324">
        <v>0</v>
      </c>
      <c r="AQ86" s="99">
        <v>0</v>
      </c>
    </row>
    <row r="87" spans="1:43" ht="13.5" customHeight="1">
      <c r="A87" s="42">
        <v>8</v>
      </c>
      <c r="B87" s="224">
        <v>504</v>
      </c>
      <c r="C87" s="45">
        <v>62</v>
      </c>
      <c r="D87" s="50"/>
      <c r="E87" s="47" t="s">
        <v>123</v>
      </c>
      <c r="F87" s="94">
        <v>1</v>
      </c>
      <c r="G87" s="97">
        <v>30</v>
      </c>
      <c r="H87" s="324">
        <v>0</v>
      </c>
      <c r="I87" s="99">
        <v>0</v>
      </c>
      <c r="J87" s="324">
        <v>0</v>
      </c>
      <c r="K87" s="99">
        <v>0</v>
      </c>
      <c r="L87" s="324">
        <v>0</v>
      </c>
      <c r="M87" s="99">
        <v>0</v>
      </c>
      <c r="N87" s="324">
        <v>0</v>
      </c>
      <c r="O87" s="99">
        <v>0</v>
      </c>
      <c r="P87" s="324">
        <v>0</v>
      </c>
      <c r="Q87" s="99">
        <v>0</v>
      </c>
      <c r="R87" s="324">
        <v>0</v>
      </c>
      <c r="S87" s="99">
        <v>0</v>
      </c>
      <c r="T87" s="324">
        <v>0</v>
      </c>
      <c r="U87" s="99">
        <v>0</v>
      </c>
      <c r="V87" s="324">
        <v>0</v>
      </c>
      <c r="W87" s="99">
        <v>0</v>
      </c>
      <c r="X87" s="324">
        <v>0</v>
      </c>
      <c r="Y87" s="99">
        <v>0</v>
      </c>
      <c r="Z87" s="324">
        <v>0</v>
      </c>
      <c r="AA87" s="99">
        <v>0</v>
      </c>
      <c r="AB87" s="324">
        <v>1</v>
      </c>
      <c r="AC87" s="99">
        <v>30</v>
      </c>
      <c r="AD87" s="324">
        <v>0</v>
      </c>
      <c r="AE87" s="99">
        <v>0</v>
      </c>
      <c r="AF87" s="324">
        <v>0</v>
      </c>
      <c r="AG87" s="99">
        <v>0</v>
      </c>
      <c r="AH87" s="324">
        <v>0</v>
      </c>
      <c r="AI87" s="99">
        <v>0</v>
      </c>
      <c r="AJ87" s="324">
        <v>0</v>
      </c>
      <c r="AK87" s="99">
        <v>0</v>
      </c>
      <c r="AL87" s="324">
        <v>0</v>
      </c>
      <c r="AM87" s="99">
        <v>0</v>
      </c>
      <c r="AN87" s="324">
        <v>0</v>
      </c>
      <c r="AO87" s="99">
        <v>0</v>
      </c>
      <c r="AP87" s="324">
        <v>0</v>
      </c>
      <c r="AQ87" s="99">
        <v>0</v>
      </c>
    </row>
    <row r="88" spans="1:43" ht="13.5" customHeight="1">
      <c r="A88" s="42">
        <v>8</v>
      </c>
      <c r="B88" s="224">
        <v>505</v>
      </c>
      <c r="C88" s="45">
        <v>62</v>
      </c>
      <c r="D88" s="50"/>
      <c r="E88" s="47" t="s">
        <v>124</v>
      </c>
      <c r="F88" s="94">
        <v>2</v>
      </c>
      <c r="G88" s="97">
        <v>308</v>
      </c>
      <c r="H88" s="324">
        <v>0</v>
      </c>
      <c r="I88" s="99">
        <v>0</v>
      </c>
      <c r="J88" s="324">
        <v>0</v>
      </c>
      <c r="K88" s="99">
        <v>0</v>
      </c>
      <c r="L88" s="324">
        <v>0</v>
      </c>
      <c r="M88" s="99">
        <v>0</v>
      </c>
      <c r="N88" s="324">
        <v>0</v>
      </c>
      <c r="O88" s="99">
        <v>0</v>
      </c>
      <c r="P88" s="324">
        <v>0</v>
      </c>
      <c r="Q88" s="99">
        <v>0</v>
      </c>
      <c r="R88" s="324">
        <v>0</v>
      </c>
      <c r="S88" s="99">
        <v>0</v>
      </c>
      <c r="T88" s="324">
        <v>0</v>
      </c>
      <c r="U88" s="99">
        <v>0</v>
      </c>
      <c r="V88" s="324">
        <v>0</v>
      </c>
      <c r="W88" s="99">
        <v>0</v>
      </c>
      <c r="X88" s="324">
        <v>0</v>
      </c>
      <c r="Y88" s="99">
        <v>0</v>
      </c>
      <c r="Z88" s="324">
        <v>0</v>
      </c>
      <c r="AA88" s="99">
        <v>0</v>
      </c>
      <c r="AB88" s="324">
        <v>2</v>
      </c>
      <c r="AC88" s="99">
        <v>308</v>
      </c>
      <c r="AD88" s="324">
        <v>0</v>
      </c>
      <c r="AE88" s="99">
        <v>0</v>
      </c>
      <c r="AF88" s="324">
        <v>0</v>
      </c>
      <c r="AG88" s="99">
        <v>0</v>
      </c>
      <c r="AH88" s="324">
        <v>0</v>
      </c>
      <c r="AI88" s="99">
        <v>0</v>
      </c>
      <c r="AJ88" s="324">
        <v>0</v>
      </c>
      <c r="AK88" s="99">
        <v>0</v>
      </c>
      <c r="AL88" s="324">
        <v>0</v>
      </c>
      <c r="AM88" s="99">
        <v>0</v>
      </c>
      <c r="AN88" s="324">
        <v>0</v>
      </c>
      <c r="AO88" s="99">
        <v>0</v>
      </c>
      <c r="AP88" s="324">
        <v>0</v>
      </c>
      <c r="AQ88" s="99">
        <v>0</v>
      </c>
    </row>
    <row r="89" spans="1:43" ht="13.5" customHeight="1">
      <c r="A89" s="42"/>
      <c r="B89" s="224"/>
      <c r="C89" s="45"/>
      <c r="D89" s="50"/>
      <c r="E89" s="47"/>
      <c r="F89" s="94"/>
      <c r="G89" s="97"/>
      <c r="H89" s="98"/>
      <c r="I89" s="97"/>
      <c r="J89" s="98"/>
      <c r="K89" s="97"/>
      <c r="L89" s="98"/>
      <c r="M89" s="97"/>
      <c r="N89" s="98"/>
      <c r="O89" s="97"/>
      <c r="P89" s="98"/>
      <c r="Q89" s="97"/>
      <c r="R89" s="98"/>
      <c r="S89" s="97"/>
      <c r="T89" s="98"/>
      <c r="U89" s="97"/>
      <c r="V89" s="98"/>
      <c r="W89" s="97"/>
      <c r="X89" s="98"/>
      <c r="Y89" s="97"/>
      <c r="Z89" s="98"/>
      <c r="AA89" s="97"/>
      <c r="AB89" s="98"/>
      <c r="AC89" s="97"/>
      <c r="AD89" s="98"/>
      <c r="AE89" s="97"/>
      <c r="AF89" s="98"/>
      <c r="AG89" s="97"/>
      <c r="AH89" s="98"/>
      <c r="AI89" s="97"/>
      <c r="AJ89" s="98"/>
      <c r="AK89" s="97"/>
      <c r="AL89" s="98"/>
      <c r="AM89" s="97"/>
      <c r="AN89" s="98"/>
      <c r="AO89" s="97"/>
      <c r="AP89" s="98"/>
      <c r="AQ89" s="97"/>
    </row>
    <row r="90" spans="1:43" s="46" customFormat="1" ht="13.5" customHeight="1">
      <c r="A90" s="42"/>
      <c r="B90" s="224"/>
      <c r="C90" s="45"/>
      <c r="D90" s="388" t="s">
        <v>125</v>
      </c>
      <c r="E90" s="389"/>
      <c r="F90" s="94">
        <v>10</v>
      </c>
      <c r="G90" s="97">
        <v>905</v>
      </c>
      <c r="H90" s="94">
        <v>0</v>
      </c>
      <c r="I90" s="97">
        <v>0</v>
      </c>
      <c r="J90" s="94">
        <v>0</v>
      </c>
      <c r="K90" s="97">
        <v>0</v>
      </c>
      <c r="L90" s="94">
        <v>0</v>
      </c>
      <c r="M90" s="97">
        <v>0</v>
      </c>
      <c r="N90" s="94">
        <v>0</v>
      </c>
      <c r="O90" s="97">
        <v>0</v>
      </c>
      <c r="P90" s="94">
        <v>0</v>
      </c>
      <c r="Q90" s="97">
        <v>0</v>
      </c>
      <c r="R90" s="94">
        <v>0</v>
      </c>
      <c r="S90" s="97">
        <v>0</v>
      </c>
      <c r="T90" s="94">
        <v>0</v>
      </c>
      <c r="U90" s="97">
        <v>0</v>
      </c>
      <c r="V90" s="94">
        <v>0</v>
      </c>
      <c r="W90" s="97">
        <v>0</v>
      </c>
      <c r="X90" s="94">
        <v>0</v>
      </c>
      <c r="Y90" s="97">
        <v>0</v>
      </c>
      <c r="Z90" s="94">
        <v>1</v>
      </c>
      <c r="AA90" s="97">
        <v>124</v>
      </c>
      <c r="AB90" s="94">
        <v>7</v>
      </c>
      <c r="AC90" s="97">
        <v>645</v>
      </c>
      <c r="AD90" s="94">
        <v>0</v>
      </c>
      <c r="AE90" s="97">
        <v>0</v>
      </c>
      <c r="AF90" s="94">
        <v>0</v>
      </c>
      <c r="AG90" s="97">
        <v>0</v>
      </c>
      <c r="AH90" s="94">
        <v>0</v>
      </c>
      <c r="AI90" s="97">
        <v>0</v>
      </c>
      <c r="AJ90" s="94">
        <v>0</v>
      </c>
      <c r="AK90" s="97">
        <v>0</v>
      </c>
      <c r="AL90" s="94">
        <v>0</v>
      </c>
      <c r="AM90" s="97">
        <v>0</v>
      </c>
      <c r="AN90" s="94">
        <v>2</v>
      </c>
      <c r="AO90" s="97">
        <v>136</v>
      </c>
      <c r="AP90" s="94">
        <v>0</v>
      </c>
      <c r="AQ90" s="97">
        <v>0</v>
      </c>
    </row>
    <row r="91" spans="1:43" ht="13.5" customHeight="1">
      <c r="A91" s="42">
        <v>8</v>
      </c>
      <c r="B91" s="224">
        <v>210</v>
      </c>
      <c r="C91" s="45">
        <v>64</v>
      </c>
      <c r="D91" s="50"/>
      <c r="E91" s="47" t="s">
        <v>126</v>
      </c>
      <c r="F91" s="94">
        <v>3</v>
      </c>
      <c r="G91" s="97">
        <v>198</v>
      </c>
      <c r="H91" s="324">
        <v>0</v>
      </c>
      <c r="I91" s="99">
        <v>0</v>
      </c>
      <c r="J91" s="324">
        <v>0</v>
      </c>
      <c r="K91" s="99">
        <v>0</v>
      </c>
      <c r="L91" s="324">
        <v>0</v>
      </c>
      <c r="M91" s="99">
        <v>0</v>
      </c>
      <c r="N91" s="324">
        <v>0</v>
      </c>
      <c r="O91" s="99">
        <v>0</v>
      </c>
      <c r="P91" s="324">
        <v>0</v>
      </c>
      <c r="Q91" s="99">
        <v>0</v>
      </c>
      <c r="R91" s="324">
        <v>0</v>
      </c>
      <c r="S91" s="99">
        <v>0</v>
      </c>
      <c r="T91" s="324">
        <v>0</v>
      </c>
      <c r="U91" s="99">
        <v>0</v>
      </c>
      <c r="V91" s="324">
        <v>0</v>
      </c>
      <c r="W91" s="99">
        <v>0</v>
      </c>
      <c r="X91" s="324">
        <v>0</v>
      </c>
      <c r="Y91" s="99">
        <v>0</v>
      </c>
      <c r="Z91" s="324">
        <v>0</v>
      </c>
      <c r="AA91" s="99">
        <v>0</v>
      </c>
      <c r="AB91" s="324">
        <v>2</v>
      </c>
      <c r="AC91" s="99">
        <v>172</v>
      </c>
      <c r="AD91" s="324">
        <v>0</v>
      </c>
      <c r="AE91" s="99">
        <v>0</v>
      </c>
      <c r="AF91" s="324">
        <v>0</v>
      </c>
      <c r="AG91" s="99">
        <v>0</v>
      </c>
      <c r="AH91" s="324">
        <v>0</v>
      </c>
      <c r="AI91" s="99">
        <v>0</v>
      </c>
      <c r="AJ91" s="324">
        <v>0</v>
      </c>
      <c r="AK91" s="99">
        <v>0</v>
      </c>
      <c r="AL91" s="324">
        <v>0</v>
      </c>
      <c r="AM91" s="99">
        <v>0</v>
      </c>
      <c r="AN91" s="324">
        <v>1</v>
      </c>
      <c r="AO91" s="99">
        <v>26</v>
      </c>
      <c r="AP91" s="324">
        <v>0</v>
      </c>
      <c r="AQ91" s="99">
        <v>0</v>
      </c>
    </row>
    <row r="92" spans="1:43" ht="13.5" customHeight="1">
      <c r="A92" s="42">
        <v>6</v>
      </c>
      <c r="B92" s="224">
        <v>211</v>
      </c>
      <c r="C92" s="45">
        <v>64</v>
      </c>
      <c r="D92" s="50"/>
      <c r="E92" s="47" t="s">
        <v>127</v>
      </c>
      <c r="F92" s="94">
        <v>4</v>
      </c>
      <c r="G92" s="97">
        <v>552</v>
      </c>
      <c r="H92" s="324">
        <v>0</v>
      </c>
      <c r="I92" s="99">
        <v>0</v>
      </c>
      <c r="J92" s="324">
        <v>0</v>
      </c>
      <c r="K92" s="99">
        <v>0</v>
      </c>
      <c r="L92" s="324">
        <v>0</v>
      </c>
      <c r="M92" s="99">
        <v>0</v>
      </c>
      <c r="N92" s="324">
        <v>0</v>
      </c>
      <c r="O92" s="99">
        <v>0</v>
      </c>
      <c r="P92" s="324">
        <v>0</v>
      </c>
      <c r="Q92" s="99">
        <v>0</v>
      </c>
      <c r="R92" s="324">
        <v>0</v>
      </c>
      <c r="S92" s="99">
        <v>0</v>
      </c>
      <c r="T92" s="324">
        <v>0</v>
      </c>
      <c r="U92" s="99">
        <v>0</v>
      </c>
      <c r="V92" s="324">
        <v>0</v>
      </c>
      <c r="W92" s="99">
        <v>0</v>
      </c>
      <c r="X92" s="324">
        <v>0</v>
      </c>
      <c r="Y92" s="99">
        <v>0</v>
      </c>
      <c r="Z92" s="324">
        <v>1</v>
      </c>
      <c r="AA92" s="99">
        <v>124</v>
      </c>
      <c r="AB92" s="324">
        <v>2</v>
      </c>
      <c r="AC92" s="99">
        <v>318</v>
      </c>
      <c r="AD92" s="324">
        <v>0</v>
      </c>
      <c r="AE92" s="99">
        <v>0</v>
      </c>
      <c r="AF92" s="324">
        <v>0</v>
      </c>
      <c r="AG92" s="99">
        <v>0</v>
      </c>
      <c r="AH92" s="324">
        <v>0</v>
      </c>
      <c r="AI92" s="99">
        <v>0</v>
      </c>
      <c r="AJ92" s="324">
        <v>0</v>
      </c>
      <c r="AK92" s="99">
        <v>0</v>
      </c>
      <c r="AL92" s="324">
        <v>0</v>
      </c>
      <c r="AM92" s="99">
        <v>0</v>
      </c>
      <c r="AN92" s="324">
        <v>1</v>
      </c>
      <c r="AO92" s="99">
        <v>110</v>
      </c>
      <c r="AP92" s="324">
        <v>0</v>
      </c>
      <c r="AQ92" s="99">
        <v>0</v>
      </c>
    </row>
    <row r="93" spans="1:43" ht="13.5" customHeight="1">
      <c r="A93" s="42">
        <v>9</v>
      </c>
      <c r="B93" s="224">
        <v>218</v>
      </c>
      <c r="C93" s="45">
        <v>64</v>
      </c>
      <c r="D93" s="50"/>
      <c r="E93" s="47" t="s">
        <v>128</v>
      </c>
      <c r="F93" s="94">
        <v>2</v>
      </c>
      <c r="G93" s="97">
        <v>115</v>
      </c>
      <c r="H93" s="324">
        <v>0</v>
      </c>
      <c r="I93" s="99">
        <v>0</v>
      </c>
      <c r="J93" s="324">
        <v>0</v>
      </c>
      <c r="K93" s="99">
        <v>0</v>
      </c>
      <c r="L93" s="324">
        <v>0</v>
      </c>
      <c r="M93" s="99">
        <v>0</v>
      </c>
      <c r="N93" s="324">
        <v>0</v>
      </c>
      <c r="O93" s="99">
        <v>0</v>
      </c>
      <c r="P93" s="324">
        <v>0</v>
      </c>
      <c r="Q93" s="99">
        <v>0</v>
      </c>
      <c r="R93" s="324">
        <v>0</v>
      </c>
      <c r="S93" s="99">
        <v>0</v>
      </c>
      <c r="T93" s="324">
        <v>0</v>
      </c>
      <c r="U93" s="99">
        <v>0</v>
      </c>
      <c r="V93" s="324">
        <v>0</v>
      </c>
      <c r="W93" s="99">
        <v>0</v>
      </c>
      <c r="X93" s="324">
        <v>0</v>
      </c>
      <c r="Y93" s="99">
        <v>0</v>
      </c>
      <c r="Z93" s="324">
        <v>0</v>
      </c>
      <c r="AA93" s="99">
        <v>0</v>
      </c>
      <c r="AB93" s="324">
        <v>2</v>
      </c>
      <c r="AC93" s="99">
        <v>115</v>
      </c>
      <c r="AD93" s="324">
        <v>0</v>
      </c>
      <c r="AE93" s="99">
        <v>0</v>
      </c>
      <c r="AF93" s="324">
        <v>0</v>
      </c>
      <c r="AG93" s="99">
        <v>0</v>
      </c>
      <c r="AH93" s="324">
        <v>0</v>
      </c>
      <c r="AI93" s="99">
        <v>0</v>
      </c>
      <c r="AJ93" s="324">
        <v>0</v>
      </c>
      <c r="AK93" s="99">
        <v>0</v>
      </c>
      <c r="AL93" s="324">
        <v>0</v>
      </c>
      <c r="AM93" s="99">
        <v>0</v>
      </c>
      <c r="AN93" s="324">
        <v>0</v>
      </c>
      <c r="AO93" s="99">
        <v>0</v>
      </c>
      <c r="AP93" s="324">
        <v>0</v>
      </c>
      <c r="AQ93" s="99">
        <v>0</v>
      </c>
    </row>
    <row r="94" spans="1:43" ht="13.5" customHeight="1">
      <c r="A94" s="42">
        <v>8</v>
      </c>
      <c r="B94" s="224">
        <v>521</v>
      </c>
      <c r="C94" s="45">
        <v>64</v>
      </c>
      <c r="D94" s="50"/>
      <c r="E94" s="47" t="s">
        <v>129</v>
      </c>
      <c r="F94" s="94">
        <v>1</v>
      </c>
      <c r="G94" s="97">
        <v>40</v>
      </c>
      <c r="H94" s="324">
        <v>0</v>
      </c>
      <c r="I94" s="99">
        <v>0</v>
      </c>
      <c r="J94" s="324">
        <v>0</v>
      </c>
      <c r="K94" s="99">
        <v>0</v>
      </c>
      <c r="L94" s="324">
        <v>0</v>
      </c>
      <c r="M94" s="99">
        <v>0</v>
      </c>
      <c r="N94" s="324">
        <v>0</v>
      </c>
      <c r="O94" s="99">
        <v>0</v>
      </c>
      <c r="P94" s="324">
        <v>0</v>
      </c>
      <c r="Q94" s="99">
        <v>0</v>
      </c>
      <c r="R94" s="324">
        <v>0</v>
      </c>
      <c r="S94" s="99">
        <v>0</v>
      </c>
      <c r="T94" s="324">
        <v>0</v>
      </c>
      <c r="U94" s="99">
        <v>0</v>
      </c>
      <c r="V94" s="324">
        <v>0</v>
      </c>
      <c r="W94" s="99">
        <v>0</v>
      </c>
      <c r="X94" s="324">
        <v>0</v>
      </c>
      <c r="Y94" s="99">
        <v>0</v>
      </c>
      <c r="Z94" s="324">
        <v>0</v>
      </c>
      <c r="AA94" s="99">
        <v>0</v>
      </c>
      <c r="AB94" s="324">
        <v>1</v>
      </c>
      <c r="AC94" s="99">
        <v>40</v>
      </c>
      <c r="AD94" s="324">
        <v>0</v>
      </c>
      <c r="AE94" s="99">
        <v>0</v>
      </c>
      <c r="AF94" s="324">
        <v>0</v>
      </c>
      <c r="AG94" s="99">
        <v>0</v>
      </c>
      <c r="AH94" s="324">
        <v>0</v>
      </c>
      <c r="AI94" s="99">
        <v>0</v>
      </c>
      <c r="AJ94" s="324">
        <v>0</v>
      </c>
      <c r="AK94" s="99">
        <v>0</v>
      </c>
      <c r="AL94" s="324">
        <v>0</v>
      </c>
      <c r="AM94" s="99">
        <v>0</v>
      </c>
      <c r="AN94" s="324">
        <v>0</v>
      </c>
      <c r="AO94" s="99">
        <v>0</v>
      </c>
      <c r="AP94" s="324">
        <v>0</v>
      </c>
      <c r="AQ94" s="99">
        <v>0</v>
      </c>
    </row>
    <row r="95" spans="1:43" ht="13.5" customHeight="1">
      <c r="A95" s="42">
        <v>8</v>
      </c>
      <c r="B95" s="224">
        <v>522</v>
      </c>
      <c r="C95" s="45">
        <v>64</v>
      </c>
      <c r="D95" s="50"/>
      <c r="E95" s="47" t="s">
        <v>130</v>
      </c>
      <c r="F95" s="94">
        <v>0</v>
      </c>
      <c r="G95" s="97">
        <v>0</v>
      </c>
      <c r="H95" s="324">
        <v>0</v>
      </c>
      <c r="I95" s="99">
        <v>0</v>
      </c>
      <c r="J95" s="324">
        <v>0</v>
      </c>
      <c r="K95" s="99">
        <v>0</v>
      </c>
      <c r="L95" s="324">
        <v>0</v>
      </c>
      <c r="M95" s="99">
        <v>0</v>
      </c>
      <c r="N95" s="324">
        <v>0</v>
      </c>
      <c r="O95" s="99">
        <v>0</v>
      </c>
      <c r="P95" s="324">
        <v>0</v>
      </c>
      <c r="Q95" s="99">
        <v>0</v>
      </c>
      <c r="R95" s="324">
        <v>0</v>
      </c>
      <c r="S95" s="99">
        <v>0</v>
      </c>
      <c r="T95" s="324">
        <v>0</v>
      </c>
      <c r="U95" s="99">
        <v>0</v>
      </c>
      <c r="V95" s="324">
        <v>0</v>
      </c>
      <c r="W95" s="99">
        <v>0</v>
      </c>
      <c r="X95" s="324">
        <v>0</v>
      </c>
      <c r="Y95" s="99">
        <v>0</v>
      </c>
      <c r="Z95" s="324">
        <v>0</v>
      </c>
      <c r="AA95" s="99">
        <v>0</v>
      </c>
      <c r="AB95" s="324">
        <v>0</v>
      </c>
      <c r="AC95" s="99">
        <v>0</v>
      </c>
      <c r="AD95" s="324">
        <v>0</v>
      </c>
      <c r="AE95" s="99">
        <v>0</v>
      </c>
      <c r="AF95" s="324">
        <v>0</v>
      </c>
      <c r="AG95" s="99">
        <v>0</v>
      </c>
      <c r="AH95" s="324">
        <v>0</v>
      </c>
      <c r="AI95" s="99">
        <v>0</v>
      </c>
      <c r="AJ95" s="324">
        <v>0</v>
      </c>
      <c r="AK95" s="99">
        <v>0</v>
      </c>
      <c r="AL95" s="324">
        <v>0</v>
      </c>
      <c r="AM95" s="99">
        <v>0</v>
      </c>
      <c r="AN95" s="324">
        <v>0</v>
      </c>
      <c r="AO95" s="99">
        <v>0</v>
      </c>
      <c r="AP95" s="324">
        <v>0</v>
      </c>
      <c r="AQ95" s="99">
        <v>0</v>
      </c>
    </row>
    <row r="96" spans="1:43" ht="13.5" customHeight="1">
      <c r="A96" s="42">
        <v>8</v>
      </c>
      <c r="B96" s="224">
        <v>523</v>
      </c>
      <c r="C96" s="45">
        <v>64</v>
      </c>
      <c r="D96" s="50"/>
      <c r="E96" s="47" t="s">
        <v>131</v>
      </c>
      <c r="F96" s="94">
        <v>0</v>
      </c>
      <c r="G96" s="97">
        <v>0</v>
      </c>
      <c r="H96" s="324">
        <v>0</v>
      </c>
      <c r="I96" s="99">
        <v>0</v>
      </c>
      <c r="J96" s="324">
        <v>0</v>
      </c>
      <c r="K96" s="99">
        <v>0</v>
      </c>
      <c r="L96" s="324">
        <v>0</v>
      </c>
      <c r="M96" s="99">
        <v>0</v>
      </c>
      <c r="N96" s="324">
        <v>0</v>
      </c>
      <c r="O96" s="99">
        <v>0</v>
      </c>
      <c r="P96" s="324">
        <v>0</v>
      </c>
      <c r="Q96" s="99">
        <v>0</v>
      </c>
      <c r="R96" s="324">
        <v>0</v>
      </c>
      <c r="S96" s="99">
        <v>0</v>
      </c>
      <c r="T96" s="324">
        <v>0</v>
      </c>
      <c r="U96" s="99">
        <v>0</v>
      </c>
      <c r="V96" s="324">
        <v>0</v>
      </c>
      <c r="W96" s="99">
        <v>0</v>
      </c>
      <c r="X96" s="324">
        <v>0</v>
      </c>
      <c r="Y96" s="99">
        <v>0</v>
      </c>
      <c r="Z96" s="324">
        <v>0</v>
      </c>
      <c r="AA96" s="99">
        <v>0</v>
      </c>
      <c r="AB96" s="324">
        <v>0</v>
      </c>
      <c r="AC96" s="99">
        <v>0</v>
      </c>
      <c r="AD96" s="324">
        <v>0</v>
      </c>
      <c r="AE96" s="99">
        <v>0</v>
      </c>
      <c r="AF96" s="324">
        <v>0</v>
      </c>
      <c r="AG96" s="99">
        <v>0</v>
      </c>
      <c r="AH96" s="324">
        <v>0</v>
      </c>
      <c r="AI96" s="99">
        <v>0</v>
      </c>
      <c r="AJ96" s="324">
        <v>0</v>
      </c>
      <c r="AK96" s="99">
        <v>0</v>
      </c>
      <c r="AL96" s="324">
        <v>0</v>
      </c>
      <c r="AM96" s="99">
        <v>0</v>
      </c>
      <c r="AN96" s="324">
        <v>0</v>
      </c>
      <c r="AO96" s="99">
        <v>0</v>
      </c>
      <c r="AP96" s="324">
        <v>0</v>
      </c>
      <c r="AQ96" s="99">
        <v>0</v>
      </c>
    </row>
    <row r="97" spans="1:43" ht="13.5" customHeight="1">
      <c r="A97" s="42"/>
      <c r="B97" s="224"/>
      <c r="C97" s="45"/>
      <c r="D97" s="50"/>
      <c r="E97" s="47"/>
      <c r="F97" s="94"/>
      <c r="G97" s="97"/>
      <c r="H97" s="98"/>
      <c r="I97" s="97"/>
      <c r="J97" s="98"/>
      <c r="K97" s="97"/>
      <c r="L97" s="98"/>
      <c r="M97" s="97"/>
      <c r="N97" s="98"/>
      <c r="O97" s="97"/>
      <c r="P97" s="98"/>
      <c r="Q97" s="97"/>
      <c r="R97" s="98"/>
      <c r="S97" s="97"/>
      <c r="T97" s="98"/>
      <c r="U97" s="97"/>
      <c r="V97" s="98"/>
      <c r="W97" s="97"/>
      <c r="X97" s="98"/>
      <c r="Y97" s="97"/>
      <c r="Z97" s="98"/>
      <c r="AA97" s="97"/>
      <c r="AB97" s="98"/>
      <c r="AC97" s="97"/>
      <c r="AD97" s="98"/>
      <c r="AE97" s="97"/>
      <c r="AF97" s="98"/>
      <c r="AG97" s="97"/>
      <c r="AH97" s="98"/>
      <c r="AI97" s="97"/>
      <c r="AJ97" s="98"/>
      <c r="AK97" s="97"/>
      <c r="AL97" s="98"/>
      <c r="AM97" s="97"/>
      <c r="AN97" s="98"/>
      <c r="AO97" s="97"/>
      <c r="AP97" s="98"/>
      <c r="AQ97" s="97"/>
    </row>
    <row r="98" spans="1:43" s="46" customFormat="1" ht="13.5" customHeight="1">
      <c r="A98" s="42"/>
      <c r="B98" s="224"/>
      <c r="C98" s="45"/>
      <c r="D98" s="388" t="s">
        <v>132</v>
      </c>
      <c r="E98" s="389"/>
      <c r="F98" s="94">
        <v>11</v>
      </c>
      <c r="G98" s="97">
        <v>2291</v>
      </c>
      <c r="H98" s="94">
        <v>0</v>
      </c>
      <c r="I98" s="97">
        <v>0</v>
      </c>
      <c r="J98" s="94">
        <v>0</v>
      </c>
      <c r="K98" s="97">
        <v>0</v>
      </c>
      <c r="L98" s="94">
        <v>0</v>
      </c>
      <c r="M98" s="97">
        <v>0</v>
      </c>
      <c r="N98" s="94">
        <v>0</v>
      </c>
      <c r="O98" s="97">
        <v>0</v>
      </c>
      <c r="P98" s="94">
        <v>0</v>
      </c>
      <c r="Q98" s="97">
        <v>0</v>
      </c>
      <c r="R98" s="94">
        <v>1</v>
      </c>
      <c r="S98" s="97">
        <v>224</v>
      </c>
      <c r="T98" s="94">
        <v>0</v>
      </c>
      <c r="U98" s="97">
        <v>0</v>
      </c>
      <c r="V98" s="94">
        <v>1</v>
      </c>
      <c r="W98" s="97">
        <v>313</v>
      </c>
      <c r="X98" s="94">
        <v>0</v>
      </c>
      <c r="Y98" s="97">
        <v>0</v>
      </c>
      <c r="Z98" s="94">
        <v>0</v>
      </c>
      <c r="AA98" s="97">
        <v>0</v>
      </c>
      <c r="AB98" s="94">
        <v>6</v>
      </c>
      <c r="AC98" s="97">
        <v>1405</v>
      </c>
      <c r="AD98" s="94">
        <v>0</v>
      </c>
      <c r="AE98" s="97">
        <v>0</v>
      </c>
      <c r="AF98" s="94">
        <v>1</v>
      </c>
      <c r="AG98" s="97">
        <v>62</v>
      </c>
      <c r="AH98" s="94">
        <v>0</v>
      </c>
      <c r="AI98" s="97">
        <v>0</v>
      </c>
      <c r="AJ98" s="94">
        <v>0</v>
      </c>
      <c r="AK98" s="97">
        <v>0</v>
      </c>
      <c r="AL98" s="94">
        <v>1</v>
      </c>
      <c r="AM98" s="97">
        <v>267</v>
      </c>
      <c r="AN98" s="94">
        <v>1</v>
      </c>
      <c r="AO98" s="97">
        <v>20</v>
      </c>
      <c r="AP98" s="94">
        <v>0</v>
      </c>
      <c r="AQ98" s="97">
        <v>0</v>
      </c>
    </row>
    <row r="99" spans="1:43" ht="13.5" customHeight="1">
      <c r="A99" s="42">
        <v>9</v>
      </c>
      <c r="B99" s="224">
        <v>204</v>
      </c>
      <c r="C99" s="45">
        <v>65</v>
      </c>
      <c r="D99" s="50"/>
      <c r="E99" s="47" t="s">
        <v>133</v>
      </c>
      <c r="F99" s="94">
        <v>1</v>
      </c>
      <c r="G99" s="97">
        <v>25</v>
      </c>
      <c r="H99" s="324">
        <v>0</v>
      </c>
      <c r="I99" s="99">
        <v>0</v>
      </c>
      <c r="J99" s="324">
        <v>0</v>
      </c>
      <c r="K99" s="99">
        <v>0</v>
      </c>
      <c r="L99" s="324">
        <v>0</v>
      </c>
      <c r="M99" s="99">
        <v>0</v>
      </c>
      <c r="N99" s="324">
        <v>0</v>
      </c>
      <c r="O99" s="99">
        <v>0</v>
      </c>
      <c r="P99" s="324">
        <v>0</v>
      </c>
      <c r="Q99" s="99">
        <v>0</v>
      </c>
      <c r="R99" s="324">
        <v>0</v>
      </c>
      <c r="S99" s="99">
        <v>0</v>
      </c>
      <c r="T99" s="324">
        <v>0</v>
      </c>
      <c r="U99" s="99">
        <v>0</v>
      </c>
      <c r="V99" s="324">
        <v>0</v>
      </c>
      <c r="W99" s="99">
        <v>0</v>
      </c>
      <c r="X99" s="324">
        <v>0</v>
      </c>
      <c r="Y99" s="99">
        <v>0</v>
      </c>
      <c r="Z99" s="324">
        <v>0</v>
      </c>
      <c r="AA99" s="99">
        <v>0</v>
      </c>
      <c r="AB99" s="324">
        <v>1</v>
      </c>
      <c r="AC99" s="99">
        <v>25</v>
      </c>
      <c r="AD99" s="324">
        <v>0</v>
      </c>
      <c r="AE99" s="99">
        <v>0</v>
      </c>
      <c r="AF99" s="324">
        <v>0</v>
      </c>
      <c r="AG99" s="99">
        <v>0</v>
      </c>
      <c r="AH99" s="324">
        <v>0</v>
      </c>
      <c r="AI99" s="99">
        <v>0</v>
      </c>
      <c r="AJ99" s="324">
        <v>0</v>
      </c>
      <c r="AK99" s="99">
        <v>0</v>
      </c>
      <c r="AL99" s="324">
        <v>0</v>
      </c>
      <c r="AM99" s="99">
        <v>0</v>
      </c>
      <c r="AN99" s="324">
        <v>0</v>
      </c>
      <c r="AO99" s="99">
        <v>0</v>
      </c>
      <c r="AP99" s="324">
        <v>0</v>
      </c>
      <c r="AQ99" s="99">
        <v>0</v>
      </c>
    </row>
    <row r="100" spans="1:43" ht="13.5" customHeight="1">
      <c r="A100" s="42">
        <v>9</v>
      </c>
      <c r="B100" s="224">
        <v>541</v>
      </c>
      <c r="C100" s="45">
        <v>65</v>
      </c>
      <c r="D100" s="50"/>
      <c r="E100" s="47" t="s">
        <v>134</v>
      </c>
      <c r="F100" s="94">
        <v>6</v>
      </c>
      <c r="G100" s="97">
        <v>1383</v>
      </c>
      <c r="H100" s="324">
        <v>0</v>
      </c>
      <c r="I100" s="99">
        <v>0</v>
      </c>
      <c r="J100" s="324">
        <v>0</v>
      </c>
      <c r="K100" s="99">
        <v>0</v>
      </c>
      <c r="L100" s="324">
        <v>0</v>
      </c>
      <c r="M100" s="99">
        <v>0</v>
      </c>
      <c r="N100" s="324">
        <v>0</v>
      </c>
      <c r="O100" s="99">
        <v>0</v>
      </c>
      <c r="P100" s="324">
        <v>0</v>
      </c>
      <c r="Q100" s="99">
        <v>0</v>
      </c>
      <c r="R100" s="324">
        <v>1</v>
      </c>
      <c r="S100" s="99">
        <v>224</v>
      </c>
      <c r="T100" s="324">
        <v>0</v>
      </c>
      <c r="U100" s="99">
        <v>0</v>
      </c>
      <c r="V100" s="324">
        <v>0</v>
      </c>
      <c r="W100" s="99">
        <v>0</v>
      </c>
      <c r="X100" s="324">
        <v>0</v>
      </c>
      <c r="Y100" s="99">
        <v>0</v>
      </c>
      <c r="Z100" s="324">
        <v>0</v>
      </c>
      <c r="AA100" s="99">
        <v>0</v>
      </c>
      <c r="AB100" s="324">
        <v>3</v>
      </c>
      <c r="AC100" s="99">
        <v>830</v>
      </c>
      <c r="AD100" s="324">
        <v>0</v>
      </c>
      <c r="AE100" s="99">
        <v>0</v>
      </c>
      <c r="AF100" s="324">
        <v>1</v>
      </c>
      <c r="AG100" s="99">
        <v>62</v>
      </c>
      <c r="AH100" s="324">
        <v>0</v>
      </c>
      <c r="AI100" s="99">
        <v>0</v>
      </c>
      <c r="AJ100" s="324">
        <v>0</v>
      </c>
      <c r="AK100" s="99">
        <v>0</v>
      </c>
      <c r="AL100" s="324">
        <v>1</v>
      </c>
      <c r="AM100" s="99">
        <v>267</v>
      </c>
      <c r="AN100" s="324">
        <v>0</v>
      </c>
      <c r="AO100" s="99">
        <v>0</v>
      </c>
      <c r="AP100" s="324">
        <v>0</v>
      </c>
      <c r="AQ100" s="99">
        <v>0</v>
      </c>
    </row>
    <row r="101" spans="1:43" ht="13.5" customHeight="1">
      <c r="A101" s="42">
        <v>9</v>
      </c>
      <c r="B101" s="224">
        <v>542</v>
      </c>
      <c r="C101" s="45">
        <v>65</v>
      </c>
      <c r="D101" s="50"/>
      <c r="E101" s="47" t="s">
        <v>135</v>
      </c>
      <c r="F101" s="94">
        <v>0</v>
      </c>
      <c r="G101" s="97">
        <v>0</v>
      </c>
      <c r="H101" s="324">
        <v>0</v>
      </c>
      <c r="I101" s="99">
        <v>0</v>
      </c>
      <c r="J101" s="324">
        <v>0</v>
      </c>
      <c r="K101" s="99">
        <v>0</v>
      </c>
      <c r="L101" s="324">
        <v>0</v>
      </c>
      <c r="M101" s="99">
        <v>0</v>
      </c>
      <c r="N101" s="324">
        <v>0</v>
      </c>
      <c r="O101" s="99">
        <v>0</v>
      </c>
      <c r="P101" s="324">
        <v>0</v>
      </c>
      <c r="Q101" s="99">
        <v>0</v>
      </c>
      <c r="R101" s="324">
        <v>0</v>
      </c>
      <c r="S101" s="99">
        <v>0</v>
      </c>
      <c r="T101" s="324">
        <v>0</v>
      </c>
      <c r="U101" s="99">
        <v>0</v>
      </c>
      <c r="V101" s="324">
        <v>0</v>
      </c>
      <c r="W101" s="99">
        <v>0</v>
      </c>
      <c r="X101" s="324">
        <v>0</v>
      </c>
      <c r="Y101" s="99">
        <v>0</v>
      </c>
      <c r="Z101" s="324">
        <v>0</v>
      </c>
      <c r="AA101" s="99">
        <v>0</v>
      </c>
      <c r="AB101" s="324">
        <v>0</v>
      </c>
      <c r="AC101" s="99">
        <v>0</v>
      </c>
      <c r="AD101" s="324">
        <v>0</v>
      </c>
      <c r="AE101" s="99">
        <v>0</v>
      </c>
      <c r="AF101" s="324">
        <v>0</v>
      </c>
      <c r="AG101" s="99">
        <v>0</v>
      </c>
      <c r="AH101" s="324">
        <v>0</v>
      </c>
      <c r="AI101" s="99">
        <v>0</v>
      </c>
      <c r="AJ101" s="324">
        <v>0</v>
      </c>
      <c r="AK101" s="99">
        <v>0</v>
      </c>
      <c r="AL101" s="324">
        <v>0</v>
      </c>
      <c r="AM101" s="99">
        <v>0</v>
      </c>
      <c r="AN101" s="324">
        <v>0</v>
      </c>
      <c r="AO101" s="99">
        <v>0</v>
      </c>
      <c r="AP101" s="324">
        <v>0</v>
      </c>
      <c r="AQ101" s="99">
        <v>0</v>
      </c>
    </row>
    <row r="102" spans="1:43" ht="13.5" customHeight="1">
      <c r="A102" s="42">
        <v>9</v>
      </c>
      <c r="B102" s="224">
        <v>543</v>
      </c>
      <c r="C102" s="45">
        <v>65</v>
      </c>
      <c r="D102" s="50"/>
      <c r="E102" s="47" t="s">
        <v>136</v>
      </c>
      <c r="F102" s="94">
        <v>1</v>
      </c>
      <c r="G102" s="97">
        <v>100</v>
      </c>
      <c r="H102" s="324">
        <v>0</v>
      </c>
      <c r="I102" s="99">
        <v>0</v>
      </c>
      <c r="J102" s="324">
        <v>0</v>
      </c>
      <c r="K102" s="99">
        <v>0</v>
      </c>
      <c r="L102" s="324">
        <v>0</v>
      </c>
      <c r="M102" s="99">
        <v>0</v>
      </c>
      <c r="N102" s="324">
        <v>0</v>
      </c>
      <c r="O102" s="99">
        <v>0</v>
      </c>
      <c r="P102" s="324">
        <v>0</v>
      </c>
      <c r="Q102" s="99">
        <v>0</v>
      </c>
      <c r="R102" s="324">
        <v>0</v>
      </c>
      <c r="S102" s="99">
        <v>0</v>
      </c>
      <c r="T102" s="324">
        <v>0</v>
      </c>
      <c r="U102" s="99">
        <v>0</v>
      </c>
      <c r="V102" s="324">
        <v>0</v>
      </c>
      <c r="W102" s="99">
        <v>0</v>
      </c>
      <c r="X102" s="324">
        <v>0</v>
      </c>
      <c r="Y102" s="99">
        <v>0</v>
      </c>
      <c r="Z102" s="324">
        <v>0</v>
      </c>
      <c r="AA102" s="99">
        <v>0</v>
      </c>
      <c r="AB102" s="324">
        <v>1</v>
      </c>
      <c r="AC102" s="99">
        <v>100</v>
      </c>
      <c r="AD102" s="324">
        <v>0</v>
      </c>
      <c r="AE102" s="99">
        <v>0</v>
      </c>
      <c r="AF102" s="324">
        <v>0</v>
      </c>
      <c r="AG102" s="99">
        <v>0</v>
      </c>
      <c r="AH102" s="324">
        <v>0</v>
      </c>
      <c r="AI102" s="99">
        <v>0</v>
      </c>
      <c r="AJ102" s="324">
        <v>0</v>
      </c>
      <c r="AK102" s="99">
        <v>0</v>
      </c>
      <c r="AL102" s="324">
        <v>0</v>
      </c>
      <c r="AM102" s="99">
        <v>0</v>
      </c>
      <c r="AN102" s="324">
        <v>0</v>
      </c>
      <c r="AO102" s="99">
        <v>0</v>
      </c>
      <c r="AP102" s="324">
        <v>0</v>
      </c>
      <c r="AQ102" s="99">
        <v>0</v>
      </c>
    </row>
    <row r="103" spans="1:43" ht="13.5" customHeight="1">
      <c r="A103" s="42">
        <v>9</v>
      </c>
      <c r="B103" s="224">
        <v>544</v>
      </c>
      <c r="C103" s="45">
        <v>65</v>
      </c>
      <c r="D103" s="50"/>
      <c r="E103" s="47" t="s">
        <v>137</v>
      </c>
      <c r="F103" s="94">
        <v>2</v>
      </c>
      <c r="G103" s="97">
        <v>470</v>
      </c>
      <c r="H103" s="324">
        <v>0</v>
      </c>
      <c r="I103" s="99">
        <v>0</v>
      </c>
      <c r="J103" s="324">
        <v>0</v>
      </c>
      <c r="K103" s="99">
        <v>0</v>
      </c>
      <c r="L103" s="324">
        <v>0</v>
      </c>
      <c r="M103" s="99">
        <v>0</v>
      </c>
      <c r="N103" s="324">
        <v>0</v>
      </c>
      <c r="O103" s="99">
        <v>0</v>
      </c>
      <c r="P103" s="324">
        <v>0</v>
      </c>
      <c r="Q103" s="99">
        <v>0</v>
      </c>
      <c r="R103" s="324">
        <v>0</v>
      </c>
      <c r="S103" s="99">
        <v>0</v>
      </c>
      <c r="T103" s="324">
        <v>0</v>
      </c>
      <c r="U103" s="99">
        <v>0</v>
      </c>
      <c r="V103" s="324">
        <v>0</v>
      </c>
      <c r="W103" s="99">
        <v>0</v>
      </c>
      <c r="X103" s="324">
        <v>0</v>
      </c>
      <c r="Y103" s="99">
        <v>0</v>
      </c>
      <c r="Z103" s="324">
        <v>0</v>
      </c>
      <c r="AA103" s="99">
        <v>0</v>
      </c>
      <c r="AB103" s="324">
        <v>1</v>
      </c>
      <c r="AC103" s="99">
        <v>450</v>
      </c>
      <c r="AD103" s="324">
        <v>0</v>
      </c>
      <c r="AE103" s="99">
        <v>0</v>
      </c>
      <c r="AF103" s="324">
        <v>0</v>
      </c>
      <c r="AG103" s="99">
        <v>0</v>
      </c>
      <c r="AH103" s="324">
        <v>0</v>
      </c>
      <c r="AI103" s="99">
        <v>0</v>
      </c>
      <c r="AJ103" s="324">
        <v>0</v>
      </c>
      <c r="AK103" s="99">
        <v>0</v>
      </c>
      <c r="AL103" s="324">
        <v>0</v>
      </c>
      <c r="AM103" s="99">
        <v>0</v>
      </c>
      <c r="AN103" s="324">
        <v>1</v>
      </c>
      <c r="AO103" s="99">
        <v>20</v>
      </c>
      <c r="AP103" s="324">
        <v>0</v>
      </c>
      <c r="AQ103" s="99">
        <v>0</v>
      </c>
    </row>
    <row r="104" spans="1:43" ht="13.5" customHeight="1">
      <c r="A104" s="42">
        <v>9</v>
      </c>
      <c r="B104" s="224">
        <v>546</v>
      </c>
      <c r="C104" s="45">
        <v>65</v>
      </c>
      <c r="D104" s="50"/>
      <c r="E104" s="47" t="s">
        <v>138</v>
      </c>
      <c r="F104" s="94">
        <v>1</v>
      </c>
      <c r="G104" s="97">
        <v>313</v>
      </c>
      <c r="H104" s="324">
        <v>0</v>
      </c>
      <c r="I104" s="99">
        <v>0</v>
      </c>
      <c r="J104" s="324">
        <v>0</v>
      </c>
      <c r="K104" s="99">
        <v>0</v>
      </c>
      <c r="L104" s="324">
        <v>0</v>
      </c>
      <c r="M104" s="99">
        <v>0</v>
      </c>
      <c r="N104" s="324">
        <v>0</v>
      </c>
      <c r="O104" s="99">
        <v>0</v>
      </c>
      <c r="P104" s="324">
        <v>0</v>
      </c>
      <c r="Q104" s="99">
        <v>0</v>
      </c>
      <c r="R104" s="324">
        <v>0</v>
      </c>
      <c r="S104" s="99">
        <v>0</v>
      </c>
      <c r="T104" s="324">
        <v>0</v>
      </c>
      <c r="U104" s="99">
        <v>0</v>
      </c>
      <c r="V104" s="324">
        <v>1</v>
      </c>
      <c r="W104" s="99">
        <v>313</v>
      </c>
      <c r="X104" s="324">
        <v>0</v>
      </c>
      <c r="Y104" s="99">
        <v>0</v>
      </c>
      <c r="Z104" s="324">
        <v>0</v>
      </c>
      <c r="AA104" s="99">
        <v>0</v>
      </c>
      <c r="AB104" s="324">
        <v>0</v>
      </c>
      <c r="AC104" s="99">
        <v>0</v>
      </c>
      <c r="AD104" s="324">
        <v>0</v>
      </c>
      <c r="AE104" s="99">
        <v>0</v>
      </c>
      <c r="AF104" s="324">
        <v>0</v>
      </c>
      <c r="AG104" s="99">
        <v>0</v>
      </c>
      <c r="AH104" s="324">
        <v>0</v>
      </c>
      <c r="AI104" s="99">
        <v>0</v>
      </c>
      <c r="AJ104" s="324">
        <v>0</v>
      </c>
      <c r="AK104" s="99">
        <v>0</v>
      </c>
      <c r="AL104" s="324">
        <v>0</v>
      </c>
      <c r="AM104" s="99">
        <v>0</v>
      </c>
      <c r="AN104" s="324">
        <v>0</v>
      </c>
      <c r="AO104" s="99">
        <v>0</v>
      </c>
      <c r="AP104" s="324">
        <v>0</v>
      </c>
      <c r="AQ104" s="99">
        <v>0</v>
      </c>
    </row>
    <row r="105" spans="1:43" ht="13.5" customHeight="1">
      <c r="A105" s="42"/>
      <c r="B105" s="224"/>
      <c r="C105" s="45"/>
      <c r="D105" s="50"/>
      <c r="E105" s="47"/>
      <c r="F105" s="94"/>
      <c r="G105" s="97"/>
      <c r="H105" s="98"/>
      <c r="I105" s="97"/>
      <c r="J105" s="98"/>
      <c r="K105" s="97"/>
      <c r="L105" s="98"/>
      <c r="M105" s="97"/>
      <c r="N105" s="98"/>
      <c r="O105" s="97"/>
      <c r="P105" s="98"/>
      <c r="Q105" s="97"/>
      <c r="R105" s="98"/>
      <c r="S105" s="97"/>
      <c r="T105" s="98"/>
      <c r="U105" s="97"/>
      <c r="V105" s="98"/>
      <c r="W105" s="97"/>
      <c r="X105" s="98"/>
      <c r="Y105" s="97"/>
      <c r="Z105" s="98"/>
      <c r="AA105" s="97"/>
      <c r="AB105" s="98"/>
      <c r="AC105" s="97"/>
      <c r="AD105" s="98"/>
      <c r="AE105" s="97"/>
      <c r="AF105" s="98"/>
      <c r="AG105" s="97"/>
      <c r="AH105" s="98"/>
      <c r="AI105" s="97"/>
      <c r="AJ105" s="98"/>
      <c r="AK105" s="97"/>
      <c r="AL105" s="98"/>
      <c r="AM105" s="97"/>
      <c r="AN105" s="98"/>
      <c r="AO105" s="97"/>
      <c r="AP105" s="98"/>
      <c r="AQ105" s="97"/>
    </row>
    <row r="106" spans="1:43" s="46" customFormat="1" ht="13.5" customHeight="1">
      <c r="A106" s="42"/>
      <c r="B106" s="224"/>
      <c r="C106" s="45"/>
      <c r="D106" s="388" t="s">
        <v>139</v>
      </c>
      <c r="E106" s="389"/>
      <c r="F106" s="94">
        <v>14</v>
      </c>
      <c r="G106" s="97">
        <v>3180</v>
      </c>
      <c r="H106" s="94">
        <v>0</v>
      </c>
      <c r="I106" s="97">
        <v>0</v>
      </c>
      <c r="J106" s="94">
        <v>1</v>
      </c>
      <c r="K106" s="97">
        <v>800</v>
      </c>
      <c r="L106" s="94">
        <v>0</v>
      </c>
      <c r="M106" s="97">
        <v>0</v>
      </c>
      <c r="N106" s="94">
        <v>0</v>
      </c>
      <c r="O106" s="97">
        <v>0</v>
      </c>
      <c r="P106" s="94">
        <v>1</v>
      </c>
      <c r="Q106" s="97">
        <v>48</v>
      </c>
      <c r="R106" s="94">
        <v>0</v>
      </c>
      <c r="S106" s="97">
        <v>0</v>
      </c>
      <c r="T106" s="94">
        <v>0</v>
      </c>
      <c r="U106" s="97">
        <v>0</v>
      </c>
      <c r="V106" s="94">
        <v>0</v>
      </c>
      <c r="W106" s="97">
        <v>0</v>
      </c>
      <c r="X106" s="94">
        <v>0</v>
      </c>
      <c r="Y106" s="97">
        <v>0</v>
      </c>
      <c r="Z106" s="94">
        <v>2</v>
      </c>
      <c r="AA106" s="97">
        <v>740</v>
      </c>
      <c r="AB106" s="94">
        <v>9</v>
      </c>
      <c r="AC106" s="97">
        <v>1496</v>
      </c>
      <c r="AD106" s="94">
        <v>0</v>
      </c>
      <c r="AE106" s="97">
        <v>0</v>
      </c>
      <c r="AF106" s="94">
        <v>0</v>
      </c>
      <c r="AG106" s="97">
        <v>0</v>
      </c>
      <c r="AH106" s="94">
        <v>0</v>
      </c>
      <c r="AI106" s="97">
        <v>0</v>
      </c>
      <c r="AJ106" s="94">
        <v>0</v>
      </c>
      <c r="AK106" s="97">
        <v>0</v>
      </c>
      <c r="AL106" s="94">
        <v>0</v>
      </c>
      <c r="AM106" s="97">
        <v>0</v>
      </c>
      <c r="AN106" s="94">
        <v>1</v>
      </c>
      <c r="AO106" s="97">
        <v>96</v>
      </c>
      <c r="AP106" s="94">
        <v>1</v>
      </c>
      <c r="AQ106" s="97">
        <v>800</v>
      </c>
    </row>
    <row r="107" spans="1:43" ht="13.5" customHeight="1">
      <c r="A107" s="42">
        <v>6</v>
      </c>
      <c r="B107" s="224">
        <v>220</v>
      </c>
      <c r="C107" s="45">
        <v>69</v>
      </c>
      <c r="D107" s="50"/>
      <c r="E107" s="47" t="s">
        <v>140</v>
      </c>
      <c r="F107" s="94">
        <v>14</v>
      </c>
      <c r="G107" s="97">
        <v>3180</v>
      </c>
      <c r="H107" s="324">
        <v>0</v>
      </c>
      <c r="I107" s="99">
        <v>0</v>
      </c>
      <c r="J107" s="324">
        <v>1</v>
      </c>
      <c r="K107" s="99">
        <v>800</v>
      </c>
      <c r="L107" s="324">
        <v>0</v>
      </c>
      <c r="M107" s="99">
        <v>0</v>
      </c>
      <c r="N107" s="324">
        <v>0</v>
      </c>
      <c r="O107" s="99">
        <v>0</v>
      </c>
      <c r="P107" s="324">
        <v>1</v>
      </c>
      <c r="Q107" s="99">
        <v>48</v>
      </c>
      <c r="R107" s="324">
        <v>0</v>
      </c>
      <c r="S107" s="99">
        <v>0</v>
      </c>
      <c r="T107" s="324">
        <v>0</v>
      </c>
      <c r="U107" s="99">
        <v>0</v>
      </c>
      <c r="V107" s="324">
        <v>0</v>
      </c>
      <c r="W107" s="99">
        <v>0</v>
      </c>
      <c r="X107" s="324">
        <v>0</v>
      </c>
      <c r="Y107" s="99">
        <v>0</v>
      </c>
      <c r="Z107" s="324">
        <v>2</v>
      </c>
      <c r="AA107" s="99">
        <v>740</v>
      </c>
      <c r="AB107" s="324">
        <v>9</v>
      </c>
      <c r="AC107" s="99">
        <v>1496</v>
      </c>
      <c r="AD107" s="324">
        <v>0</v>
      </c>
      <c r="AE107" s="99">
        <v>0</v>
      </c>
      <c r="AF107" s="324">
        <v>0</v>
      </c>
      <c r="AG107" s="99">
        <v>0</v>
      </c>
      <c r="AH107" s="324">
        <v>0</v>
      </c>
      <c r="AI107" s="99">
        <v>0</v>
      </c>
      <c r="AJ107" s="324">
        <v>0</v>
      </c>
      <c r="AK107" s="99">
        <v>0</v>
      </c>
      <c r="AL107" s="324">
        <v>0</v>
      </c>
      <c r="AM107" s="99">
        <v>0</v>
      </c>
      <c r="AN107" s="324">
        <v>1</v>
      </c>
      <c r="AO107" s="99">
        <v>96</v>
      </c>
      <c r="AP107" s="324">
        <v>1</v>
      </c>
      <c r="AQ107" s="99">
        <v>800</v>
      </c>
    </row>
    <row r="108" spans="1:43" ht="13.5" customHeight="1">
      <c r="A108" s="42">
        <v>6</v>
      </c>
      <c r="B108" s="224">
        <v>482</v>
      </c>
      <c r="C108" s="45">
        <v>69</v>
      </c>
      <c r="D108" s="50"/>
      <c r="E108" s="47" t="s">
        <v>141</v>
      </c>
      <c r="F108" s="94">
        <v>0</v>
      </c>
      <c r="G108" s="97">
        <v>0</v>
      </c>
      <c r="H108" s="324">
        <v>0</v>
      </c>
      <c r="I108" s="99">
        <v>0</v>
      </c>
      <c r="J108" s="324">
        <v>0</v>
      </c>
      <c r="K108" s="99">
        <v>0</v>
      </c>
      <c r="L108" s="324">
        <v>0</v>
      </c>
      <c r="M108" s="99">
        <v>0</v>
      </c>
      <c r="N108" s="324">
        <v>0</v>
      </c>
      <c r="O108" s="99">
        <v>0</v>
      </c>
      <c r="P108" s="324">
        <v>0</v>
      </c>
      <c r="Q108" s="99">
        <v>0</v>
      </c>
      <c r="R108" s="324">
        <v>0</v>
      </c>
      <c r="S108" s="99">
        <v>0</v>
      </c>
      <c r="T108" s="324">
        <v>0</v>
      </c>
      <c r="U108" s="99">
        <v>0</v>
      </c>
      <c r="V108" s="324">
        <v>0</v>
      </c>
      <c r="W108" s="99">
        <v>0</v>
      </c>
      <c r="X108" s="324">
        <v>0</v>
      </c>
      <c r="Y108" s="99">
        <v>0</v>
      </c>
      <c r="Z108" s="324">
        <v>0</v>
      </c>
      <c r="AA108" s="99">
        <v>0</v>
      </c>
      <c r="AB108" s="324">
        <v>0</v>
      </c>
      <c r="AC108" s="99">
        <v>0</v>
      </c>
      <c r="AD108" s="324">
        <v>0</v>
      </c>
      <c r="AE108" s="99">
        <v>0</v>
      </c>
      <c r="AF108" s="324">
        <v>0</v>
      </c>
      <c r="AG108" s="99">
        <v>0</v>
      </c>
      <c r="AH108" s="324">
        <v>0</v>
      </c>
      <c r="AI108" s="99">
        <v>0</v>
      </c>
      <c r="AJ108" s="324">
        <v>0</v>
      </c>
      <c r="AK108" s="99">
        <v>0</v>
      </c>
      <c r="AL108" s="324">
        <v>0</v>
      </c>
      <c r="AM108" s="99">
        <v>0</v>
      </c>
      <c r="AN108" s="324">
        <v>0</v>
      </c>
      <c r="AO108" s="99">
        <v>0</v>
      </c>
      <c r="AP108" s="324">
        <v>0</v>
      </c>
      <c r="AQ108" s="99">
        <v>0</v>
      </c>
    </row>
    <row r="109" spans="1:43" ht="13.5" customHeight="1">
      <c r="A109" s="42">
        <v>6</v>
      </c>
      <c r="B109" s="224">
        <v>483</v>
      </c>
      <c r="C109" s="45">
        <v>69</v>
      </c>
      <c r="D109" s="50"/>
      <c r="E109" s="47" t="s">
        <v>142</v>
      </c>
      <c r="F109" s="94">
        <v>0</v>
      </c>
      <c r="G109" s="97">
        <v>0</v>
      </c>
      <c r="H109" s="324">
        <v>0</v>
      </c>
      <c r="I109" s="99">
        <v>0</v>
      </c>
      <c r="J109" s="324">
        <v>0</v>
      </c>
      <c r="K109" s="99">
        <v>0</v>
      </c>
      <c r="L109" s="324">
        <v>0</v>
      </c>
      <c r="M109" s="99">
        <v>0</v>
      </c>
      <c r="N109" s="324">
        <v>0</v>
      </c>
      <c r="O109" s="99">
        <v>0</v>
      </c>
      <c r="P109" s="324">
        <v>0</v>
      </c>
      <c r="Q109" s="99">
        <v>0</v>
      </c>
      <c r="R109" s="324">
        <v>0</v>
      </c>
      <c r="S109" s="99">
        <v>0</v>
      </c>
      <c r="T109" s="324">
        <v>0</v>
      </c>
      <c r="U109" s="99">
        <v>0</v>
      </c>
      <c r="V109" s="324">
        <v>0</v>
      </c>
      <c r="W109" s="99">
        <v>0</v>
      </c>
      <c r="X109" s="324">
        <v>0</v>
      </c>
      <c r="Y109" s="99">
        <v>0</v>
      </c>
      <c r="Z109" s="324">
        <v>0</v>
      </c>
      <c r="AA109" s="99">
        <v>0</v>
      </c>
      <c r="AB109" s="324">
        <v>0</v>
      </c>
      <c r="AC109" s="99">
        <v>0</v>
      </c>
      <c r="AD109" s="324">
        <v>0</v>
      </c>
      <c r="AE109" s="99">
        <v>0</v>
      </c>
      <c r="AF109" s="324">
        <v>0</v>
      </c>
      <c r="AG109" s="99">
        <v>0</v>
      </c>
      <c r="AH109" s="324">
        <v>0</v>
      </c>
      <c r="AI109" s="99">
        <v>0</v>
      </c>
      <c r="AJ109" s="324">
        <v>0</v>
      </c>
      <c r="AK109" s="99">
        <v>0</v>
      </c>
      <c r="AL109" s="324">
        <v>0</v>
      </c>
      <c r="AM109" s="99">
        <v>0</v>
      </c>
      <c r="AN109" s="324">
        <v>0</v>
      </c>
      <c r="AO109" s="99">
        <v>0</v>
      </c>
      <c r="AP109" s="324">
        <v>0</v>
      </c>
      <c r="AQ109" s="99">
        <v>0</v>
      </c>
    </row>
    <row r="110" spans="1:43" ht="13.5" customHeight="1">
      <c r="A110" s="42"/>
      <c r="B110" s="224"/>
      <c r="C110" s="45"/>
      <c r="D110" s="50"/>
      <c r="E110" s="47"/>
      <c r="F110" s="94"/>
      <c r="G110" s="97"/>
      <c r="H110" s="98"/>
      <c r="I110" s="97"/>
      <c r="J110" s="98"/>
      <c r="K110" s="97"/>
      <c r="L110" s="98"/>
      <c r="M110" s="97"/>
      <c r="N110" s="98"/>
      <c r="O110" s="97"/>
      <c r="P110" s="98"/>
      <c r="Q110" s="97"/>
      <c r="R110" s="98"/>
      <c r="S110" s="97"/>
      <c r="T110" s="98"/>
      <c r="U110" s="97"/>
      <c r="V110" s="98"/>
      <c r="W110" s="97"/>
      <c r="X110" s="98"/>
      <c r="Y110" s="97"/>
      <c r="Z110" s="98"/>
      <c r="AA110" s="97"/>
      <c r="AB110" s="98"/>
      <c r="AC110" s="97"/>
      <c r="AD110" s="98"/>
      <c r="AE110" s="97"/>
      <c r="AF110" s="98"/>
      <c r="AG110" s="97"/>
      <c r="AH110" s="98"/>
      <c r="AI110" s="97"/>
      <c r="AJ110" s="98"/>
      <c r="AK110" s="97"/>
      <c r="AL110" s="98"/>
      <c r="AM110" s="97"/>
      <c r="AN110" s="98"/>
      <c r="AO110" s="97"/>
      <c r="AP110" s="98"/>
      <c r="AQ110" s="97"/>
    </row>
    <row r="111" spans="1:43" s="46" customFormat="1" ht="13.5" customHeight="1">
      <c r="A111" s="42"/>
      <c r="B111" s="224"/>
      <c r="C111" s="45"/>
      <c r="D111" s="388" t="s">
        <v>143</v>
      </c>
      <c r="E111" s="389"/>
      <c r="F111" s="94">
        <v>9</v>
      </c>
      <c r="G111" s="97">
        <v>1185</v>
      </c>
      <c r="H111" s="94">
        <v>1</v>
      </c>
      <c r="I111" s="97">
        <v>550</v>
      </c>
      <c r="J111" s="94">
        <v>0</v>
      </c>
      <c r="K111" s="97">
        <v>0</v>
      </c>
      <c r="L111" s="94">
        <v>0</v>
      </c>
      <c r="M111" s="97">
        <v>0</v>
      </c>
      <c r="N111" s="94">
        <v>0</v>
      </c>
      <c r="O111" s="97">
        <v>0</v>
      </c>
      <c r="P111" s="94">
        <v>1</v>
      </c>
      <c r="Q111" s="97">
        <v>30</v>
      </c>
      <c r="R111" s="94">
        <v>0</v>
      </c>
      <c r="S111" s="97">
        <v>0</v>
      </c>
      <c r="T111" s="94">
        <v>0</v>
      </c>
      <c r="U111" s="97">
        <v>0</v>
      </c>
      <c r="V111" s="94">
        <v>0</v>
      </c>
      <c r="W111" s="97">
        <v>0</v>
      </c>
      <c r="X111" s="94">
        <v>0</v>
      </c>
      <c r="Y111" s="97">
        <v>0</v>
      </c>
      <c r="Z111" s="94">
        <v>0</v>
      </c>
      <c r="AA111" s="97">
        <v>0</v>
      </c>
      <c r="AB111" s="94">
        <v>4</v>
      </c>
      <c r="AC111" s="97">
        <v>229</v>
      </c>
      <c r="AD111" s="94">
        <v>0</v>
      </c>
      <c r="AE111" s="97">
        <v>0</v>
      </c>
      <c r="AF111" s="94">
        <v>0</v>
      </c>
      <c r="AG111" s="97">
        <v>0</v>
      </c>
      <c r="AH111" s="94">
        <v>0</v>
      </c>
      <c r="AI111" s="97">
        <v>0</v>
      </c>
      <c r="AJ111" s="94">
        <v>1</v>
      </c>
      <c r="AK111" s="97">
        <v>215</v>
      </c>
      <c r="AL111" s="94">
        <v>0</v>
      </c>
      <c r="AM111" s="97">
        <v>0</v>
      </c>
      <c r="AN111" s="94">
        <v>2</v>
      </c>
      <c r="AO111" s="97">
        <v>161</v>
      </c>
      <c r="AP111" s="94">
        <v>0</v>
      </c>
      <c r="AQ111" s="97">
        <v>0</v>
      </c>
    </row>
    <row r="112" spans="1:43" ht="13.5" customHeight="1">
      <c r="A112" s="42">
        <v>3</v>
      </c>
      <c r="B112" s="224">
        <v>221</v>
      </c>
      <c r="C112" s="45">
        <v>70</v>
      </c>
      <c r="D112" s="35"/>
      <c r="E112" s="47" t="s">
        <v>144</v>
      </c>
      <c r="F112" s="94">
        <v>7</v>
      </c>
      <c r="G112" s="97">
        <v>605</v>
      </c>
      <c r="H112" s="324">
        <v>0</v>
      </c>
      <c r="I112" s="99">
        <v>0</v>
      </c>
      <c r="J112" s="324">
        <v>0</v>
      </c>
      <c r="K112" s="99">
        <v>0</v>
      </c>
      <c r="L112" s="324">
        <v>0</v>
      </c>
      <c r="M112" s="99">
        <v>0</v>
      </c>
      <c r="N112" s="324">
        <v>0</v>
      </c>
      <c r="O112" s="99">
        <v>0</v>
      </c>
      <c r="P112" s="324">
        <v>0</v>
      </c>
      <c r="Q112" s="99">
        <v>0</v>
      </c>
      <c r="R112" s="324">
        <v>0</v>
      </c>
      <c r="S112" s="99">
        <v>0</v>
      </c>
      <c r="T112" s="324">
        <v>0</v>
      </c>
      <c r="U112" s="99">
        <v>0</v>
      </c>
      <c r="V112" s="324">
        <v>0</v>
      </c>
      <c r="W112" s="99">
        <v>0</v>
      </c>
      <c r="X112" s="324">
        <v>0</v>
      </c>
      <c r="Y112" s="99">
        <v>0</v>
      </c>
      <c r="Z112" s="324">
        <v>0</v>
      </c>
      <c r="AA112" s="99">
        <v>0</v>
      </c>
      <c r="AB112" s="324">
        <v>4</v>
      </c>
      <c r="AC112" s="99">
        <v>229</v>
      </c>
      <c r="AD112" s="324">
        <v>0</v>
      </c>
      <c r="AE112" s="99">
        <v>0</v>
      </c>
      <c r="AF112" s="324">
        <v>0</v>
      </c>
      <c r="AG112" s="99">
        <v>0</v>
      </c>
      <c r="AH112" s="324">
        <v>0</v>
      </c>
      <c r="AI112" s="99">
        <v>0</v>
      </c>
      <c r="AJ112" s="324">
        <v>1</v>
      </c>
      <c r="AK112" s="99">
        <v>215</v>
      </c>
      <c r="AL112" s="324">
        <v>0</v>
      </c>
      <c r="AM112" s="99">
        <v>0</v>
      </c>
      <c r="AN112" s="324">
        <v>2</v>
      </c>
      <c r="AO112" s="99">
        <v>161</v>
      </c>
      <c r="AP112" s="324">
        <v>0</v>
      </c>
      <c r="AQ112" s="99">
        <v>0</v>
      </c>
    </row>
    <row r="113" spans="1:43" ht="13.5" customHeight="1">
      <c r="A113" s="42">
        <v>3</v>
      </c>
      <c r="B113" s="224">
        <v>341</v>
      </c>
      <c r="C113" s="45">
        <v>70</v>
      </c>
      <c r="D113" s="35"/>
      <c r="E113" s="47" t="s">
        <v>145</v>
      </c>
      <c r="F113" s="94">
        <v>2</v>
      </c>
      <c r="G113" s="97">
        <v>580</v>
      </c>
      <c r="H113" s="324">
        <v>1</v>
      </c>
      <c r="I113" s="99">
        <v>550</v>
      </c>
      <c r="J113" s="324">
        <v>0</v>
      </c>
      <c r="K113" s="99">
        <v>0</v>
      </c>
      <c r="L113" s="324">
        <v>0</v>
      </c>
      <c r="M113" s="99">
        <v>0</v>
      </c>
      <c r="N113" s="324">
        <v>0</v>
      </c>
      <c r="O113" s="99">
        <v>0</v>
      </c>
      <c r="P113" s="324">
        <v>1</v>
      </c>
      <c r="Q113" s="99">
        <v>30</v>
      </c>
      <c r="R113" s="324">
        <v>0</v>
      </c>
      <c r="S113" s="99">
        <v>0</v>
      </c>
      <c r="T113" s="324">
        <v>0</v>
      </c>
      <c r="U113" s="99">
        <v>0</v>
      </c>
      <c r="V113" s="324">
        <v>0</v>
      </c>
      <c r="W113" s="99">
        <v>0</v>
      </c>
      <c r="X113" s="324">
        <v>0</v>
      </c>
      <c r="Y113" s="99">
        <v>0</v>
      </c>
      <c r="Z113" s="324">
        <v>0</v>
      </c>
      <c r="AA113" s="99">
        <v>0</v>
      </c>
      <c r="AB113" s="324">
        <v>0</v>
      </c>
      <c r="AC113" s="99">
        <v>0</v>
      </c>
      <c r="AD113" s="324">
        <v>0</v>
      </c>
      <c r="AE113" s="99">
        <v>0</v>
      </c>
      <c r="AF113" s="324">
        <v>0</v>
      </c>
      <c r="AG113" s="99">
        <v>0</v>
      </c>
      <c r="AH113" s="324">
        <v>0</v>
      </c>
      <c r="AI113" s="99">
        <v>0</v>
      </c>
      <c r="AJ113" s="324">
        <v>0</v>
      </c>
      <c r="AK113" s="99">
        <v>0</v>
      </c>
      <c r="AL113" s="324">
        <v>0</v>
      </c>
      <c r="AM113" s="99">
        <v>0</v>
      </c>
      <c r="AN113" s="324">
        <v>0</v>
      </c>
      <c r="AO113" s="99">
        <v>0</v>
      </c>
      <c r="AP113" s="324">
        <v>0</v>
      </c>
      <c r="AQ113" s="99">
        <v>0</v>
      </c>
    </row>
    <row r="114" spans="1:43" ht="13.5" customHeight="1">
      <c r="A114" s="42"/>
      <c r="B114" s="42"/>
      <c r="C114" s="45"/>
      <c r="D114" s="35"/>
      <c r="E114" s="47"/>
      <c r="F114" s="94"/>
      <c r="G114" s="97"/>
      <c r="H114" s="98"/>
      <c r="I114" s="97"/>
      <c r="J114" s="98"/>
      <c r="K114" s="97"/>
      <c r="L114" s="98"/>
      <c r="M114" s="97"/>
      <c r="N114" s="98"/>
      <c r="O114" s="97"/>
      <c r="P114" s="98"/>
      <c r="Q114" s="97"/>
      <c r="R114" s="98"/>
      <c r="S114" s="97"/>
      <c r="T114" s="98"/>
      <c r="U114" s="97"/>
      <c r="V114" s="98"/>
      <c r="W114" s="97"/>
      <c r="X114" s="98"/>
      <c r="Y114" s="97"/>
      <c r="Z114" s="98"/>
      <c r="AA114" s="97"/>
      <c r="AB114" s="98"/>
      <c r="AC114" s="97"/>
      <c r="AD114" s="98"/>
      <c r="AE114" s="97"/>
      <c r="AF114" s="98"/>
      <c r="AG114" s="97"/>
      <c r="AH114" s="98"/>
      <c r="AI114" s="97"/>
      <c r="AJ114" s="98"/>
      <c r="AK114" s="97"/>
      <c r="AL114" s="98"/>
      <c r="AM114" s="97"/>
      <c r="AN114" s="98"/>
      <c r="AO114" s="97"/>
      <c r="AP114" s="98"/>
      <c r="AQ114" s="97"/>
    </row>
    <row r="115" spans="1:43" ht="13.5" customHeight="1">
      <c r="A115" s="42"/>
      <c r="B115" s="42"/>
      <c r="C115" s="45"/>
      <c r="D115" s="35"/>
      <c r="E115" s="47"/>
      <c r="F115" s="94"/>
      <c r="G115" s="97"/>
      <c r="H115" s="98"/>
      <c r="I115" s="97"/>
      <c r="J115" s="98"/>
      <c r="K115" s="97"/>
      <c r="L115" s="98"/>
      <c r="M115" s="97"/>
      <c r="N115" s="98"/>
      <c r="O115" s="97"/>
      <c r="P115" s="98"/>
      <c r="Q115" s="97"/>
      <c r="R115" s="98"/>
      <c r="S115" s="97"/>
      <c r="T115" s="98"/>
      <c r="U115" s="97"/>
      <c r="V115" s="98"/>
      <c r="W115" s="97"/>
      <c r="X115" s="98"/>
      <c r="Y115" s="97"/>
      <c r="Z115" s="98"/>
      <c r="AA115" s="97"/>
      <c r="AB115" s="98"/>
      <c r="AC115" s="97"/>
      <c r="AD115" s="98"/>
      <c r="AE115" s="97"/>
      <c r="AF115" s="98"/>
      <c r="AG115" s="97"/>
      <c r="AH115" s="98"/>
      <c r="AI115" s="97"/>
      <c r="AJ115" s="98"/>
      <c r="AK115" s="97"/>
      <c r="AL115" s="98"/>
      <c r="AM115" s="97"/>
      <c r="AN115" s="98"/>
      <c r="AO115" s="97"/>
      <c r="AP115" s="98"/>
      <c r="AQ115" s="97"/>
    </row>
    <row r="116" spans="1:43" ht="13.5" customHeight="1">
      <c r="A116" s="42"/>
      <c r="B116" s="42"/>
      <c r="C116" s="45"/>
      <c r="D116" s="388" t="s">
        <v>146</v>
      </c>
      <c r="E116" s="389"/>
      <c r="F116" s="94"/>
      <c r="G116" s="95"/>
      <c r="H116" s="94"/>
      <c r="I116" s="95"/>
      <c r="J116" s="94"/>
      <c r="K116" s="95"/>
      <c r="L116" s="94"/>
      <c r="M116" s="95"/>
      <c r="N116" s="94"/>
      <c r="O116" s="95"/>
      <c r="P116" s="94"/>
      <c r="Q116" s="95"/>
      <c r="R116" s="94"/>
      <c r="S116" s="95"/>
      <c r="T116" s="94"/>
      <c r="U116" s="95"/>
      <c r="V116" s="94"/>
      <c r="W116" s="95"/>
      <c r="X116" s="94"/>
      <c r="Y116" s="95"/>
      <c r="Z116" s="94"/>
      <c r="AA116" s="95"/>
      <c r="AB116" s="94"/>
      <c r="AC116" s="95"/>
      <c r="AD116" s="94"/>
      <c r="AE116" s="95"/>
      <c r="AF116" s="94"/>
      <c r="AG116" s="95"/>
      <c r="AH116" s="94"/>
      <c r="AI116" s="95"/>
      <c r="AJ116" s="94"/>
      <c r="AK116" s="95"/>
      <c r="AL116" s="94"/>
      <c r="AM116" s="95"/>
      <c r="AN116" s="94"/>
      <c r="AO116" s="95"/>
      <c r="AP116" s="94"/>
      <c r="AQ116" s="95"/>
    </row>
    <row r="117" spans="1:43" ht="13.5" customHeight="1">
      <c r="A117" s="42">
        <v>1</v>
      </c>
      <c r="B117" s="42"/>
      <c r="C117" s="45"/>
      <c r="D117" s="61"/>
      <c r="E117" s="229" t="s">
        <v>147</v>
      </c>
      <c r="F117" s="94">
        <v>43</v>
      </c>
      <c r="G117" s="97">
        <v>6315</v>
      </c>
      <c r="H117" s="324">
        <v>1</v>
      </c>
      <c r="I117" s="99">
        <v>550</v>
      </c>
      <c r="J117" s="324">
        <v>0</v>
      </c>
      <c r="K117" s="99">
        <v>0</v>
      </c>
      <c r="L117" s="324">
        <v>0</v>
      </c>
      <c r="M117" s="99">
        <v>0</v>
      </c>
      <c r="N117" s="324">
        <v>5</v>
      </c>
      <c r="O117" s="99">
        <v>1414</v>
      </c>
      <c r="P117" s="324">
        <v>3</v>
      </c>
      <c r="Q117" s="99">
        <v>148</v>
      </c>
      <c r="R117" s="324">
        <v>1</v>
      </c>
      <c r="S117" s="99">
        <v>510</v>
      </c>
      <c r="T117" s="324">
        <v>1</v>
      </c>
      <c r="U117" s="99">
        <v>503</v>
      </c>
      <c r="V117" s="324">
        <v>1</v>
      </c>
      <c r="W117" s="99">
        <v>401</v>
      </c>
      <c r="X117" s="324">
        <v>1</v>
      </c>
      <c r="Y117" s="99">
        <v>140</v>
      </c>
      <c r="Z117" s="324">
        <v>1</v>
      </c>
      <c r="AA117" s="99">
        <v>291</v>
      </c>
      <c r="AB117" s="324">
        <v>25</v>
      </c>
      <c r="AC117" s="99">
        <v>2077</v>
      </c>
      <c r="AD117" s="324">
        <v>0</v>
      </c>
      <c r="AE117" s="99">
        <v>0</v>
      </c>
      <c r="AF117" s="324">
        <v>0</v>
      </c>
      <c r="AG117" s="99">
        <v>0</v>
      </c>
      <c r="AH117" s="324">
        <v>1</v>
      </c>
      <c r="AI117" s="99">
        <v>121</v>
      </c>
      <c r="AJ117" s="324">
        <v>0</v>
      </c>
      <c r="AK117" s="99">
        <v>0</v>
      </c>
      <c r="AL117" s="324">
        <v>0</v>
      </c>
      <c r="AM117" s="99">
        <v>0</v>
      </c>
      <c r="AN117" s="324">
        <v>3</v>
      </c>
      <c r="AO117" s="99">
        <v>160</v>
      </c>
      <c r="AP117" s="324">
        <v>0</v>
      </c>
      <c r="AQ117" s="99">
        <v>0</v>
      </c>
    </row>
    <row r="118" spans="1:43" ht="13.5" customHeight="1">
      <c r="A118" s="42">
        <v>2</v>
      </c>
      <c r="B118" s="42"/>
      <c r="C118" s="45"/>
      <c r="D118" s="61"/>
      <c r="E118" s="229" t="s">
        <v>148</v>
      </c>
      <c r="F118" s="94">
        <v>24</v>
      </c>
      <c r="G118" s="97">
        <v>4174</v>
      </c>
      <c r="H118" s="324">
        <v>0</v>
      </c>
      <c r="I118" s="99">
        <v>0</v>
      </c>
      <c r="J118" s="324">
        <v>0</v>
      </c>
      <c r="K118" s="99">
        <v>0</v>
      </c>
      <c r="L118" s="324">
        <v>0</v>
      </c>
      <c r="M118" s="99">
        <v>0</v>
      </c>
      <c r="N118" s="324">
        <v>0</v>
      </c>
      <c r="O118" s="99">
        <v>0</v>
      </c>
      <c r="P118" s="324">
        <v>1</v>
      </c>
      <c r="Q118" s="99">
        <v>210</v>
      </c>
      <c r="R118" s="324">
        <v>0</v>
      </c>
      <c r="S118" s="99">
        <v>0</v>
      </c>
      <c r="T118" s="324">
        <v>0</v>
      </c>
      <c r="U118" s="99">
        <v>0</v>
      </c>
      <c r="V118" s="324">
        <v>1</v>
      </c>
      <c r="W118" s="99">
        <v>183</v>
      </c>
      <c r="X118" s="324">
        <v>0</v>
      </c>
      <c r="Y118" s="99">
        <v>0</v>
      </c>
      <c r="Z118" s="324">
        <v>0</v>
      </c>
      <c r="AA118" s="99">
        <v>0</v>
      </c>
      <c r="AB118" s="324">
        <v>19</v>
      </c>
      <c r="AC118" s="99">
        <v>3016</v>
      </c>
      <c r="AD118" s="324">
        <v>0</v>
      </c>
      <c r="AE118" s="99">
        <v>0</v>
      </c>
      <c r="AF118" s="324">
        <v>1</v>
      </c>
      <c r="AG118" s="99">
        <v>50</v>
      </c>
      <c r="AH118" s="324">
        <v>0</v>
      </c>
      <c r="AI118" s="99">
        <v>0</v>
      </c>
      <c r="AJ118" s="324">
        <v>2</v>
      </c>
      <c r="AK118" s="99">
        <v>715</v>
      </c>
      <c r="AL118" s="324">
        <v>0</v>
      </c>
      <c r="AM118" s="99">
        <v>0</v>
      </c>
      <c r="AN118" s="324">
        <v>0</v>
      </c>
      <c r="AO118" s="99">
        <v>0</v>
      </c>
      <c r="AP118" s="324">
        <v>0</v>
      </c>
      <c r="AQ118" s="99">
        <v>0</v>
      </c>
    </row>
    <row r="119" spans="1:43" ht="13.5" customHeight="1">
      <c r="A119" s="42">
        <v>3</v>
      </c>
      <c r="B119" s="42"/>
      <c r="C119" s="45"/>
      <c r="D119" s="61"/>
      <c r="E119" s="238" t="s">
        <v>198</v>
      </c>
      <c r="F119" s="94">
        <v>25</v>
      </c>
      <c r="G119" s="97">
        <v>2541</v>
      </c>
      <c r="H119" s="324">
        <v>1</v>
      </c>
      <c r="I119" s="99">
        <v>550</v>
      </c>
      <c r="J119" s="324">
        <v>0</v>
      </c>
      <c r="K119" s="99">
        <v>0</v>
      </c>
      <c r="L119" s="324">
        <v>0</v>
      </c>
      <c r="M119" s="99">
        <v>0</v>
      </c>
      <c r="N119" s="324">
        <v>0</v>
      </c>
      <c r="O119" s="99">
        <v>0</v>
      </c>
      <c r="P119" s="324">
        <v>1</v>
      </c>
      <c r="Q119" s="99">
        <v>30</v>
      </c>
      <c r="R119" s="324">
        <v>0</v>
      </c>
      <c r="S119" s="99">
        <v>0</v>
      </c>
      <c r="T119" s="324">
        <v>0</v>
      </c>
      <c r="U119" s="99">
        <v>0</v>
      </c>
      <c r="V119" s="324">
        <v>0</v>
      </c>
      <c r="W119" s="99">
        <v>0</v>
      </c>
      <c r="X119" s="324">
        <v>0</v>
      </c>
      <c r="Y119" s="99">
        <v>0</v>
      </c>
      <c r="Z119" s="324">
        <v>0</v>
      </c>
      <c r="AA119" s="99">
        <v>0</v>
      </c>
      <c r="AB119" s="324">
        <v>19</v>
      </c>
      <c r="AC119" s="99">
        <v>1525</v>
      </c>
      <c r="AD119" s="324">
        <v>0</v>
      </c>
      <c r="AE119" s="99">
        <v>0</v>
      </c>
      <c r="AF119" s="324">
        <v>0</v>
      </c>
      <c r="AG119" s="99">
        <v>0</v>
      </c>
      <c r="AH119" s="324">
        <v>0</v>
      </c>
      <c r="AI119" s="99">
        <v>0</v>
      </c>
      <c r="AJ119" s="324">
        <v>1</v>
      </c>
      <c r="AK119" s="99">
        <v>215</v>
      </c>
      <c r="AL119" s="324">
        <v>0</v>
      </c>
      <c r="AM119" s="99">
        <v>0</v>
      </c>
      <c r="AN119" s="324">
        <v>3</v>
      </c>
      <c r="AO119" s="99">
        <v>221</v>
      </c>
      <c r="AP119" s="324">
        <v>0</v>
      </c>
      <c r="AQ119" s="99">
        <v>0</v>
      </c>
    </row>
    <row r="120" spans="1:43" ht="13.5" customHeight="1">
      <c r="A120" s="42">
        <v>4</v>
      </c>
      <c r="B120" s="42"/>
      <c r="C120" s="45"/>
      <c r="D120" s="61"/>
      <c r="E120" s="229" t="s">
        <v>199</v>
      </c>
      <c r="F120" s="94">
        <v>17</v>
      </c>
      <c r="G120" s="97">
        <v>2248</v>
      </c>
      <c r="H120" s="324">
        <v>0</v>
      </c>
      <c r="I120" s="99">
        <v>0</v>
      </c>
      <c r="J120" s="324">
        <v>0</v>
      </c>
      <c r="K120" s="99">
        <v>0</v>
      </c>
      <c r="L120" s="324">
        <v>1</v>
      </c>
      <c r="M120" s="99">
        <v>300</v>
      </c>
      <c r="N120" s="324">
        <v>0</v>
      </c>
      <c r="O120" s="99">
        <v>0</v>
      </c>
      <c r="P120" s="324">
        <v>0</v>
      </c>
      <c r="Q120" s="99">
        <v>0</v>
      </c>
      <c r="R120" s="324">
        <v>0</v>
      </c>
      <c r="S120" s="99">
        <v>0</v>
      </c>
      <c r="T120" s="324">
        <v>1</v>
      </c>
      <c r="U120" s="99">
        <v>199</v>
      </c>
      <c r="V120" s="324">
        <v>1</v>
      </c>
      <c r="W120" s="99">
        <v>200</v>
      </c>
      <c r="X120" s="324">
        <v>0</v>
      </c>
      <c r="Y120" s="99">
        <v>0</v>
      </c>
      <c r="Z120" s="324">
        <v>1</v>
      </c>
      <c r="AA120" s="99">
        <v>314</v>
      </c>
      <c r="AB120" s="324">
        <v>11</v>
      </c>
      <c r="AC120" s="99">
        <v>874</v>
      </c>
      <c r="AD120" s="324">
        <v>0</v>
      </c>
      <c r="AE120" s="99">
        <v>0</v>
      </c>
      <c r="AF120" s="324">
        <v>1</v>
      </c>
      <c r="AG120" s="99">
        <v>320</v>
      </c>
      <c r="AH120" s="324">
        <v>1</v>
      </c>
      <c r="AI120" s="99">
        <v>41</v>
      </c>
      <c r="AJ120" s="324">
        <v>0</v>
      </c>
      <c r="AK120" s="99">
        <v>0</v>
      </c>
      <c r="AL120" s="324">
        <v>0</v>
      </c>
      <c r="AM120" s="99">
        <v>0</v>
      </c>
      <c r="AN120" s="324">
        <v>0</v>
      </c>
      <c r="AO120" s="99">
        <v>0</v>
      </c>
      <c r="AP120" s="324">
        <v>0</v>
      </c>
      <c r="AQ120" s="99">
        <v>0</v>
      </c>
    </row>
    <row r="121" spans="1:43" ht="13.5" customHeight="1">
      <c r="A121" s="42">
        <v>5</v>
      </c>
      <c r="B121" s="42"/>
      <c r="C121" s="45"/>
      <c r="D121" s="61"/>
      <c r="E121" s="229" t="s">
        <v>200</v>
      </c>
      <c r="F121" s="94">
        <v>22</v>
      </c>
      <c r="G121" s="97">
        <v>4204</v>
      </c>
      <c r="H121" s="324">
        <v>1</v>
      </c>
      <c r="I121" s="99">
        <v>490</v>
      </c>
      <c r="J121" s="324">
        <v>0</v>
      </c>
      <c r="K121" s="99">
        <v>0</v>
      </c>
      <c r="L121" s="324">
        <v>0</v>
      </c>
      <c r="M121" s="99">
        <v>0</v>
      </c>
      <c r="N121" s="324">
        <v>0</v>
      </c>
      <c r="O121" s="99">
        <v>0</v>
      </c>
      <c r="P121" s="324">
        <v>0</v>
      </c>
      <c r="Q121" s="99">
        <v>0</v>
      </c>
      <c r="R121" s="324">
        <v>0</v>
      </c>
      <c r="S121" s="99">
        <v>0</v>
      </c>
      <c r="T121" s="324">
        <v>0</v>
      </c>
      <c r="U121" s="99">
        <v>0</v>
      </c>
      <c r="V121" s="324">
        <v>1</v>
      </c>
      <c r="W121" s="99">
        <v>1017</v>
      </c>
      <c r="X121" s="324">
        <v>0</v>
      </c>
      <c r="Y121" s="99">
        <v>0</v>
      </c>
      <c r="Z121" s="324">
        <v>2</v>
      </c>
      <c r="AA121" s="99">
        <v>246</v>
      </c>
      <c r="AB121" s="324">
        <v>15</v>
      </c>
      <c r="AC121" s="99">
        <v>2119</v>
      </c>
      <c r="AD121" s="324">
        <v>0</v>
      </c>
      <c r="AE121" s="99">
        <v>0</v>
      </c>
      <c r="AF121" s="324">
        <v>0</v>
      </c>
      <c r="AG121" s="99">
        <v>0</v>
      </c>
      <c r="AH121" s="324">
        <v>0</v>
      </c>
      <c r="AI121" s="99">
        <v>0</v>
      </c>
      <c r="AJ121" s="324">
        <v>0</v>
      </c>
      <c r="AK121" s="99">
        <v>0</v>
      </c>
      <c r="AL121" s="324">
        <v>0</v>
      </c>
      <c r="AM121" s="99">
        <v>0</v>
      </c>
      <c r="AN121" s="324">
        <v>3</v>
      </c>
      <c r="AO121" s="99">
        <v>332</v>
      </c>
      <c r="AP121" s="324">
        <v>0</v>
      </c>
      <c r="AQ121" s="99">
        <v>0</v>
      </c>
    </row>
    <row r="122" spans="1:43" ht="13.5" customHeight="1">
      <c r="A122" s="42">
        <v>6</v>
      </c>
      <c r="B122" s="42"/>
      <c r="C122" s="45"/>
      <c r="D122" s="61"/>
      <c r="E122" s="229" t="s">
        <v>201</v>
      </c>
      <c r="F122" s="94">
        <v>18</v>
      </c>
      <c r="G122" s="97">
        <v>3732</v>
      </c>
      <c r="H122" s="324">
        <v>0</v>
      </c>
      <c r="I122" s="99">
        <v>0</v>
      </c>
      <c r="J122" s="324">
        <v>1</v>
      </c>
      <c r="K122" s="99">
        <v>800</v>
      </c>
      <c r="L122" s="324">
        <v>0</v>
      </c>
      <c r="M122" s="99">
        <v>0</v>
      </c>
      <c r="N122" s="324">
        <v>0</v>
      </c>
      <c r="O122" s="99">
        <v>0</v>
      </c>
      <c r="P122" s="324">
        <v>1</v>
      </c>
      <c r="Q122" s="99">
        <v>48</v>
      </c>
      <c r="R122" s="324">
        <v>0</v>
      </c>
      <c r="S122" s="99">
        <v>0</v>
      </c>
      <c r="T122" s="324">
        <v>0</v>
      </c>
      <c r="U122" s="99">
        <v>0</v>
      </c>
      <c r="V122" s="324">
        <v>0</v>
      </c>
      <c r="W122" s="99">
        <v>0</v>
      </c>
      <c r="X122" s="324">
        <v>0</v>
      </c>
      <c r="Y122" s="99">
        <v>0</v>
      </c>
      <c r="Z122" s="324">
        <v>3</v>
      </c>
      <c r="AA122" s="99">
        <v>864</v>
      </c>
      <c r="AB122" s="324">
        <v>11</v>
      </c>
      <c r="AC122" s="99">
        <v>1814</v>
      </c>
      <c r="AD122" s="324">
        <v>0</v>
      </c>
      <c r="AE122" s="99">
        <v>0</v>
      </c>
      <c r="AF122" s="324">
        <v>0</v>
      </c>
      <c r="AG122" s="99">
        <v>0</v>
      </c>
      <c r="AH122" s="324">
        <v>0</v>
      </c>
      <c r="AI122" s="99">
        <v>0</v>
      </c>
      <c r="AJ122" s="324">
        <v>0</v>
      </c>
      <c r="AK122" s="99">
        <v>0</v>
      </c>
      <c r="AL122" s="324">
        <v>0</v>
      </c>
      <c r="AM122" s="99">
        <v>0</v>
      </c>
      <c r="AN122" s="324">
        <v>2</v>
      </c>
      <c r="AO122" s="99">
        <v>206</v>
      </c>
      <c r="AP122" s="324">
        <v>1</v>
      </c>
      <c r="AQ122" s="99">
        <v>800</v>
      </c>
    </row>
    <row r="123" spans="1:43" ht="13.5" customHeight="1">
      <c r="A123" s="42">
        <v>7</v>
      </c>
      <c r="B123" s="42"/>
      <c r="C123" s="45"/>
      <c r="D123" s="61"/>
      <c r="E123" s="229" t="s">
        <v>202</v>
      </c>
      <c r="F123" s="94">
        <v>23</v>
      </c>
      <c r="G123" s="97">
        <v>4770</v>
      </c>
      <c r="H123" s="324">
        <v>0</v>
      </c>
      <c r="I123" s="99">
        <v>0</v>
      </c>
      <c r="J123" s="324">
        <v>0</v>
      </c>
      <c r="K123" s="99">
        <v>0</v>
      </c>
      <c r="L123" s="324">
        <v>0</v>
      </c>
      <c r="M123" s="99">
        <v>0</v>
      </c>
      <c r="N123" s="324">
        <v>1</v>
      </c>
      <c r="O123" s="99">
        <v>120</v>
      </c>
      <c r="P123" s="324">
        <v>0</v>
      </c>
      <c r="Q123" s="99">
        <v>0</v>
      </c>
      <c r="R123" s="324">
        <v>0</v>
      </c>
      <c r="S123" s="99">
        <v>0</v>
      </c>
      <c r="T123" s="324">
        <v>1</v>
      </c>
      <c r="U123" s="99">
        <v>210</v>
      </c>
      <c r="V123" s="324">
        <v>1</v>
      </c>
      <c r="W123" s="99">
        <v>410</v>
      </c>
      <c r="X123" s="324">
        <v>0</v>
      </c>
      <c r="Y123" s="99">
        <v>0</v>
      </c>
      <c r="Z123" s="324">
        <v>1</v>
      </c>
      <c r="AA123" s="99">
        <v>123</v>
      </c>
      <c r="AB123" s="324">
        <v>17</v>
      </c>
      <c r="AC123" s="99">
        <v>3264</v>
      </c>
      <c r="AD123" s="324">
        <v>1</v>
      </c>
      <c r="AE123" s="99">
        <v>580</v>
      </c>
      <c r="AF123" s="324">
        <v>0</v>
      </c>
      <c r="AG123" s="99">
        <v>0</v>
      </c>
      <c r="AH123" s="324">
        <v>0</v>
      </c>
      <c r="AI123" s="99">
        <v>0</v>
      </c>
      <c r="AJ123" s="324">
        <v>0</v>
      </c>
      <c r="AK123" s="99">
        <v>0</v>
      </c>
      <c r="AL123" s="324">
        <v>0</v>
      </c>
      <c r="AM123" s="99">
        <v>0</v>
      </c>
      <c r="AN123" s="324">
        <v>1</v>
      </c>
      <c r="AO123" s="99">
        <v>63</v>
      </c>
      <c r="AP123" s="324">
        <v>2</v>
      </c>
      <c r="AQ123" s="99">
        <v>700</v>
      </c>
    </row>
    <row r="124" spans="1:43" ht="13.5" customHeight="1">
      <c r="A124" s="42">
        <v>8</v>
      </c>
      <c r="B124" s="42"/>
      <c r="C124" s="45"/>
      <c r="D124" s="61"/>
      <c r="E124" s="229" t="s">
        <v>203</v>
      </c>
      <c r="F124" s="94">
        <v>18</v>
      </c>
      <c r="G124" s="97">
        <v>2553</v>
      </c>
      <c r="H124" s="324">
        <v>0</v>
      </c>
      <c r="I124" s="99">
        <v>0</v>
      </c>
      <c r="J124" s="324">
        <v>0</v>
      </c>
      <c r="K124" s="99">
        <v>0</v>
      </c>
      <c r="L124" s="324">
        <v>0</v>
      </c>
      <c r="M124" s="99">
        <v>0</v>
      </c>
      <c r="N124" s="324">
        <v>0</v>
      </c>
      <c r="O124" s="99">
        <v>0</v>
      </c>
      <c r="P124" s="324">
        <v>2</v>
      </c>
      <c r="Q124" s="99">
        <v>509</v>
      </c>
      <c r="R124" s="324">
        <v>0</v>
      </c>
      <c r="S124" s="99">
        <v>0</v>
      </c>
      <c r="T124" s="324">
        <v>0</v>
      </c>
      <c r="U124" s="99">
        <v>0</v>
      </c>
      <c r="V124" s="324">
        <v>0</v>
      </c>
      <c r="W124" s="99">
        <v>0</v>
      </c>
      <c r="X124" s="324">
        <v>0</v>
      </c>
      <c r="Y124" s="99">
        <v>0</v>
      </c>
      <c r="Z124" s="324">
        <v>0</v>
      </c>
      <c r="AA124" s="99">
        <v>0</v>
      </c>
      <c r="AB124" s="324">
        <v>15</v>
      </c>
      <c r="AC124" s="99">
        <v>2018</v>
      </c>
      <c r="AD124" s="324">
        <v>0</v>
      </c>
      <c r="AE124" s="99">
        <v>0</v>
      </c>
      <c r="AF124" s="324">
        <v>0</v>
      </c>
      <c r="AG124" s="99">
        <v>0</v>
      </c>
      <c r="AH124" s="324">
        <v>0</v>
      </c>
      <c r="AI124" s="99">
        <v>0</v>
      </c>
      <c r="AJ124" s="324">
        <v>0</v>
      </c>
      <c r="AK124" s="99">
        <v>0</v>
      </c>
      <c r="AL124" s="324">
        <v>0</v>
      </c>
      <c r="AM124" s="99">
        <v>0</v>
      </c>
      <c r="AN124" s="324">
        <v>1</v>
      </c>
      <c r="AO124" s="99">
        <v>26</v>
      </c>
      <c r="AP124" s="324">
        <v>0</v>
      </c>
      <c r="AQ124" s="99">
        <v>0</v>
      </c>
    </row>
    <row r="125" spans="1:43" ht="13.5" customHeight="1">
      <c r="A125" s="42">
        <v>9</v>
      </c>
      <c r="B125" s="42"/>
      <c r="C125" s="45"/>
      <c r="D125" s="61"/>
      <c r="E125" s="229" t="s">
        <v>204</v>
      </c>
      <c r="F125" s="94">
        <v>13</v>
      </c>
      <c r="G125" s="97">
        <v>2406</v>
      </c>
      <c r="H125" s="324">
        <v>0</v>
      </c>
      <c r="I125" s="99">
        <v>0</v>
      </c>
      <c r="J125" s="324">
        <v>0</v>
      </c>
      <c r="K125" s="99">
        <v>0</v>
      </c>
      <c r="L125" s="324">
        <v>0</v>
      </c>
      <c r="M125" s="99">
        <v>0</v>
      </c>
      <c r="N125" s="324">
        <v>0</v>
      </c>
      <c r="O125" s="99">
        <v>0</v>
      </c>
      <c r="P125" s="324">
        <v>0</v>
      </c>
      <c r="Q125" s="99">
        <v>0</v>
      </c>
      <c r="R125" s="324">
        <v>1</v>
      </c>
      <c r="S125" s="99">
        <v>224</v>
      </c>
      <c r="T125" s="324">
        <v>0</v>
      </c>
      <c r="U125" s="99">
        <v>0</v>
      </c>
      <c r="V125" s="324">
        <v>1</v>
      </c>
      <c r="W125" s="99">
        <v>313</v>
      </c>
      <c r="X125" s="324">
        <v>0</v>
      </c>
      <c r="Y125" s="99">
        <v>0</v>
      </c>
      <c r="Z125" s="324">
        <v>0</v>
      </c>
      <c r="AA125" s="99">
        <v>0</v>
      </c>
      <c r="AB125" s="324">
        <v>8</v>
      </c>
      <c r="AC125" s="99">
        <v>1520</v>
      </c>
      <c r="AD125" s="324">
        <v>0</v>
      </c>
      <c r="AE125" s="99">
        <v>0</v>
      </c>
      <c r="AF125" s="324">
        <v>1</v>
      </c>
      <c r="AG125" s="99">
        <v>62</v>
      </c>
      <c r="AH125" s="324">
        <v>0</v>
      </c>
      <c r="AI125" s="99">
        <v>0</v>
      </c>
      <c r="AJ125" s="324">
        <v>0</v>
      </c>
      <c r="AK125" s="99">
        <v>0</v>
      </c>
      <c r="AL125" s="324">
        <v>1</v>
      </c>
      <c r="AM125" s="99">
        <v>267</v>
      </c>
      <c r="AN125" s="324">
        <v>1</v>
      </c>
      <c r="AO125" s="99">
        <v>20</v>
      </c>
      <c r="AP125" s="324">
        <v>0</v>
      </c>
      <c r="AQ125" s="99">
        <v>0</v>
      </c>
    </row>
    <row r="126" spans="1:43" ht="13.5" customHeight="1">
      <c r="A126" s="42"/>
      <c r="B126" s="42"/>
      <c r="C126" s="45"/>
      <c r="D126" s="105"/>
      <c r="E126" s="106"/>
      <c r="F126" s="104"/>
      <c r="G126" s="107"/>
      <c r="H126" s="101"/>
      <c r="I126" s="103"/>
      <c r="J126" s="101"/>
      <c r="K126" s="103"/>
      <c r="L126" s="101"/>
      <c r="M126" s="103"/>
      <c r="N126" s="101"/>
      <c r="O126" s="103"/>
      <c r="P126" s="101"/>
      <c r="Q126" s="103"/>
      <c r="R126" s="101"/>
      <c r="S126" s="103"/>
      <c r="T126" s="101"/>
      <c r="U126" s="325"/>
      <c r="V126" s="101"/>
      <c r="W126" s="325"/>
      <c r="X126" s="101"/>
      <c r="Y126" s="103"/>
      <c r="Z126" s="101"/>
      <c r="AA126" s="103"/>
      <c r="AB126" s="101"/>
      <c r="AC126" s="103"/>
      <c r="AD126" s="101"/>
      <c r="AE126" s="103"/>
      <c r="AF126" s="101"/>
      <c r="AG126" s="103"/>
      <c r="AH126" s="101"/>
      <c r="AI126" s="103"/>
      <c r="AJ126" s="101"/>
      <c r="AK126" s="103"/>
      <c r="AL126" s="101"/>
      <c r="AM126" s="103"/>
      <c r="AN126" s="101"/>
      <c r="AO126" s="103"/>
      <c r="AP126" s="104"/>
      <c r="AQ126" s="103"/>
    </row>
    <row r="127" spans="1:43" ht="14.25" customHeight="1">
      <c r="A127" s="42"/>
      <c r="B127" s="42"/>
      <c r="C127" s="42"/>
      <c r="D127" s="108"/>
      <c r="E127" s="109"/>
      <c r="F127" s="370" t="s">
        <v>291</v>
      </c>
      <c r="G127" s="370"/>
      <c r="H127" s="370"/>
      <c r="I127" s="370"/>
      <c r="J127" s="59"/>
      <c r="K127" s="59"/>
      <c r="L127" s="59"/>
      <c r="M127" s="59"/>
      <c r="N127" s="59"/>
      <c r="O127" s="59"/>
      <c r="P127" s="59"/>
      <c r="Q127" s="59"/>
      <c r="R127" s="59"/>
      <c r="S127" s="59"/>
      <c r="T127" s="59"/>
      <c r="U127" s="59"/>
      <c r="V127" s="59"/>
      <c r="W127" s="59"/>
      <c r="X127" s="59"/>
      <c r="Y127" s="59"/>
      <c r="Z127" s="59"/>
      <c r="AA127" s="59"/>
      <c r="AB127" s="59"/>
      <c r="AC127" s="59"/>
      <c r="AD127" s="59"/>
      <c r="AE127" s="59"/>
      <c r="AF127" s="59"/>
      <c r="AG127" s="59"/>
      <c r="AH127" s="59"/>
      <c r="AI127" s="59"/>
      <c r="AJ127" s="59"/>
      <c r="AK127" s="59"/>
      <c r="AL127" s="59"/>
      <c r="AM127" s="59"/>
      <c r="AN127" s="59"/>
      <c r="AO127" s="59"/>
      <c r="AP127" s="59"/>
      <c r="AQ127" s="59"/>
    </row>
    <row r="128" spans="1:43" ht="14.25" customHeight="1">
      <c r="A128" s="42"/>
      <c r="B128" s="42"/>
      <c r="C128" s="42"/>
      <c r="D128" s="108"/>
      <c r="E128" s="109"/>
      <c r="F128" s="326" t="s">
        <v>268</v>
      </c>
      <c r="G128" s="326" t="s">
        <v>268</v>
      </c>
      <c r="H128" s="326" t="s">
        <v>268</v>
      </c>
      <c r="I128" s="326" t="s">
        <v>268</v>
      </c>
      <c r="J128" s="326" t="s">
        <v>268</v>
      </c>
      <c r="K128" s="326" t="s">
        <v>268</v>
      </c>
      <c r="L128" s="326" t="s">
        <v>268</v>
      </c>
      <c r="M128" s="326" t="s">
        <v>268</v>
      </c>
      <c r="N128" s="326" t="s">
        <v>268</v>
      </c>
      <c r="O128" s="326" t="s">
        <v>268</v>
      </c>
      <c r="P128" s="326" t="s">
        <v>268</v>
      </c>
      <c r="Q128" s="326" t="s">
        <v>268</v>
      </c>
      <c r="R128" s="326" t="s">
        <v>268</v>
      </c>
      <c r="S128" s="326" t="s">
        <v>268</v>
      </c>
      <c r="T128" s="326" t="s">
        <v>268</v>
      </c>
      <c r="U128" s="326" t="s">
        <v>268</v>
      </c>
      <c r="V128" s="326" t="s">
        <v>268</v>
      </c>
      <c r="W128" s="326" t="s">
        <v>268</v>
      </c>
      <c r="X128" s="326" t="s">
        <v>268</v>
      </c>
      <c r="Y128" s="326" t="s">
        <v>268</v>
      </c>
      <c r="Z128" s="326" t="s">
        <v>268</v>
      </c>
      <c r="AA128" s="326" t="s">
        <v>268</v>
      </c>
      <c r="AB128" s="326" t="s">
        <v>268</v>
      </c>
      <c r="AC128" s="326" t="s">
        <v>268</v>
      </c>
      <c r="AD128" s="326" t="s">
        <v>268</v>
      </c>
      <c r="AE128" s="326" t="s">
        <v>268</v>
      </c>
      <c r="AF128" s="326" t="s">
        <v>268</v>
      </c>
      <c r="AG128" s="326" t="s">
        <v>268</v>
      </c>
      <c r="AH128" s="326" t="s">
        <v>268</v>
      </c>
      <c r="AI128" s="326" t="s">
        <v>268</v>
      </c>
      <c r="AJ128" s="326" t="s">
        <v>268</v>
      </c>
      <c r="AK128" s="326" t="s">
        <v>268</v>
      </c>
      <c r="AL128" s="326" t="s">
        <v>268</v>
      </c>
      <c r="AM128" s="326" t="s">
        <v>268</v>
      </c>
      <c r="AN128" s="326" t="s">
        <v>268</v>
      </c>
      <c r="AO128" s="326" t="s">
        <v>268</v>
      </c>
      <c r="AP128" s="326" t="s">
        <v>268</v>
      </c>
      <c r="AQ128" s="326" t="s">
        <v>268</v>
      </c>
    </row>
    <row r="129" spans="1:43" ht="14.25" customHeight="1">
      <c r="A129" s="42"/>
      <c r="B129" s="42"/>
      <c r="C129" s="42"/>
      <c r="D129" s="31"/>
      <c r="E129" s="31"/>
      <c r="F129" s="66"/>
      <c r="G129" s="66"/>
      <c r="H129" s="66"/>
      <c r="I129" s="66"/>
      <c r="J129" s="66"/>
      <c r="K129" s="66"/>
      <c r="L129" s="66"/>
      <c r="M129" s="66"/>
      <c r="N129" s="66"/>
      <c r="O129" s="66"/>
      <c r="P129" s="66"/>
      <c r="Q129" s="66"/>
      <c r="R129" s="66"/>
      <c r="S129" s="66"/>
      <c r="T129" s="66"/>
      <c r="U129" s="66"/>
      <c r="V129" s="66"/>
      <c r="W129" s="66"/>
      <c r="X129" s="66"/>
      <c r="Y129" s="66"/>
      <c r="Z129" s="66"/>
      <c r="AA129" s="66"/>
      <c r="AB129" s="66"/>
      <c r="AC129" s="66"/>
      <c r="AD129" s="66"/>
      <c r="AE129" s="66"/>
      <c r="AF129" s="66"/>
      <c r="AG129" s="66"/>
      <c r="AH129" s="66"/>
      <c r="AI129" s="66"/>
      <c r="AJ129" s="66"/>
      <c r="AK129" s="66"/>
      <c r="AL129" s="66"/>
      <c r="AM129" s="66"/>
      <c r="AN129" s="66"/>
      <c r="AO129" s="66"/>
      <c r="AP129" s="66"/>
      <c r="AQ129" s="66"/>
    </row>
    <row r="130" spans="1:43" ht="14.25" customHeight="1">
      <c r="A130" s="42"/>
      <c r="B130" s="42"/>
      <c r="C130" s="42"/>
      <c r="D130" s="31"/>
      <c r="E130" s="31"/>
      <c r="F130" s="42"/>
      <c r="G130" s="42"/>
      <c r="H130" s="42"/>
      <c r="I130" s="42"/>
      <c r="J130" s="42"/>
      <c r="K130" s="42"/>
      <c r="L130" s="42"/>
      <c r="M130" s="42"/>
      <c r="N130" s="42"/>
      <c r="O130" s="42"/>
      <c r="P130" s="42"/>
      <c r="Q130" s="42"/>
      <c r="R130" s="42"/>
      <c r="S130" s="42"/>
      <c r="T130" s="42"/>
      <c r="U130" s="42"/>
      <c r="V130" s="42"/>
      <c r="W130" s="42"/>
      <c r="X130" s="42"/>
      <c r="Y130" s="42"/>
      <c r="Z130" s="42"/>
      <c r="AA130" s="42"/>
      <c r="AB130" s="42"/>
      <c r="AC130" s="42"/>
      <c r="AD130" s="42"/>
      <c r="AE130" s="42"/>
      <c r="AF130" s="42"/>
      <c r="AG130" s="42"/>
      <c r="AH130" s="42"/>
      <c r="AI130" s="42"/>
      <c r="AJ130" s="42"/>
      <c r="AK130" s="42"/>
      <c r="AL130" s="42"/>
      <c r="AM130" s="42"/>
      <c r="AN130" s="42"/>
      <c r="AO130" s="42"/>
      <c r="AP130" s="42"/>
      <c r="AQ130" s="42"/>
    </row>
    <row r="131" spans="1:5" ht="13.5">
      <c r="A131" s="42"/>
      <c r="B131" s="42"/>
      <c r="D131" s="31"/>
      <c r="E131" s="31"/>
    </row>
    <row r="132" spans="1:3" ht="13.5">
      <c r="A132" s="42"/>
      <c r="B132" s="42"/>
      <c r="C132" s="42"/>
    </row>
    <row r="133" spans="1:5" ht="13.5">
      <c r="A133" s="42"/>
      <c r="B133" s="42"/>
      <c r="C133" s="42"/>
      <c r="D133" s="31"/>
      <c r="E133" s="31"/>
    </row>
    <row r="134" spans="1:5" ht="13.5">
      <c r="A134" s="42"/>
      <c r="B134" s="42"/>
      <c r="C134" s="42"/>
      <c r="D134" s="31"/>
      <c r="E134" s="31"/>
    </row>
    <row r="135" spans="1:5" ht="13.5">
      <c r="A135" s="42"/>
      <c r="B135" s="42"/>
      <c r="C135" s="42"/>
      <c r="D135" s="31"/>
      <c r="E135" s="31"/>
    </row>
    <row r="136" spans="1:5" ht="13.5">
      <c r="A136" s="42"/>
      <c r="B136" s="42"/>
      <c r="C136" s="42"/>
      <c r="D136" s="31"/>
      <c r="E136" s="31"/>
    </row>
    <row r="137" spans="1:5" ht="13.5">
      <c r="A137" s="42"/>
      <c r="B137" s="42"/>
      <c r="C137" s="42"/>
      <c r="D137" s="31"/>
      <c r="E137" s="31"/>
    </row>
    <row r="138" spans="1:5" ht="13.5">
      <c r="A138" s="42"/>
      <c r="B138" s="42"/>
      <c r="C138" s="42"/>
      <c r="D138" s="31"/>
      <c r="E138" s="31"/>
    </row>
    <row r="139" spans="1:5" ht="13.5">
      <c r="A139" s="42"/>
      <c r="B139" s="42"/>
      <c r="C139" s="42"/>
      <c r="D139" s="31"/>
      <c r="E139" s="31"/>
    </row>
    <row r="140" spans="1:5" ht="13.5">
      <c r="A140" s="42"/>
      <c r="B140" s="42"/>
      <c r="D140" s="31"/>
      <c r="E140" s="31"/>
    </row>
    <row r="141" spans="4:5" ht="13.5">
      <c r="D141" s="31"/>
      <c r="E141" s="31"/>
    </row>
  </sheetData>
  <mergeCells count="36">
    <mergeCell ref="AS4:AT4"/>
    <mergeCell ref="X3:Y4"/>
    <mergeCell ref="Z3:AA4"/>
    <mergeCell ref="AN3:AO4"/>
    <mergeCell ref="AP3:AQ4"/>
    <mergeCell ref="AL3:AM4"/>
    <mergeCell ref="AD3:AE4"/>
    <mergeCell ref="AJ3:AK4"/>
    <mergeCell ref="AF3:AG4"/>
    <mergeCell ref="AH3:AI4"/>
    <mergeCell ref="F127:I127"/>
    <mergeCell ref="J4:K4"/>
    <mergeCell ref="H4:I4"/>
    <mergeCell ref="L4:M4"/>
    <mergeCell ref="F3:G4"/>
    <mergeCell ref="H3:M3"/>
    <mergeCell ref="D116:E116"/>
    <mergeCell ref="R3:S4"/>
    <mergeCell ref="D98:E98"/>
    <mergeCell ref="D106:E106"/>
    <mergeCell ref="D111:E111"/>
    <mergeCell ref="D90:E90"/>
    <mergeCell ref="D70:E70"/>
    <mergeCell ref="D81:E81"/>
    <mergeCell ref="N3:O4"/>
    <mergeCell ref="D6:E6"/>
    <mergeCell ref="AB3:AC4"/>
    <mergeCell ref="V3:W4"/>
    <mergeCell ref="P3:Q4"/>
    <mergeCell ref="T3:U4"/>
    <mergeCell ref="D8:E8"/>
    <mergeCell ref="D43:E43"/>
    <mergeCell ref="D50:E50"/>
    <mergeCell ref="D57:E57"/>
    <mergeCell ref="D24:E24"/>
    <mergeCell ref="D37:E37"/>
  </mergeCells>
  <printOptions/>
  <pageMargins left="0.7874015748031497" right="0.3937007874015748" top="0.7874015748031497" bottom="0.5511811023622047" header="0.5118110236220472" footer="0.5118110236220472"/>
  <pageSetup firstPageNumber="11" useFirstPageNumber="1" fitToHeight="2" fitToWidth="2" horizontalDpi="400" verticalDpi="400" orientation="landscape" pageOrder="overThenDown" paperSize="8" scale="75" r:id="rId1"/>
  <headerFooter alignWithMargins="0">
    <oddFooter>&amp;C- &amp;P -</oddFooter>
  </headerFooter>
  <rowBreaks count="1" manualBreakCount="1">
    <brk id="69" min="3" max="42" man="1"/>
  </rowBreaks>
</worksheet>
</file>

<file path=xl/worksheets/sheet6.xml><?xml version="1.0" encoding="utf-8"?>
<worksheet xmlns="http://schemas.openxmlformats.org/spreadsheetml/2006/main" xmlns:r="http://schemas.openxmlformats.org/officeDocument/2006/relationships">
  <dimension ref="A1:AK142"/>
  <sheetViews>
    <sheetView view="pageBreakPreview" zoomScaleSheetLayoutView="100" workbookViewId="0" topLeftCell="A1">
      <pane xSplit="5" ySplit="4" topLeftCell="F5" activePane="bottomRight" state="frozen"/>
      <selection pane="topLeft" activeCell="A1" sqref="A1"/>
      <selection pane="topRight" activeCell="F1" sqref="F1"/>
      <selection pane="bottomLeft" activeCell="A5" sqref="A5"/>
      <selection pane="bottomRight" activeCell="D1" sqref="D1"/>
    </sheetView>
  </sheetViews>
  <sheetFormatPr defaultColWidth="9.00390625" defaultRowHeight="13.5"/>
  <cols>
    <col min="1" max="1" width="5.50390625" style="46" customWidth="1"/>
    <col min="2" max="2" width="6.50390625" style="46" customWidth="1"/>
    <col min="3" max="3" width="4.125" style="46" customWidth="1"/>
    <col min="4" max="4" width="2.875" style="33" customWidth="1"/>
    <col min="5" max="5" width="14.875" style="33" customWidth="1"/>
    <col min="6" max="6" width="7.625" style="0" customWidth="1"/>
    <col min="7" max="7" width="8.50390625" style="0" bestFit="1" customWidth="1"/>
    <col min="8" max="8" width="4.50390625" style="0" bestFit="1" customWidth="1"/>
    <col min="9" max="9" width="5.00390625" style="0" bestFit="1" customWidth="1"/>
    <col min="10" max="10" width="4.75390625" style="0" bestFit="1" customWidth="1"/>
    <col min="11" max="11" width="6.00390625" style="0" bestFit="1" customWidth="1"/>
    <col min="12" max="12" width="4.50390625" style="0" bestFit="1" customWidth="1"/>
    <col min="13" max="13" width="5.00390625" style="0" bestFit="1" customWidth="1"/>
    <col min="14" max="14" width="4.75390625" style="0" bestFit="1" customWidth="1"/>
    <col min="15" max="15" width="6.00390625" style="0" bestFit="1" customWidth="1"/>
    <col min="16" max="16" width="4.50390625" style="0" bestFit="1" customWidth="1"/>
    <col min="17" max="17" width="5.00390625" style="0" bestFit="1" customWidth="1"/>
    <col min="18" max="18" width="4.75390625" style="0" customWidth="1"/>
    <col min="19" max="19" width="6.375" style="0" customWidth="1"/>
    <col min="20" max="20" width="5.625" style="0" customWidth="1"/>
    <col min="21" max="21" width="7.125" style="0" customWidth="1"/>
    <col min="22" max="22" width="6.125" style="0" customWidth="1"/>
    <col min="23" max="23" width="5.75390625" style="0" customWidth="1"/>
    <col min="24" max="24" width="4.75390625" style="0" bestFit="1" customWidth="1"/>
    <col min="25" max="25" width="6.125" style="0" customWidth="1"/>
    <col min="26" max="26" width="5.75390625" style="0" bestFit="1" customWidth="1"/>
    <col min="27" max="27" width="8.375" style="0" bestFit="1" customWidth="1"/>
    <col min="28" max="28" width="6.50390625" style="0" customWidth="1"/>
    <col min="29" max="29" width="6.75390625" style="0" customWidth="1"/>
    <col min="30" max="30" width="5.375" style="0" customWidth="1"/>
    <col min="31" max="31" width="5.75390625" style="0" customWidth="1"/>
    <col min="32" max="33" width="5.375" style="0" customWidth="1"/>
    <col min="34" max="34" width="4.75390625" style="0" bestFit="1" customWidth="1"/>
    <col min="35" max="35" width="6.00390625" style="0" bestFit="1" customWidth="1"/>
    <col min="36" max="36" width="5.75390625" style="0" bestFit="1" customWidth="1"/>
    <col min="37" max="37" width="8.00390625" style="0" customWidth="1"/>
  </cols>
  <sheetData>
    <row r="1" spans="1:37" s="112" customFormat="1" ht="14.25">
      <c r="A1" s="28" t="s">
        <v>149</v>
      </c>
      <c r="B1" s="29" t="s">
        <v>37</v>
      </c>
      <c r="C1" s="29" t="s">
        <v>38</v>
      </c>
      <c r="D1" s="138" t="s">
        <v>292</v>
      </c>
      <c r="E1" s="138"/>
      <c r="F1" s="138"/>
      <c r="G1" s="138"/>
      <c r="H1" s="138"/>
      <c r="I1" s="138"/>
      <c r="J1" s="138"/>
      <c r="K1" s="138"/>
      <c r="L1" s="138"/>
      <c r="M1" s="138"/>
      <c r="N1" s="1"/>
      <c r="O1" s="30"/>
      <c r="P1" s="30"/>
      <c r="Q1" s="30"/>
      <c r="R1" s="30"/>
      <c r="S1" s="30"/>
      <c r="T1" s="30"/>
      <c r="U1" s="30"/>
      <c r="V1" s="30"/>
      <c r="W1" s="30"/>
      <c r="X1" s="30"/>
      <c r="Y1" s="30"/>
      <c r="Z1" s="30"/>
      <c r="AA1" s="30"/>
      <c r="AB1" s="30"/>
      <c r="AC1" s="30"/>
      <c r="AD1" s="30"/>
      <c r="AE1" s="30"/>
      <c r="AF1" s="30"/>
      <c r="AG1" s="30"/>
      <c r="AH1" s="30"/>
      <c r="AI1" s="30"/>
      <c r="AJ1" s="30"/>
      <c r="AK1" s="111"/>
    </row>
    <row r="2" spans="1:37" s="112" customFormat="1" ht="13.5">
      <c r="A2" s="31"/>
      <c r="B2" s="31"/>
      <c r="C2" s="31"/>
      <c r="D2" s="31"/>
      <c r="E2" s="31"/>
      <c r="F2" s="30"/>
      <c r="G2" s="30"/>
      <c r="H2" s="30"/>
      <c r="I2" s="30"/>
      <c r="J2" s="30"/>
      <c r="K2" s="30"/>
      <c r="L2" s="30"/>
      <c r="M2" s="30"/>
      <c r="N2" s="69"/>
      <c r="O2" s="69"/>
      <c r="P2" s="239"/>
      <c r="Q2" s="239"/>
      <c r="R2" s="239"/>
      <c r="S2" s="239"/>
      <c r="T2" s="30"/>
      <c r="U2" s="30"/>
      <c r="V2" s="30"/>
      <c r="W2" s="30"/>
      <c r="X2" s="30"/>
      <c r="Y2" s="30"/>
      <c r="Z2" s="30"/>
      <c r="AA2" s="30"/>
      <c r="AB2" s="30"/>
      <c r="AC2" s="30"/>
      <c r="AD2" s="30"/>
      <c r="AE2" s="30"/>
      <c r="AF2" s="30"/>
      <c r="AG2" s="30"/>
      <c r="AH2" s="30"/>
      <c r="AI2" s="30"/>
      <c r="AJ2" s="30"/>
      <c r="AK2" s="243" t="s">
        <v>293</v>
      </c>
    </row>
    <row r="3" spans="1:37" s="112" customFormat="1" ht="27" customHeight="1">
      <c r="A3" s="31"/>
      <c r="B3" s="31"/>
      <c r="C3" s="31"/>
      <c r="D3" s="70"/>
      <c r="E3" s="71"/>
      <c r="F3" s="413" t="s">
        <v>48</v>
      </c>
      <c r="G3" s="413"/>
      <c r="H3" s="371" t="s">
        <v>155</v>
      </c>
      <c r="I3" s="372"/>
      <c r="J3" s="372"/>
      <c r="K3" s="357"/>
      <c r="L3" s="413" t="s">
        <v>271</v>
      </c>
      <c r="M3" s="413"/>
      <c r="N3" s="413" t="s">
        <v>272</v>
      </c>
      <c r="O3" s="413"/>
      <c r="P3" s="413" t="s">
        <v>479</v>
      </c>
      <c r="Q3" s="413"/>
      <c r="R3" s="413" t="s">
        <v>275</v>
      </c>
      <c r="S3" s="413"/>
      <c r="T3" s="413" t="s">
        <v>294</v>
      </c>
      <c r="U3" s="413"/>
      <c r="V3" s="413" t="s">
        <v>213</v>
      </c>
      <c r="W3" s="413"/>
      <c r="X3" s="413" t="s">
        <v>276</v>
      </c>
      <c r="Y3" s="413"/>
      <c r="Z3" s="413" t="s">
        <v>277</v>
      </c>
      <c r="AA3" s="413"/>
      <c r="AB3" s="413" t="s">
        <v>295</v>
      </c>
      <c r="AC3" s="413"/>
      <c r="AD3" s="413" t="s">
        <v>280</v>
      </c>
      <c r="AE3" s="413"/>
      <c r="AF3" s="413" t="s">
        <v>471</v>
      </c>
      <c r="AG3" s="413"/>
      <c r="AH3" s="413" t="s">
        <v>281</v>
      </c>
      <c r="AI3" s="413"/>
      <c r="AJ3" s="413" t="s">
        <v>282</v>
      </c>
      <c r="AK3" s="413"/>
    </row>
    <row r="4" spans="1:37" s="112" customFormat="1" ht="27" customHeight="1">
      <c r="A4" s="31"/>
      <c r="B4" s="31"/>
      <c r="C4" s="31"/>
      <c r="D4" s="73"/>
      <c r="E4" s="74"/>
      <c r="F4" s="413"/>
      <c r="G4" s="413"/>
      <c r="H4" s="413" t="s">
        <v>296</v>
      </c>
      <c r="I4" s="413"/>
      <c r="J4" s="413" t="s">
        <v>297</v>
      </c>
      <c r="K4" s="413"/>
      <c r="L4" s="413"/>
      <c r="M4" s="413"/>
      <c r="N4" s="413"/>
      <c r="O4" s="413"/>
      <c r="P4" s="413"/>
      <c r="Q4" s="413"/>
      <c r="R4" s="413"/>
      <c r="S4" s="413"/>
      <c r="T4" s="413"/>
      <c r="U4" s="413"/>
      <c r="V4" s="413"/>
      <c r="W4" s="413"/>
      <c r="X4" s="413"/>
      <c r="Y4" s="413"/>
      <c r="Z4" s="413"/>
      <c r="AA4" s="413"/>
      <c r="AB4" s="413"/>
      <c r="AC4" s="413"/>
      <c r="AD4" s="413"/>
      <c r="AE4" s="413"/>
      <c r="AF4" s="413"/>
      <c r="AG4" s="413"/>
      <c r="AH4" s="413"/>
      <c r="AI4" s="413"/>
      <c r="AJ4" s="413"/>
      <c r="AK4" s="413"/>
    </row>
    <row r="5" spans="1:37" ht="13.5" customHeight="1">
      <c r="A5" s="31"/>
      <c r="B5" s="31"/>
      <c r="C5" s="31"/>
      <c r="D5" s="70"/>
      <c r="E5" s="79"/>
      <c r="F5" s="352"/>
      <c r="G5" s="353"/>
      <c r="H5" s="113"/>
      <c r="I5" s="114"/>
      <c r="J5" s="113"/>
      <c r="K5" s="114"/>
      <c r="L5" s="113"/>
      <c r="M5" s="114"/>
      <c r="N5" s="113"/>
      <c r="O5" s="114"/>
      <c r="P5" s="113"/>
      <c r="Q5" s="114"/>
      <c r="R5" s="113"/>
      <c r="S5" s="115"/>
      <c r="T5" s="116"/>
      <c r="U5" s="115"/>
      <c r="V5" s="113"/>
      <c r="W5" s="114"/>
      <c r="X5" s="113"/>
      <c r="Y5" s="114"/>
      <c r="Z5" s="113"/>
      <c r="AA5" s="114"/>
      <c r="AB5" s="113"/>
      <c r="AC5" s="114"/>
      <c r="AD5" s="113"/>
      <c r="AE5" s="114"/>
      <c r="AF5" s="113"/>
      <c r="AG5" s="114"/>
      <c r="AH5" s="113"/>
      <c r="AI5" s="114"/>
      <c r="AJ5" s="113"/>
      <c r="AK5" s="114"/>
    </row>
    <row r="6" spans="1:37" ht="13.5" customHeight="1">
      <c r="A6" s="31"/>
      <c r="B6" s="31"/>
      <c r="C6" s="31"/>
      <c r="D6" s="380" t="s">
        <v>286</v>
      </c>
      <c r="E6" s="363"/>
      <c r="F6" s="94">
        <v>1617</v>
      </c>
      <c r="G6" s="351">
        <v>3385</v>
      </c>
      <c r="H6" s="118">
        <v>4</v>
      </c>
      <c r="I6" s="97">
        <v>0</v>
      </c>
      <c r="J6" s="118">
        <v>12</v>
      </c>
      <c r="K6" s="97">
        <v>51</v>
      </c>
      <c r="L6" s="118">
        <v>7</v>
      </c>
      <c r="M6" s="97">
        <v>0</v>
      </c>
      <c r="N6" s="118">
        <v>32</v>
      </c>
      <c r="O6" s="97">
        <v>23</v>
      </c>
      <c r="P6" s="118">
        <v>4</v>
      </c>
      <c r="Q6" s="97">
        <v>0</v>
      </c>
      <c r="R6" s="118">
        <v>1</v>
      </c>
      <c r="S6" s="97">
        <v>17</v>
      </c>
      <c r="T6" s="327">
        <v>5</v>
      </c>
      <c r="U6" s="97">
        <v>0</v>
      </c>
      <c r="V6" s="118">
        <v>5</v>
      </c>
      <c r="W6" s="97">
        <v>0</v>
      </c>
      <c r="X6" s="118">
        <v>18</v>
      </c>
      <c r="Y6" s="97">
        <v>0</v>
      </c>
      <c r="Z6" s="118">
        <v>459</v>
      </c>
      <c r="AA6" s="97">
        <v>1844</v>
      </c>
      <c r="AB6" s="118">
        <v>125</v>
      </c>
      <c r="AC6" s="97">
        <v>15</v>
      </c>
      <c r="AD6" s="118">
        <v>3</v>
      </c>
      <c r="AE6" s="97">
        <v>0</v>
      </c>
      <c r="AF6" s="118">
        <v>52</v>
      </c>
      <c r="AG6" s="97">
        <v>0</v>
      </c>
      <c r="AH6" s="118">
        <v>20</v>
      </c>
      <c r="AI6" s="97">
        <v>10</v>
      </c>
      <c r="AJ6" s="118">
        <v>870</v>
      </c>
      <c r="AK6" s="97">
        <v>1425</v>
      </c>
    </row>
    <row r="7" spans="1:37" ht="13.5">
      <c r="A7" s="42"/>
      <c r="B7" s="42"/>
      <c r="C7" s="42"/>
      <c r="D7" s="84"/>
      <c r="E7" s="85"/>
      <c r="F7" s="94"/>
      <c r="G7" s="354"/>
      <c r="H7" s="328"/>
      <c r="I7" s="329"/>
      <c r="J7" s="328"/>
      <c r="K7" s="329"/>
      <c r="L7" s="328"/>
      <c r="M7" s="329"/>
      <c r="N7" s="328"/>
      <c r="O7" s="329"/>
      <c r="P7" s="328"/>
      <c r="Q7" s="329"/>
      <c r="R7" s="328"/>
      <c r="S7" s="330"/>
      <c r="T7" s="327"/>
      <c r="U7" s="330"/>
      <c r="V7" s="327"/>
      <c r="W7" s="329"/>
      <c r="X7" s="328"/>
      <c r="Y7" s="329"/>
      <c r="Z7" s="328"/>
      <c r="AA7" s="329"/>
      <c r="AB7" s="328"/>
      <c r="AC7" s="329"/>
      <c r="AD7" s="328"/>
      <c r="AE7" s="329"/>
      <c r="AF7" s="328"/>
      <c r="AG7" s="329"/>
      <c r="AH7" s="328"/>
      <c r="AI7" s="329"/>
      <c r="AJ7" s="328"/>
      <c r="AK7" s="329"/>
    </row>
    <row r="8" spans="1:37" ht="13.5" customHeight="1">
      <c r="A8" s="42"/>
      <c r="B8" s="42"/>
      <c r="C8" s="45"/>
      <c r="D8" s="388" t="s">
        <v>53</v>
      </c>
      <c r="E8" s="389"/>
      <c r="F8" s="94">
        <v>339</v>
      </c>
      <c r="G8" s="351">
        <v>768</v>
      </c>
      <c r="H8" s="118">
        <v>1</v>
      </c>
      <c r="I8" s="97">
        <v>0</v>
      </c>
      <c r="J8" s="118">
        <v>3</v>
      </c>
      <c r="K8" s="97">
        <v>10</v>
      </c>
      <c r="L8" s="118">
        <v>6</v>
      </c>
      <c r="M8" s="97">
        <v>0</v>
      </c>
      <c r="N8" s="118">
        <v>7</v>
      </c>
      <c r="O8" s="97">
        <v>19</v>
      </c>
      <c r="P8" s="118">
        <v>2</v>
      </c>
      <c r="Q8" s="97">
        <v>0</v>
      </c>
      <c r="R8" s="118">
        <v>0</v>
      </c>
      <c r="S8" s="97">
        <v>0</v>
      </c>
      <c r="T8" s="327">
        <v>1</v>
      </c>
      <c r="U8" s="97">
        <v>0</v>
      </c>
      <c r="V8" s="118">
        <v>1</v>
      </c>
      <c r="W8" s="97">
        <v>0</v>
      </c>
      <c r="X8" s="118">
        <v>7</v>
      </c>
      <c r="Y8" s="97">
        <v>0</v>
      </c>
      <c r="Z8" s="118">
        <v>107</v>
      </c>
      <c r="AA8" s="97">
        <v>444</v>
      </c>
      <c r="AB8" s="118">
        <v>13</v>
      </c>
      <c r="AC8" s="97">
        <v>0</v>
      </c>
      <c r="AD8" s="118">
        <v>1</v>
      </c>
      <c r="AE8" s="97">
        <v>0</v>
      </c>
      <c r="AF8" s="118">
        <v>6</v>
      </c>
      <c r="AG8" s="97">
        <v>0</v>
      </c>
      <c r="AH8" s="118">
        <v>9</v>
      </c>
      <c r="AI8" s="97">
        <v>0</v>
      </c>
      <c r="AJ8" s="118">
        <v>175</v>
      </c>
      <c r="AK8" s="97">
        <v>295</v>
      </c>
    </row>
    <row r="9" spans="1:37" ht="13.5" customHeight="1">
      <c r="A9" s="42">
        <v>1</v>
      </c>
      <c r="B9" s="224">
        <v>201</v>
      </c>
      <c r="C9" s="45">
        <v>51</v>
      </c>
      <c r="D9" s="50"/>
      <c r="E9" s="47" t="s">
        <v>54</v>
      </c>
      <c r="F9" s="94">
        <v>240</v>
      </c>
      <c r="G9" s="351">
        <v>577</v>
      </c>
      <c r="H9" s="331">
        <v>1</v>
      </c>
      <c r="I9" s="295">
        <v>0</v>
      </c>
      <c r="J9" s="331">
        <v>2</v>
      </c>
      <c r="K9" s="295">
        <v>0</v>
      </c>
      <c r="L9" s="331">
        <v>5</v>
      </c>
      <c r="M9" s="295">
        <v>0</v>
      </c>
      <c r="N9" s="331">
        <v>4</v>
      </c>
      <c r="O9" s="295">
        <v>0</v>
      </c>
      <c r="P9" s="331">
        <v>2</v>
      </c>
      <c r="Q9" s="295">
        <v>0</v>
      </c>
      <c r="R9" s="331">
        <v>0</v>
      </c>
      <c r="S9" s="295">
        <v>0</v>
      </c>
      <c r="T9" s="331">
        <v>1</v>
      </c>
      <c r="U9" s="295">
        <v>0</v>
      </c>
      <c r="V9" s="331">
        <v>1</v>
      </c>
      <c r="W9" s="295">
        <v>0</v>
      </c>
      <c r="X9" s="331">
        <v>5</v>
      </c>
      <c r="Y9" s="295">
        <v>0</v>
      </c>
      <c r="Z9" s="331">
        <v>82</v>
      </c>
      <c r="AA9" s="295">
        <v>333</v>
      </c>
      <c r="AB9" s="331">
        <v>5</v>
      </c>
      <c r="AC9" s="295">
        <v>0</v>
      </c>
      <c r="AD9" s="331">
        <v>1</v>
      </c>
      <c r="AE9" s="295">
        <v>0</v>
      </c>
      <c r="AF9" s="331">
        <v>4</v>
      </c>
      <c r="AG9" s="295">
        <v>0</v>
      </c>
      <c r="AH9" s="331">
        <v>3</v>
      </c>
      <c r="AI9" s="295">
        <v>0</v>
      </c>
      <c r="AJ9" s="331">
        <v>124</v>
      </c>
      <c r="AK9" s="295">
        <v>244</v>
      </c>
    </row>
    <row r="10" spans="1:37" ht="13.5" customHeight="1">
      <c r="A10" s="42">
        <v>1</v>
      </c>
      <c r="B10" s="224">
        <v>216</v>
      </c>
      <c r="C10" s="45">
        <v>51</v>
      </c>
      <c r="D10" s="50"/>
      <c r="E10" s="47" t="s">
        <v>55</v>
      </c>
      <c r="F10" s="94">
        <v>19</v>
      </c>
      <c r="G10" s="351">
        <v>64</v>
      </c>
      <c r="H10" s="331">
        <v>0</v>
      </c>
      <c r="I10" s="295">
        <v>0</v>
      </c>
      <c r="J10" s="331">
        <v>0</v>
      </c>
      <c r="K10" s="295">
        <v>0</v>
      </c>
      <c r="L10" s="331">
        <v>0</v>
      </c>
      <c r="M10" s="295">
        <v>0</v>
      </c>
      <c r="N10" s="331">
        <v>0</v>
      </c>
      <c r="O10" s="295">
        <v>0</v>
      </c>
      <c r="P10" s="331">
        <v>0</v>
      </c>
      <c r="Q10" s="295">
        <v>0</v>
      </c>
      <c r="R10" s="331">
        <v>0</v>
      </c>
      <c r="S10" s="295">
        <v>0</v>
      </c>
      <c r="T10" s="331">
        <v>0</v>
      </c>
      <c r="U10" s="295">
        <v>0</v>
      </c>
      <c r="V10" s="331">
        <v>0</v>
      </c>
      <c r="W10" s="295">
        <v>0</v>
      </c>
      <c r="X10" s="331">
        <v>0</v>
      </c>
      <c r="Y10" s="295">
        <v>0</v>
      </c>
      <c r="Z10" s="331">
        <v>8</v>
      </c>
      <c r="AA10" s="295">
        <v>39</v>
      </c>
      <c r="AB10" s="331">
        <v>0</v>
      </c>
      <c r="AC10" s="295">
        <v>0</v>
      </c>
      <c r="AD10" s="331">
        <v>0</v>
      </c>
      <c r="AE10" s="295">
        <v>0</v>
      </c>
      <c r="AF10" s="331">
        <v>1</v>
      </c>
      <c r="AG10" s="295">
        <v>0</v>
      </c>
      <c r="AH10" s="331">
        <v>3</v>
      </c>
      <c r="AI10" s="295">
        <v>0</v>
      </c>
      <c r="AJ10" s="331">
        <v>7</v>
      </c>
      <c r="AK10" s="295">
        <v>25</v>
      </c>
    </row>
    <row r="11" spans="1:37" ht="13.5" customHeight="1">
      <c r="A11" s="42">
        <v>1</v>
      </c>
      <c r="B11" s="224">
        <v>302</v>
      </c>
      <c r="C11" s="45">
        <v>51</v>
      </c>
      <c r="D11" s="50"/>
      <c r="E11" s="47" t="s">
        <v>56</v>
      </c>
      <c r="F11" s="94">
        <v>6</v>
      </c>
      <c r="G11" s="351">
        <v>38</v>
      </c>
      <c r="H11" s="331">
        <v>0</v>
      </c>
      <c r="I11" s="295">
        <v>0</v>
      </c>
      <c r="J11" s="331">
        <v>0</v>
      </c>
      <c r="K11" s="295">
        <v>0</v>
      </c>
      <c r="L11" s="331">
        <v>0</v>
      </c>
      <c r="M11" s="295">
        <v>0</v>
      </c>
      <c r="N11" s="331">
        <v>0</v>
      </c>
      <c r="O11" s="295">
        <v>0</v>
      </c>
      <c r="P11" s="331">
        <v>0</v>
      </c>
      <c r="Q11" s="295">
        <v>0</v>
      </c>
      <c r="R11" s="331">
        <v>0</v>
      </c>
      <c r="S11" s="295">
        <v>0</v>
      </c>
      <c r="T11" s="331">
        <v>0</v>
      </c>
      <c r="U11" s="295">
        <v>0</v>
      </c>
      <c r="V11" s="331">
        <v>0</v>
      </c>
      <c r="W11" s="295">
        <v>0</v>
      </c>
      <c r="X11" s="331">
        <v>0</v>
      </c>
      <c r="Y11" s="295">
        <v>0</v>
      </c>
      <c r="Z11" s="331">
        <v>2</v>
      </c>
      <c r="AA11" s="295">
        <v>38</v>
      </c>
      <c r="AB11" s="331">
        <v>1</v>
      </c>
      <c r="AC11" s="295">
        <v>0</v>
      </c>
      <c r="AD11" s="331">
        <v>0</v>
      </c>
      <c r="AE11" s="295">
        <v>0</v>
      </c>
      <c r="AF11" s="331">
        <v>0</v>
      </c>
      <c r="AG11" s="295">
        <v>0</v>
      </c>
      <c r="AH11" s="331">
        <v>0</v>
      </c>
      <c r="AI11" s="295">
        <v>0</v>
      </c>
      <c r="AJ11" s="331">
        <v>3</v>
      </c>
      <c r="AK11" s="295">
        <v>0</v>
      </c>
    </row>
    <row r="12" spans="1:37" ht="13.5" customHeight="1">
      <c r="A12" s="42">
        <v>1</v>
      </c>
      <c r="B12" s="224">
        <v>303</v>
      </c>
      <c r="C12" s="45">
        <v>51</v>
      </c>
      <c r="D12" s="50"/>
      <c r="E12" s="47" t="s">
        <v>57</v>
      </c>
      <c r="F12" s="94">
        <v>5</v>
      </c>
      <c r="G12" s="351">
        <v>10</v>
      </c>
      <c r="H12" s="331">
        <v>0</v>
      </c>
      <c r="I12" s="295">
        <v>0</v>
      </c>
      <c r="J12" s="331">
        <v>1</v>
      </c>
      <c r="K12" s="295">
        <v>10</v>
      </c>
      <c r="L12" s="331">
        <v>0</v>
      </c>
      <c r="M12" s="295">
        <v>0</v>
      </c>
      <c r="N12" s="331">
        <v>1</v>
      </c>
      <c r="O12" s="295">
        <v>0</v>
      </c>
      <c r="P12" s="331">
        <v>0</v>
      </c>
      <c r="Q12" s="295">
        <v>0</v>
      </c>
      <c r="R12" s="331">
        <v>0</v>
      </c>
      <c r="S12" s="295">
        <v>0</v>
      </c>
      <c r="T12" s="331">
        <v>0</v>
      </c>
      <c r="U12" s="295">
        <v>0</v>
      </c>
      <c r="V12" s="331">
        <v>0</v>
      </c>
      <c r="W12" s="295">
        <v>0</v>
      </c>
      <c r="X12" s="331">
        <v>0</v>
      </c>
      <c r="Y12" s="295">
        <v>0</v>
      </c>
      <c r="Z12" s="331">
        <v>0</v>
      </c>
      <c r="AA12" s="295">
        <v>0</v>
      </c>
      <c r="AB12" s="331">
        <v>0</v>
      </c>
      <c r="AC12" s="295">
        <v>0</v>
      </c>
      <c r="AD12" s="331">
        <v>0</v>
      </c>
      <c r="AE12" s="295">
        <v>0</v>
      </c>
      <c r="AF12" s="331">
        <v>0</v>
      </c>
      <c r="AG12" s="295">
        <v>0</v>
      </c>
      <c r="AH12" s="331">
        <v>1</v>
      </c>
      <c r="AI12" s="295">
        <v>0</v>
      </c>
      <c r="AJ12" s="331">
        <v>2</v>
      </c>
      <c r="AK12" s="295">
        <v>0</v>
      </c>
    </row>
    <row r="13" spans="1:37" ht="13.5" customHeight="1">
      <c r="A13" s="42">
        <v>5</v>
      </c>
      <c r="B13" s="224">
        <v>304</v>
      </c>
      <c r="C13" s="45">
        <v>51</v>
      </c>
      <c r="D13" s="50"/>
      <c r="E13" s="47" t="s">
        <v>58</v>
      </c>
      <c r="F13" s="94">
        <v>10</v>
      </c>
      <c r="G13" s="351">
        <v>7</v>
      </c>
      <c r="H13" s="331">
        <v>0</v>
      </c>
      <c r="I13" s="295">
        <v>0</v>
      </c>
      <c r="J13" s="331">
        <v>0</v>
      </c>
      <c r="K13" s="295">
        <v>0</v>
      </c>
      <c r="L13" s="331">
        <v>0</v>
      </c>
      <c r="M13" s="295">
        <v>0</v>
      </c>
      <c r="N13" s="331">
        <v>0</v>
      </c>
      <c r="O13" s="295">
        <v>0</v>
      </c>
      <c r="P13" s="331">
        <v>0</v>
      </c>
      <c r="Q13" s="295">
        <v>0</v>
      </c>
      <c r="R13" s="331">
        <v>0</v>
      </c>
      <c r="S13" s="295">
        <v>0</v>
      </c>
      <c r="T13" s="331">
        <v>0</v>
      </c>
      <c r="U13" s="295">
        <v>0</v>
      </c>
      <c r="V13" s="331">
        <v>0</v>
      </c>
      <c r="W13" s="295">
        <v>0</v>
      </c>
      <c r="X13" s="331">
        <v>0</v>
      </c>
      <c r="Y13" s="295">
        <v>0</v>
      </c>
      <c r="Z13" s="331">
        <v>0</v>
      </c>
      <c r="AA13" s="295">
        <v>0</v>
      </c>
      <c r="AB13" s="331">
        <v>1</v>
      </c>
      <c r="AC13" s="295">
        <v>0</v>
      </c>
      <c r="AD13" s="331">
        <v>0</v>
      </c>
      <c r="AE13" s="295">
        <v>0</v>
      </c>
      <c r="AF13" s="331">
        <v>0</v>
      </c>
      <c r="AG13" s="295">
        <v>0</v>
      </c>
      <c r="AH13" s="331">
        <v>0</v>
      </c>
      <c r="AI13" s="295">
        <v>0</v>
      </c>
      <c r="AJ13" s="331">
        <v>9</v>
      </c>
      <c r="AK13" s="295">
        <v>7</v>
      </c>
    </row>
    <row r="14" spans="1:37" ht="13.5" customHeight="1">
      <c r="A14" s="42">
        <v>1</v>
      </c>
      <c r="B14" s="224">
        <v>305</v>
      </c>
      <c r="C14" s="45">
        <v>51</v>
      </c>
      <c r="D14" s="50"/>
      <c r="E14" s="47" t="s">
        <v>59</v>
      </c>
      <c r="F14" s="94">
        <v>4</v>
      </c>
      <c r="G14" s="351">
        <v>0</v>
      </c>
      <c r="H14" s="331">
        <v>0</v>
      </c>
      <c r="I14" s="295">
        <v>0</v>
      </c>
      <c r="J14" s="331">
        <v>0</v>
      </c>
      <c r="K14" s="295">
        <v>0</v>
      </c>
      <c r="L14" s="331">
        <v>0</v>
      </c>
      <c r="M14" s="295">
        <v>0</v>
      </c>
      <c r="N14" s="331">
        <v>0</v>
      </c>
      <c r="O14" s="295">
        <v>0</v>
      </c>
      <c r="P14" s="331">
        <v>0</v>
      </c>
      <c r="Q14" s="295">
        <v>0</v>
      </c>
      <c r="R14" s="331">
        <v>0</v>
      </c>
      <c r="S14" s="295">
        <v>0</v>
      </c>
      <c r="T14" s="331">
        <v>0</v>
      </c>
      <c r="U14" s="295">
        <v>0</v>
      </c>
      <c r="V14" s="331">
        <v>0</v>
      </c>
      <c r="W14" s="295">
        <v>0</v>
      </c>
      <c r="X14" s="331">
        <v>0</v>
      </c>
      <c r="Y14" s="295">
        <v>0</v>
      </c>
      <c r="Z14" s="331">
        <v>1</v>
      </c>
      <c r="AA14" s="295">
        <v>0</v>
      </c>
      <c r="AB14" s="331">
        <v>1</v>
      </c>
      <c r="AC14" s="295">
        <v>0</v>
      </c>
      <c r="AD14" s="331">
        <v>0</v>
      </c>
      <c r="AE14" s="295">
        <v>0</v>
      </c>
      <c r="AF14" s="331">
        <v>0</v>
      </c>
      <c r="AG14" s="295">
        <v>0</v>
      </c>
      <c r="AH14" s="331">
        <v>0</v>
      </c>
      <c r="AI14" s="295">
        <v>0</v>
      </c>
      <c r="AJ14" s="331">
        <v>2</v>
      </c>
      <c r="AK14" s="295">
        <v>0</v>
      </c>
    </row>
    <row r="15" spans="1:37" ht="13.5" customHeight="1">
      <c r="A15" s="42">
        <v>1</v>
      </c>
      <c r="B15" s="224">
        <v>306</v>
      </c>
      <c r="C15" s="45">
        <v>51</v>
      </c>
      <c r="D15" s="50"/>
      <c r="E15" s="47" t="s">
        <v>60</v>
      </c>
      <c r="F15" s="94">
        <v>6</v>
      </c>
      <c r="G15" s="351">
        <v>15</v>
      </c>
      <c r="H15" s="331">
        <v>0</v>
      </c>
      <c r="I15" s="295">
        <v>0</v>
      </c>
      <c r="J15" s="331">
        <v>0</v>
      </c>
      <c r="K15" s="295">
        <v>0</v>
      </c>
      <c r="L15" s="331">
        <v>0</v>
      </c>
      <c r="M15" s="295">
        <v>0</v>
      </c>
      <c r="N15" s="331">
        <v>0</v>
      </c>
      <c r="O15" s="295">
        <v>0</v>
      </c>
      <c r="P15" s="331">
        <v>0</v>
      </c>
      <c r="Q15" s="295">
        <v>0</v>
      </c>
      <c r="R15" s="331">
        <v>0</v>
      </c>
      <c r="S15" s="295">
        <v>0</v>
      </c>
      <c r="T15" s="331">
        <v>0</v>
      </c>
      <c r="U15" s="295">
        <v>0</v>
      </c>
      <c r="V15" s="331">
        <v>0</v>
      </c>
      <c r="W15" s="295">
        <v>0</v>
      </c>
      <c r="X15" s="331">
        <v>0</v>
      </c>
      <c r="Y15" s="295">
        <v>0</v>
      </c>
      <c r="Z15" s="331">
        <v>3</v>
      </c>
      <c r="AA15" s="295">
        <v>15</v>
      </c>
      <c r="AB15" s="331">
        <v>0</v>
      </c>
      <c r="AC15" s="295">
        <v>0</v>
      </c>
      <c r="AD15" s="331">
        <v>0</v>
      </c>
      <c r="AE15" s="295">
        <v>0</v>
      </c>
      <c r="AF15" s="331">
        <v>0</v>
      </c>
      <c r="AG15" s="295">
        <v>0</v>
      </c>
      <c r="AH15" s="331">
        <v>0</v>
      </c>
      <c r="AI15" s="295">
        <v>0</v>
      </c>
      <c r="AJ15" s="331">
        <v>3</v>
      </c>
      <c r="AK15" s="295">
        <v>0</v>
      </c>
    </row>
    <row r="16" spans="1:37" ht="13.5" customHeight="1">
      <c r="A16" s="42">
        <v>1</v>
      </c>
      <c r="B16" s="224">
        <v>307</v>
      </c>
      <c r="C16" s="45">
        <v>51</v>
      </c>
      <c r="D16" s="50"/>
      <c r="E16" s="47" t="s">
        <v>61</v>
      </c>
      <c r="F16" s="94">
        <v>1</v>
      </c>
      <c r="G16" s="351">
        <v>0</v>
      </c>
      <c r="H16" s="331">
        <v>0</v>
      </c>
      <c r="I16" s="295">
        <v>0</v>
      </c>
      <c r="J16" s="331">
        <v>0</v>
      </c>
      <c r="K16" s="295">
        <v>0</v>
      </c>
      <c r="L16" s="331">
        <v>0</v>
      </c>
      <c r="M16" s="295">
        <v>0</v>
      </c>
      <c r="N16" s="331">
        <v>1</v>
      </c>
      <c r="O16" s="295">
        <v>0</v>
      </c>
      <c r="P16" s="331">
        <v>0</v>
      </c>
      <c r="Q16" s="295">
        <v>0</v>
      </c>
      <c r="R16" s="331">
        <v>0</v>
      </c>
      <c r="S16" s="295">
        <v>0</v>
      </c>
      <c r="T16" s="331">
        <v>0</v>
      </c>
      <c r="U16" s="295">
        <v>0</v>
      </c>
      <c r="V16" s="331">
        <v>0</v>
      </c>
      <c r="W16" s="295">
        <v>0</v>
      </c>
      <c r="X16" s="331">
        <v>0</v>
      </c>
      <c r="Y16" s="295">
        <v>0</v>
      </c>
      <c r="Z16" s="331">
        <v>0</v>
      </c>
      <c r="AA16" s="295">
        <v>0</v>
      </c>
      <c r="AB16" s="331">
        <v>0</v>
      </c>
      <c r="AC16" s="295">
        <v>0</v>
      </c>
      <c r="AD16" s="331">
        <v>0</v>
      </c>
      <c r="AE16" s="295">
        <v>0</v>
      </c>
      <c r="AF16" s="331">
        <v>0</v>
      </c>
      <c r="AG16" s="295">
        <v>0</v>
      </c>
      <c r="AH16" s="331">
        <v>0</v>
      </c>
      <c r="AI16" s="295">
        <v>0</v>
      </c>
      <c r="AJ16" s="331">
        <v>0</v>
      </c>
      <c r="AK16" s="295">
        <v>0</v>
      </c>
    </row>
    <row r="17" spans="1:37" ht="13.5" customHeight="1">
      <c r="A17" s="42">
        <v>3</v>
      </c>
      <c r="B17" s="224">
        <v>308</v>
      </c>
      <c r="C17" s="45">
        <v>51</v>
      </c>
      <c r="D17" s="50"/>
      <c r="E17" s="47" t="s">
        <v>62</v>
      </c>
      <c r="F17" s="94">
        <v>4</v>
      </c>
      <c r="G17" s="351">
        <v>0</v>
      </c>
      <c r="H17" s="331">
        <v>0</v>
      </c>
      <c r="I17" s="295">
        <v>0</v>
      </c>
      <c r="J17" s="331">
        <v>0</v>
      </c>
      <c r="K17" s="295">
        <v>0</v>
      </c>
      <c r="L17" s="331">
        <v>0</v>
      </c>
      <c r="M17" s="295">
        <v>0</v>
      </c>
      <c r="N17" s="331">
        <v>0</v>
      </c>
      <c r="O17" s="295">
        <v>0</v>
      </c>
      <c r="P17" s="331">
        <v>0</v>
      </c>
      <c r="Q17" s="295">
        <v>0</v>
      </c>
      <c r="R17" s="331">
        <v>0</v>
      </c>
      <c r="S17" s="295">
        <v>0</v>
      </c>
      <c r="T17" s="331">
        <v>0</v>
      </c>
      <c r="U17" s="295">
        <v>0</v>
      </c>
      <c r="V17" s="331">
        <v>0</v>
      </c>
      <c r="W17" s="295">
        <v>0</v>
      </c>
      <c r="X17" s="331">
        <v>0</v>
      </c>
      <c r="Y17" s="295">
        <v>0</v>
      </c>
      <c r="Z17" s="331">
        <v>0</v>
      </c>
      <c r="AA17" s="295">
        <v>0</v>
      </c>
      <c r="AB17" s="331">
        <v>1</v>
      </c>
      <c r="AC17" s="295">
        <v>0</v>
      </c>
      <c r="AD17" s="331">
        <v>0</v>
      </c>
      <c r="AE17" s="295">
        <v>0</v>
      </c>
      <c r="AF17" s="331">
        <v>0</v>
      </c>
      <c r="AG17" s="295">
        <v>0</v>
      </c>
      <c r="AH17" s="331">
        <v>1</v>
      </c>
      <c r="AI17" s="295">
        <v>0</v>
      </c>
      <c r="AJ17" s="331">
        <v>2</v>
      </c>
      <c r="AK17" s="295">
        <v>0</v>
      </c>
    </row>
    <row r="18" spans="1:37" ht="13.5" customHeight="1">
      <c r="A18" s="42">
        <v>1</v>
      </c>
      <c r="B18" s="224">
        <v>309</v>
      </c>
      <c r="C18" s="45">
        <v>51</v>
      </c>
      <c r="D18" s="50"/>
      <c r="E18" s="47" t="s">
        <v>63</v>
      </c>
      <c r="F18" s="94">
        <v>9</v>
      </c>
      <c r="G18" s="351">
        <v>0</v>
      </c>
      <c r="H18" s="331">
        <v>0</v>
      </c>
      <c r="I18" s="295">
        <v>0</v>
      </c>
      <c r="J18" s="331">
        <v>0</v>
      </c>
      <c r="K18" s="295">
        <v>0</v>
      </c>
      <c r="L18" s="331">
        <v>0</v>
      </c>
      <c r="M18" s="295">
        <v>0</v>
      </c>
      <c r="N18" s="331">
        <v>0</v>
      </c>
      <c r="O18" s="295">
        <v>0</v>
      </c>
      <c r="P18" s="331">
        <v>0</v>
      </c>
      <c r="Q18" s="295">
        <v>0</v>
      </c>
      <c r="R18" s="331">
        <v>0</v>
      </c>
      <c r="S18" s="295">
        <v>0</v>
      </c>
      <c r="T18" s="331">
        <v>0</v>
      </c>
      <c r="U18" s="295">
        <v>0</v>
      </c>
      <c r="V18" s="331">
        <v>0</v>
      </c>
      <c r="W18" s="295">
        <v>0</v>
      </c>
      <c r="X18" s="331">
        <v>0</v>
      </c>
      <c r="Y18" s="295">
        <v>0</v>
      </c>
      <c r="Z18" s="331">
        <v>4</v>
      </c>
      <c r="AA18" s="295">
        <v>0</v>
      </c>
      <c r="AB18" s="331">
        <v>1</v>
      </c>
      <c r="AC18" s="295">
        <v>0</v>
      </c>
      <c r="AD18" s="331">
        <v>0</v>
      </c>
      <c r="AE18" s="295">
        <v>0</v>
      </c>
      <c r="AF18" s="331">
        <v>0</v>
      </c>
      <c r="AG18" s="295">
        <v>0</v>
      </c>
      <c r="AH18" s="331">
        <v>1</v>
      </c>
      <c r="AI18" s="295">
        <v>0</v>
      </c>
      <c r="AJ18" s="331">
        <v>3</v>
      </c>
      <c r="AK18" s="295">
        <v>0</v>
      </c>
    </row>
    <row r="19" spans="1:37" ht="13.5" customHeight="1">
      <c r="A19" s="42">
        <v>1</v>
      </c>
      <c r="B19" s="224">
        <v>321</v>
      </c>
      <c r="C19" s="45">
        <v>51</v>
      </c>
      <c r="D19" s="50"/>
      <c r="E19" s="47" t="s">
        <v>64</v>
      </c>
      <c r="F19" s="94">
        <v>18</v>
      </c>
      <c r="G19" s="351">
        <v>38</v>
      </c>
      <c r="H19" s="331">
        <v>0</v>
      </c>
      <c r="I19" s="295">
        <v>0</v>
      </c>
      <c r="J19" s="331">
        <v>0</v>
      </c>
      <c r="K19" s="295">
        <v>0</v>
      </c>
      <c r="L19" s="331">
        <v>1</v>
      </c>
      <c r="M19" s="295">
        <v>0</v>
      </c>
      <c r="N19" s="331">
        <v>0</v>
      </c>
      <c r="O19" s="295">
        <v>0</v>
      </c>
      <c r="P19" s="331">
        <v>0</v>
      </c>
      <c r="Q19" s="295">
        <v>0</v>
      </c>
      <c r="R19" s="331">
        <v>0</v>
      </c>
      <c r="S19" s="295">
        <v>0</v>
      </c>
      <c r="T19" s="331">
        <v>0</v>
      </c>
      <c r="U19" s="295">
        <v>0</v>
      </c>
      <c r="V19" s="331">
        <v>0</v>
      </c>
      <c r="W19" s="295">
        <v>0</v>
      </c>
      <c r="X19" s="331">
        <v>1</v>
      </c>
      <c r="Y19" s="295">
        <v>0</v>
      </c>
      <c r="Z19" s="331">
        <v>6</v>
      </c>
      <c r="AA19" s="295">
        <v>19</v>
      </c>
      <c r="AB19" s="331">
        <v>1</v>
      </c>
      <c r="AC19" s="295">
        <v>0</v>
      </c>
      <c r="AD19" s="331">
        <v>0</v>
      </c>
      <c r="AE19" s="295">
        <v>0</v>
      </c>
      <c r="AF19" s="331">
        <v>1</v>
      </c>
      <c r="AG19" s="295">
        <v>0</v>
      </c>
      <c r="AH19" s="331">
        <v>0</v>
      </c>
      <c r="AI19" s="295">
        <v>0</v>
      </c>
      <c r="AJ19" s="331">
        <v>8</v>
      </c>
      <c r="AK19" s="295">
        <v>19</v>
      </c>
    </row>
    <row r="20" spans="1:37" ht="13.5" customHeight="1">
      <c r="A20" s="42">
        <v>1</v>
      </c>
      <c r="B20" s="224">
        <v>322</v>
      </c>
      <c r="C20" s="45">
        <v>51</v>
      </c>
      <c r="D20" s="50"/>
      <c r="E20" s="47" t="s">
        <v>65</v>
      </c>
      <c r="F20" s="94">
        <v>6</v>
      </c>
      <c r="G20" s="351">
        <v>0</v>
      </c>
      <c r="H20" s="331">
        <v>0</v>
      </c>
      <c r="I20" s="295">
        <v>0</v>
      </c>
      <c r="J20" s="331">
        <v>0</v>
      </c>
      <c r="K20" s="295">
        <v>0</v>
      </c>
      <c r="L20" s="331">
        <v>0</v>
      </c>
      <c r="M20" s="295">
        <v>0</v>
      </c>
      <c r="N20" s="331">
        <v>0</v>
      </c>
      <c r="O20" s="295">
        <v>0</v>
      </c>
      <c r="P20" s="331">
        <v>0</v>
      </c>
      <c r="Q20" s="295">
        <v>0</v>
      </c>
      <c r="R20" s="331">
        <v>0</v>
      </c>
      <c r="S20" s="295">
        <v>0</v>
      </c>
      <c r="T20" s="331">
        <v>0</v>
      </c>
      <c r="U20" s="295">
        <v>0</v>
      </c>
      <c r="V20" s="331">
        <v>0</v>
      </c>
      <c r="W20" s="295">
        <v>0</v>
      </c>
      <c r="X20" s="331">
        <v>1</v>
      </c>
      <c r="Y20" s="295">
        <v>0</v>
      </c>
      <c r="Z20" s="331">
        <v>1</v>
      </c>
      <c r="AA20" s="295">
        <v>0</v>
      </c>
      <c r="AB20" s="331">
        <v>1</v>
      </c>
      <c r="AC20" s="295">
        <v>0</v>
      </c>
      <c r="AD20" s="331">
        <v>0</v>
      </c>
      <c r="AE20" s="295">
        <v>0</v>
      </c>
      <c r="AF20" s="331">
        <v>0</v>
      </c>
      <c r="AG20" s="295">
        <v>0</v>
      </c>
      <c r="AH20" s="331">
        <v>0</v>
      </c>
      <c r="AI20" s="295">
        <v>0</v>
      </c>
      <c r="AJ20" s="331">
        <v>3</v>
      </c>
      <c r="AK20" s="295">
        <v>0</v>
      </c>
    </row>
    <row r="21" spans="1:37" ht="13.5" customHeight="1">
      <c r="A21" s="42">
        <v>1</v>
      </c>
      <c r="B21" s="224">
        <v>323</v>
      </c>
      <c r="C21" s="45">
        <v>51</v>
      </c>
      <c r="D21" s="50"/>
      <c r="E21" s="47" t="s">
        <v>66</v>
      </c>
      <c r="F21" s="94">
        <v>1</v>
      </c>
      <c r="G21" s="351">
        <v>19</v>
      </c>
      <c r="H21" s="331">
        <v>0</v>
      </c>
      <c r="I21" s="295">
        <v>0</v>
      </c>
      <c r="J21" s="331">
        <v>0</v>
      </c>
      <c r="K21" s="295">
        <v>0</v>
      </c>
      <c r="L21" s="331">
        <v>0</v>
      </c>
      <c r="M21" s="295">
        <v>0</v>
      </c>
      <c r="N21" s="331">
        <v>1</v>
      </c>
      <c r="O21" s="295">
        <v>19</v>
      </c>
      <c r="P21" s="331">
        <v>0</v>
      </c>
      <c r="Q21" s="295">
        <v>0</v>
      </c>
      <c r="R21" s="331">
        <v>0</v>
      </c>
      <c r="S21" s="295">
        <v>0</v>
      </c>
      <c r="T21" s="331">
        <v>0</v>
      </c>
      <c r="U21" s="295">
        <v>0</v>
      </c>
      <c r="V21" s="331">
        <v>0</v>
      </c>
      <c r="W21" s="295">
        <v>0</v>
      </c>
      <c r="X21" s="331">
        <v>0</v>
      </c>
      <c r="Y21" s="295">
        <v>0</v>
      </c>
      <c r="Z21" s="331">
        <v>0</v>
      </c>
      <c r="AA21" s="295">
        <v>0</v>
      </c>
      <c r="AB21" s="331">
        <v>0</v>
      </c>
      <c r="AC21" s="295">
        <v>0</v>
      </c>
      <c r="AD21" s="331">
        <v>0</v>
      </c>
      <c r="AE21" s="295">
        <v>0</v>
      </c>
      <c r="AF21" s="331">
        <v>0</v>
      </c>
      <c r="AG21" s="295">
        <v>0</v>
      </c>
      <c r="AH21" s="331">
        <v>0</v>
      </c>
      <c r="AI21" s="295">
        <v>0</v>
      </c>
      <c r="AJ21" s="331">
        <v>0</v>
      </c>
      <c r="AK21" s="295">
        <v>0</v>
      </c>
    </row>
    <row r="22" spans="1:37" ht="13.5" customHeight="1">
      <c r="A22" s="42">
        <v>8</v>
      </c>
      <c r="B22" s="224">
        <v>324</v>
      </c>
      <c r="C22" s="45">
        <v>51</v>
      </c>
      <c r="D22" s="50"/>
      <c r="E22" s="47" t="s">
        <v>67</v>
      </c>
      <c r="F22" s="94">
        <v>10</v>
      </c>
      <c r="G22" s="351">
        <v>0</v>
      </c>
      <c r="H22" s="331">
        <v>0</v>
      </c>
      <c r="I22" s="295">
        <v>0</v>
      </c>
      <c r="J22" s="331">
        <v>0</v>
      </c>
      <c r="K22" s="295">
        <v>0</v>
      </c>
      <c r="L22" s="331">
        <v>0</v>
      </c>
      <c r="M22" s="295">
        <v>0</v>
      </c>
      <c r="N22" s="331">
        <v>0</v>
      </c>
      <c r="O22" s="295">
        <v>0</v>
      </c>
      <c r="P22" s="331">
        <v>0</v>
      </c>
      <c r="Q22" s="295">
        <v>0</v>
      </c>
      <c r="R22" s="331">
        <v>0</v>
      </c>
      <c r="S22" s="295">
        <v>0</v>
      </c>
      <c r="T22" s="331">
        <v>0</v>
      </c>
      <c r="U22" s="295">
        <v>0</v>
      </c>
      <c r="V22" s="331">
        <v>0</v>
      </c>
      <c r="W22" s="295">
        <v>0</v>
      </c>
      <c r="X22" s="331">
        <v>0</v>
      </c>
      <c r="Y22" s="295">
        <v>0</v>
      </c>
      <c r="Z22" s="331">
        <v>0</v>
      </c>
      <c r="AA22" s="295">
        <v>0</v>
      </c>
      <c r="AB22" s="331">
        <v>1</v>
      </c>
      <c r="AC22" s="295">
        <v>0</v>
      </c>
      <c r="AD22" s="331">
        <v>0</v>
      </c>
      <c r="AE22" s="295">
        <v>0</v>
      </c>
      <c r="AF22" s="331">
        <v>0</v>
      </c>
      <c r="AG22" s="295">
        <v>0</v>
      </c>
      <c r="AH22" s="331">
        <v>0</v>
      </c>
      <c r="AI22" s="295">
        <v>0</v>
      </c>
      <c r="AJ22" s="331">
        <v>9</v>
      </c>
      <c r="AK22" s="295">
        <v>0</v>
      </c>
    </row>
    <row r="23" spans="1:37" ht="13.5" customHeight="1">
      <c r="A23" s="42"/>
      <c r="B23" s="224"/>
      <c r="C23" s="45"/>
      <c r="D23" s="50"/>
      <c r="E23" s="47"/>
      <c r="F23" s="94"/>
      <c r="G23" s="351"/>
      <c r="H23" s="331"/>
      <c r="I23" s="99"/>
      <c r="J23" s="331"/>
      <c r="K23" s="99"/>
      <c r="L23" s="331"/>
      <c r="M23" s="99"/>
      <c r="N23" s="331"/>
      <c r="O23" s="99"/>
      <c r="P23" s="331"/>
      <c r="Q23" s="99"/>
      <c r="R23" s="331"/>
      <c r="S23" s="99"/>
      <c r="T23" s="119"/>
      <c r="U23" s="99"/>
      <c r="V23" s="331"/>
      <c r="W23" s="99"/>
      <c r="X23" s="331"/>
      <c r="Y23" s="99"/>
      <c r="Z23" s="331"/>
      <c r="AA23" s="99"/>
      <c r="AB23" s="331"/>
      <c r="AC23" s="99"/>
      <c r="AD23" s="331"/>
      <c r="AE23" s="99"/>
      <c r="AF23" s="331"/>
      <c r="AG23" s="99"/>
      <c r="AH23" s="331"/>
      <c r="AI23" s="99"/>
      <c r="AJ23" s="331"/>
      <c r="AK23" s="99"/>
    </row>
    <row r="24" spans="1:37" ht="13.5" customHeight="1">
      <c r="A24" s="42"/>
      <c r="B24" s="224"/>
      <c r="C24" s="45"/>
      <c r="D24" s="388" t="s">
        <v>68</v>
      </c>
      <c r="E24" s="389"/>
      <c r="F24" s="94">
        <v>75</v>
      </c>
      <c r="G24" s="351">
        <v>262</v>
      </c>
      <c r="H24" s="118">
        <v>0</v>
      </c>
      <c r="I24" s="97">
        <v>0</v>
      </c>
      <c r="J24" s="118">
        <v>0</v>
      </c>
      <c r="K24" s="97">
        <v>0</v>
      </c>
      <c r="L24" s="118">
        <v>0</v>
      </c>
      <c r="M24" s="97">
        <v>0</v>
      </c>
      <c r="N24" s="118">
        <v>2</v>
      </c>
      <c r="O24" s="97">
        <v>0</v>
      </c>
      <c r="P24" s="118">
        <v>0</v>
      </c>
      <c r="Q24" s="97">
        <v>0</v>
      </c>
      <c r="R24" s="118">
        <v>0</v>
      </c>
      <c r="S24" s="97">
        <v>0</v>
      </c>
      <c r="T24" s="327">
        <v>0</v>
      </c>
      <c r="U24" s="97">
        <v>0</v>
      </c>
      <c r="V24" s="118">
        <v>0</v>
      </c>
      <c r="W24" s="97">
        <v>0</v>
      </c>
      <c r="X24" s="118">
        <v>2</v>
      </c>
      <c r="Y24" s="97">
        <v>0</v>
      </c>
      <c r="Z24" s="118">
        <v>26</v>
      </c>
      <c r="AA24" s="97">
        <v>172</v>
      </c>
      <c r="AB24" s="118">
        <v>9</v>
      </c>
      <c r="AC24" s="97">
        <v>0</v>
      </c>
      <c r="AD24" s="118">
        <v>1</v>
      </c>
      <c r="AE24" s="97">
        <v>0</v>
      </c>
      <c r="AF24" s="118">
        <v>1</v>
      </c>
      <c r="AG24" s="97">
        <v>0</v>
      </c>
      <c r="AH24" s="118">
        <v>0</v>
      </c>
      <c r="AI24" s="97">
        <v>0</v>
      </c>
      <c r="AJ24" s="118">
        <v>34</v>
      </c>
      <c r="AK24" s="97">
        <v>90</v>
      </c>
    </row>
    <row r="25" spans="1:37" ht="13.5" customHeight="1">
      <c r="A25" s="42">
        <v>3</v>
      </c>
      <c r="B25" s="224">
        <v>212</v>
      </c>
      <c r="C25" s="45">
        <v>53</v>
      </c>
      <c r="D25" s="50"/>
      <c r="E25" s="47" t="s">
        <v>69</v>
      </c>
      <c r="F25" s="94">
        <v>9</v>
      </c>
      <c r="G25" s="351">
        <v>72</v>
      </c>
      <c r="H25" s="331">
        <v>0</v>
      </c>
      <c r="I25" s="295">
        <v>0</v>
      </c>
      <c r="J25" s="331">
        <v>0</v>
      </c>
      <c r="K25" s="295">
        <v>0</v>
      </c>
      <c r="L25" s="331">
        <v>0</v>
      </c>
      <c r="M25" s="295">
        <v>0</v>
      </c>
      <c r="N25" s="331">
        <v>0</v>
      </c>
      <c r="O25" s="295">
        <v>0</v>
      </c>
      <c r="P25" s="331">
        <v>0</v>
      </c>
      <c r="Q25" s="295">
        <v>0</v>
      </c>
      <c r="R25" s="331">
        <v>0</v>
      </c>
      <c r="S25" s="295">
        <v>0</v>
      </c>
      <c r="T25" s="331">
        <v>0</v>
      </c>
      <c r="U25" s="295">
        <v>0</v>
      </c>
      <c r="V25" s="331">
        <v>0</v>
      </c>
      <c r="W25" s="295">
        <v>0</v>
      </c>
      <c r="X25" s="331">
        <v>0</v>
      </c>
      <c r="Y25" s="295">
        <v>0</v>
      </c>
      <c r="Z25" s="331">
        <v>2</v>
      </c>
      <c r="AA25" s="295">
        <v>23</v>
      </c>
      <c r="AB25" s="331">
        <v>1</v>
      </c>
      <c r="AC25" s="295">
        <v>0</v>
      </c>
      <c r="AD25" s="331">
        <v>0</v>
      </c>
      <c r="AE25" s="295">
        <v>0</v>
      </c>
      <c r="AF25" s="331">
        <v>0</v>
      </c>
      <c r="AG25" s="295">
        <v>0</v>
      </c>
      <c r="AH25" s="331">
        <v>0</v>
      </c>
      <c r="AI25" s="295">
        <v>0</v>
      </c>
      <c r="AJ25" s="331">
        <v>6</v>
      </c>
      <c r="AK25" s="295">
        <v>49</v>
      </c>
    </row>
    <row r="26" spans="1:37" ht="13.5" customHeight="1">
      <c r="A26" s="42">
        <v>3</v>
      </c>
      <c r="B26" s="224">
        <v>342</v>
      </c>
      <c r="C26" s="45">
        <v>53</v>
      </c>
      <c r="D26" s="50"/>
      <c r="E26" s="47" t="s">
        <v>70</v>
      </c>
      <c r="F26" s="94">
        <v>23</v>
      </c>
      <c r="G26" s="351">
        <v>55</v>
      </c>
      <c r="H26" s="331">
        <v>0</v>
      </c>
      <c r="I26" s="295">
        <v>0</v>
      </c>
      <c r="J26" s="331">
        <v>0</v>
      </c>
      <c r="K26" s="295">
        <v>0</v>
      </c>
      <c r="L26" s="331">
        <v>0</v>
      </c>
      <c r="M26" s="295">
        <v>0</v>
      </c>
      <c r="N26" s="331">
        <v>0</v>
      </c>
      <c r="O26" s="295">
        <v>0</v>
      </c>
      <c r="P26" s="331">
        <v>0</v>
      </c>
      <c r="Q26" s="295">
        <v>0</v>
      </c>
      <c r="R26" s="331">
        <v>0</v>
      </c>
      <c r="S26" s="295">
        <v>0</v>
      </c>
      <c r="T26" s="331">
        <v>0</v>
      </c>
      <c r="U26" s="295">
        <v>0</v>
      </c>
      <c r="V26" s="331">
        <v>0</v>
      </c>
      <c r="W26" s="295">
        <v>0</v>
      </c>
      <c r="X26" s="331">
        <v>0</v>
      </c>
      <c r="Y26" s="295">
        <v>0</v>
      </c>
      <c r="Z26" s="331">
        <v>6</v>
      </c>
      <c r="AA26" s="295">
        <v>38</v>
      </c>
      <c r="AB26" s="331">
        <v>1</v>
      </c>
      <c r="AC26" s="295">
        <v>0</v>
      </c>
      <c r="AD26" s="331">
        <v>0</v>
      </c>
      <c r="AE26" s="295">
        <v>0</v>
      </c>
      <c r="AF26" s="331">
        <v>1</v>
      </c>
      <c r="AG26" s="295">
        <v>0</v>
      </c>
      <c r="AH26" s="331">
        <v>0</v>
      </c>
      <c r="AI26" s="295">
        <v>0</v>
      </c>
      <c r="AJ26" s="331">
        <v>15</v>
      </c>
      <c r="AK26" s="295">
        <v>17</v>
      </c>
    </row>
    <row r="27" spans="1:37" ht="13.5" customHeight="1">
      <c r="A27" s="42">
        <v>3</v>
      </c>
      <c r="B27" s="224">
        <v>343</v>
      </c>
      <c r="C27" s="45">
        <v>53</v>
      </c>
      <c r="D27" s="50"/>
      <c r="E27" s="47" t="s">
        <v>71</v>
      </c>
      <c r="F27" s="94">
        <v>6</v>
      </c>
      <c r="G27" s="351">
        <v>0</v>
      </c>
      <c r="H27" s="331">
        <v>0</v>
      </c>
      <c r="I27" s="295">
        <v>0</v>
      </c>
      <c r="J27" s="331">
        <v>0</v>
      </c>
      <c r="K27" s="295">
        <v>0</v>
      </c>
      <c r="L27" s="331">
        <v>0</v>
      </c>
      <c r="M27" s="295">
        <v>0</v>
      </c>
      <c r="N27" s="331">
        <v>0</v>
      </c>
      <c r="O27" s="295">
        <v>0</v>
      </c>
      <c r="P27" s="331">
        <v>0</v>
      </c>
      <c r="Q27" s="295">
        <v>0</v>
      </c>
      <c r="R27" s="331">
        <v>0</v>
      </c>
      <c r="S27" s="295">
        <v>0</v>
      </c>
      <c r="T27" s="331">
        <v>0</v>
      </c>
      <c r="U27" s="295">
        <v>0</v>
      </c>
      <c r="V27" s="331">
        <v>0</v>
      </c>
      <c r="W27" s="295">
        <v>0</v>
      </c>
      <c r="X27" s="331">
        <v>0</v>
      </c>
      <c r="Y27" s="295">
        <v>0</v>
      </c>
      <c r="Z27" s="331">
        <v>2</v>
      </c>
      <c r="AA27" s="295">
        <v>0</v>
      </c>
      <c r="AB27" s="331">
        <v>1</v>
      </c>
      <c r="AC27" s="295">
        <v>0</v>
      </c>
      <c r="AD27" s="331">
        <v>0</v>
      </c>
      <c r="AE27" s="295">
        <v>0</v>
      </c>
      <c r="AF27" s="331">
        <v>0</v>
      </c>
      <c r="AG27" s="295">
        <v>0</v>
      </c>
      <c r="AH27" s="331">
        <v>0</v>
      </c>
      <c r="AI27" s="295">
        <v>0</v>
      </c>
      <c r="AJ27" s="331">
        <v>3</v>
      </c>
      <c r="AK27" s="295">
        <v>0</v>
      </c>
    </row>
    <row r="28" spans="1:37" ht="13.5" customHeight="1">
      <c r="A28" s="42">
        <v>3</v>
      </c>
      <c r="B28" s="224">
        <v>344</v>
      </c>
      <c r="C28" s="45">
        <v>53</v>
      </c>
      <c r="D28" s="50"/>
      <c r="E28" s="47" t="s">
        <v>72</v>
      </c>
      <c r="F28" s="94">
        <v>13</v>
      </c>
      <c r="G28" s="351">
        <v>50</v>
      </c>
      <c r="H28" s="331">
        <v>0</v>
      </c>
      <c r="I28" s="295">
        <v>0</v>
      </c>
      <c r="J28" s="331">
        <v>0</v>
      </c>
      <c r="K28" s="295">
        <v>0</v>
      </c>
      <c r="L28" s="331">
        <v>0</v>
      </c>
      <c r="M28" s="295">
        <v>0</v>
      </c>
      <c r="N28" s="331">
        <v>0</v>
      </c>
      <c r="O28" s="295">
        <v>0</v>
      </c>
      <c r="P28" s="331">
        <v>0</v>
      </c>
      <c r="Q28" s="295">
        <v>0</v>
      </c>
      <c r="R28" s="331">
        <v>0</v>
      </c>
      <c r="S28" s="295">
        <v>0</v>
      </c>
      <c r="T28" s="331">
        <v>0</v>
      </c>
      <c r="U28" s="295">
        <v>0</v>
      </c>
      <c r="V28" s="331">
        <v>0</v>
      </c>
      <c r="W28" s="295">
        <v>0</v>
      </c>
      <c r="X28" s="331">
        <v>0</v>
      </c>
      <c r="Y28" s="295">
        <v>0</v>
      </c>
      <c r="Z28" s="331">
        <v>8</v>
      </c>
      <c r="AA28" s="295">
        <v>33</v>
      </c>
      <c r="AB28" s="331">
        <v>1</v>
      </c>
      <c r="AC28" s="295">
        <v>0</v>
      </c>
      <c r="AD28" s="331">
        <v>0</v>
      </c>
      <c r="AE28" s="295">
        <v>0</v>
      </c>
      <c r="AF28" s="331">
        <v>0</v>
      </c>
      <c r="AG28" s="295">
        <v>0</v>
      </c>
      <c r="AH28" s="331">
        <v>0</v>
      </c>
      <c r="AI28" s="295">
        <v>0</v>
      </c>
      <c r="AJ28" s="331">
        <v>4</v>
      </c>
      <c r="AK28" s="295">
        <v>17</v>
      </c>
    </row>
    <row r="29" spans="1:37" ht="13.5" customHeight="1">
      <c r="A29" s="42">
        <v>3</v>
      </c>
      <c r="B29" s="224">
        <v>345</v>
      </c>
      <c r="C29" s="45">
        <v>53</v>
      </c>
      <c r="D29" s="50"/>
      <c r="E29" s="47" t="s">
        <v>73</v>
      </c>
      <c r="F29" s="94">
        <v>4</v>
      </c>
      <c r="G29" s="351">
        <v>29</v>
      </c>
      <c r="H29" s="331">
        <v>0</v>
      </c>
      <c r="I29" s="295">
        <v>0</v>
      </c>
      <c r="J29" s="331">
        <v>0</v>
      </c>
      <c r="K29" s="295">
        <v>0</v>
      </c>
      <c r="L29" s="331">
        <v>0</v>
      </c>
      <c r="M29" s="295">
        <v>0</v>
      </c>
      <c r="N29" s="331">
        <v>0</v>
      </c>
      <c r="O29" s="295">
        <v>0</v>
      </c>
      <c r="P29" s="331">
        <v>0</v>
      </c>
      <c r="Q29" s="295">
        <v>0</v>
      </c>
      <c r="R29" s="331">
        <v>0</v>
      </c>
      <c r="S29" s="295">
        <v>0</v>
      </c>
      <c r="T29" s="331">
        <v>0</v>
      </c>
      <c r="U29" s="295">
        <v>0</v>
      </c>
      <c r="V29" s="331">
        <v>0</v>
      </c>
      <c r="W29" s="295">
        <v>0</v>
      </c>
      <c r="X29" s="331">
        <v>0</v>
      </c>
      <c r="Y29" s="295">
        <v>0</v>
      </c>
      <c r="Z29" s="331">
        <v>2</v>
      </c>
      <c r="AA29" s="295">
        <v>29</v>
      </c>
      <c r="AB29" s="331">
        <v>1</v>
      </c>
      <c r="AC29" s="295">
        <v>0</v>
      </c>
      <c r="AD29" s="331">
        <v>0</v>
      </c>
      <c r="AE29" s="295">
        <v>0</v>
      </c>
      <c r="AF29" s="331">
        <v>0</v>
      </c>
      <c r="AG29" s="295">
        <v>0</v>
      </c>
      <c r="AH29" s="331">
        <v>0</v>
      </c>
      <c r="AI29" s="295">
        <v>0</v>
      </c>
      <c r="AJ29" s="331">
        <v>1</v>
      </c>
      <c r="AK29" s="295">
        <v>0</v>
      </c>
    </row>
    <row r="30" spans="1:37" ht="13.5" customHeight="1">
      <c r="A30" s="42">
        <v>3</v>
      </c>
      <c r="B30" s="224">
        <v>346</v>
      </c>
      <c r="C30" s="45">
        <v>53</v>
      </c>
      <c r="D30" s="50"/>
      <c r="E30" s="47" t="s">
        <v>74</v>
      </c>
      <c r="F30" s="94">
        <v>2</v>
      </c>
      <c r="G30" s="351">
        <v>0</v>
      </c>
      <c r="H30" s="331">
        <v>0</v>
      </c>
      <c r="I30" s="295">
        <v>0</v>
      </c>
      <c r="J30" s="331">
        <v>0</v>
      </c>
      <c r="K30" s="295">
        <v>0</v>
      </c>
      <c r="L30" s="331">
        <v>0</v>
      </c>
      <c r="M30" s="295">
        <v>0</v>
      </c>
      <c r="N30" s="331">
        <v>1</v>
      </c>
      <c r="O30" s="295">
        <v>0</v>
      </c>
      <c r="P30" s="331">
        <v>0</v>
      </c>
      <c r="Q30" s="295">
        <v>0</v>
      </c>
      <c r="R30" s="331">
        <v>0</v>
      </c>
      <c r="S30" s="295">
        <v>0</v>
      </c>
      <c r="T30" s="331">
        <v>0</v>
      </c>
      <c r="U30" s="295">
        <v>0</v>
      </c>
      <c r="V30" s="331">
        <v>0</v>
      </c>
      <c r="W30" s="295">
        <v>0</v>
      </c>
      <c r="X30" s="331">
        <v>0</v>
      </c>
      <c r="Y30" s="295">
        <v>0</v>
      </c>
      <c r="Z30" s="331">
        <v>0</v>
      </c>
      <c r="AA30" s="295">
        <v>0</v>
      </c>
      <c r="AB30" s="331">
        <v>0</v>
      </c>
      <c r="AC30" s="295">
        <v>0</v>
      </c>
      <c r="AD30" s="331">
        <v>1</v>
      </c>
      <c r="AE30" s="295">
        <v>0</v>
      </c>
      <c r="AF30" s="331">
        <v>0</v>
      </c>
      <c r="AG30" s="295">
        <v>0</v>
      </c>
      <c r="AH30" s="331">
        <v>0</v>
      </c>
      <c r="AI30" s="295">
        <v>0</v>
      </c>
      <c r="AJ30" s="331">
        <v>0</v>
      </c>
      <c r="AK30" s="295">
        <v>0</v>
      </c>
    </row>
    <row r="31" spans="1:37" ht="13.5" customHeight="1">
      <c r="A31" s="42">
        <v>3</v>
      </c>
      <c r="B31" s="224">
        <v>347</v>
      </c>
      <c r="C31" s="45">
        <v>53</v>
      </c>
      <c r="D31" s="50"/>
      <c r="E31" s="47" t="s">
        <v>75</v>
      </c>
      <c r="F31" s="94">
        <v>2</v>
      </c>
      <c r="G31" s="351">
        <v>0</v>
      </c>
      <c r="H31" s="331">
        <v>0</v>
      </c>
      <c r="I31" s="295">
        <v>0</v>
      </c>
      <c r="J31" s="331">
        <v>0</v>
      </c>
      <c r="K31" s="295">
        <v>0</v>
      </c>
      <c r="L31" s="331">
        <v>0</v>
      </c>
      <c r="M31" s="295">
        <v>0</v>
      </c>
      <c r="N31" s="331">
        <v>0</v>
      </c>
      <c r="O31" s="295">
        <v>0</v>
      </c>
      <c r="P31" s="331">
        <v>0</v>
      </c>
      <c r="Q31" s="295">
        <v>0</v>
      </c>
      <c r="R31" s="331">
        <v>0</v>
      </c>
      <c r="S31" s="295">
        <v>0</v>
      </c>
      <c r="T31" s="331">
        <v>0</v>
      </c>
      <c r="U31" s="295">
        <v>0</v>
      </c>
      <c r="V31" s="331">
        <v>0</v>
      </c>
      <c r="W31" s="295">
        <v>0</v>
      </c>
      <c r="X31" s="331">
        <v>0</v>
      </c>
      <c r="Y31" s="295">
        <v>0</v>
      </c>
      <c r="Z31" s="331">
        <v>0</v>
      </c>
      <c r="AA31" s="295">
        <v>0</v>
      </c>
      <c r="AB31" s="331">
        <v>1</v>
      </c>
      <c r="AC31" s="295">
        <v>0</v>
      </c>
      <c r="AD31" s="331">
        <v>0</v>
      </c>
      <c r="AE31" s="295">
        <v>0</v>
      </c>
      <c r="AF31" s="331">
        <v>0</v>
      </c>
      <c r="AG31" s="295">
        <v>0</v>
      </c>
      <c r="AH31" s="331">
        <v>0</v>
      </c>
      <c r="AI31" s="295">
        <v>0</v>
      </c>
      <c r="AJ31" s="331">
        <v>1</v>
      </c>
      <c r="AK31" s="295">
        <v>0</v>
      </c>
    </row>
    <row r="32" spans="1:37" ht="13.5" customHeight="1">
      <c r="A32" s="42">
        <v>3</v>
      </c>
      <c r="B32" s="224">
        <v>361</v>
      </c>
      <c r="C32" s="45">
        <v>53</v>
      </c>
      <c r="D32" s="50"/>
      <c r="E32" s="47" t="s">
        <v>76</v>
      </c>
      <c r="F32" s="94">
        <v>3</v>
      </c>
      <c r="G32" s="351">
        <v>19</v>
      </c>
      <c r="H32" s="331">
        <v>0</v>
      </c>
      <c r="I32" s="295">
        <v>0</v>
      </c>
      <c r="J32" s="331">
        <v>0</v>
      </c>
      <c r="K32" s="295">
        <v>0</v>
      </c>
      <c r="L32" s="331">
        <v>0</v>
      </c>
      <c r="M32" s="295">
        <v>0</v>
      </c>
      <c r="N32" s="331">
        <v>0</v>
      </c>
      <c r="O32" s="295">
        <v>0</v>
      </c>
      <c r="P32" s="331">
        <v>0</v>
      </c>
      <c r="Q32" s="295">
        <v>0</v>
      </c>
      <c r="R32" s="331">
        <v>0</v>
      </c>
      <c r="S32" s="295">
        <v>0</v>
      </c>
      <c r="T32" s="331">
        <v>0</v>
      </c>
      <c r="U32" s="295">
        <v>0</v>
      </c>
      <c r="V32" s="331">
        <v>0</v>
      </c>
      <c r="W32" s="295">
        <v>0</v>
      </c>
      <c r="X32" s="331">
        <v>0</v>
      </c>
      <c r="Y32" s="295">
        <v>0</v>
      </c>
      <c r="Z32" s="331">
        <v>2</v>
      </c>
      <c r="AA32" s="295">
        <v>19</v>
      </c>
      <c r="AB32" s="331">
        <v>1</v>
      </c>
      <c r="AC32" s="295">
        <v>0</v>
      </c>
      <c r="AD32" s="331">
        <v>0</v>
      </c>
      <c r="AE32" s="295">
        <v>0</v>
      </c>
      <c r="AF32" s="331">
        <v>0</v>
      </c>
      <c r="AG32" s="295">
        <v>0</v>
      </c>
      <c r="AH32" s="331">
        <v>0</v>
      </c>
      <c r="AI32" s="295">
        <v>0</v>
      </c>
      <c r="AJ32" s="331">
        <v>0</v>
      </c>
      <c r="AK32" s="295">
        <v>0</v>
      </c>
    </row>
    <row r="33" spans="1:37" ht="13.5" customHeight="1">
      <c r="A33" s="42">
        <v>3</v>
      </c>
      <c r="B33" s="224">
        <v>362</v>
      </c>
      <c r="C33" s="45">
        <v>53</v>
      </c>
      <c r="D33" s="50"/>
      <c r="E33" s="47" t="s">
        <v>77</v>
      </c>
      <c r="F33" s="94">
        <v>3</v>
      </c>
      <c r="G33" s="351">
        <v>3</v>
      </c>
      <c r="H33" s="331">
        <v>0</v>
      </c>
      <c r="I33" s="295">
        <v>0</v>
      </c>
      <c r="J33" s="331">
        <v>0</v>
      </c>
      <c r="K33" s="295">
        <v>0</v>
      </c>
      <c r="L33" s="331">
        <v>0</v>
      </c>
      <c r="M33" s="295">
        <v>0</v>
      </c>
      <c r="N33" s="331">
        <v>1</v>
      </c>
      <c r="O33" s="295">
        <v>0</v>
      </c>
      <c r="P33" s="331">
        <v>0</v>
      </c>
      <c r="Q33" s="295">
        <v>0</v>
      </c>
      <c r="R33" s="331">
        <v>0</v>
      </c>
      <c r="S33" s="295">
        <v>0</v>
      </c>
      <c r="T33" s="331">
        <v>0</v>
      </c>
      <c r="U33" s="295">
        <v>0</v>
      </c>
      <c r="V33" s="331">
        <v>0</v>
      </c>
      <c r="W33" s="295">
        <v>0</v>
      </c>
      <c r="X33" s="331">
        <v>0</v>
      </c>
      <c r="Y33" s="295">
        <v>0</v>
      </c>
      <c r="Z33" s="331">
        <v>1</v>
      </c>
      <c r="AA33" s="295">
        <v>3</v>
      </c>
      <c r="AB33" s="331">
        <v>1</v>
      </c>
      <c r="AC33" s="295">
        <v>0</v>
      </c>
      <c r="AD33" s="331">
        <v>0</v>
      </c>
      <c r="AE33" s="295">
        <v>0</v>
      </c>
      <c r="AF33" s="331">
        <v>0</v>
      </c>
      <c r="AG33" s="295">
        <v>0</v>
      </c>
      <c r="AH33" s="331">
        <v>0</v>
      </c>
      <c r="AI33" s="295">
        <v>0</v>
      </c>
      <c r="AJ33" s="331">
        <v>0</v>
      </c>
      <c r="AK33" s="295">
        <v>0</v>
      </c>
    </row>
    <row r="34" spans="1:37" ht="13.5" customHeight="1">
      <c r="A34" s="42">
        <v>3</v>
      </c>
      <c r="B34" s="224">
        <v>363</v>
      </c>
      <c r="C34" s="45">
        <v>53</v>
      </c>
      <c r="D34" s="50"/>
      <c r="E34" s="47" t="s">
        <v>78</v>
      </c>
      <c r="F34" s="94">
        <v>2</v>
      </c>
      <c r="G34" s="351">
        <v>19</v>
      </c>
      <c r="H34" s="331">
        <v>0</v>
      </c>
      <c r="I34" s="295">
        <v>0</v>
      </c>
      <c r="J34" s="331">
        <v>0</v>
      </c>
      <c r="K34" s="295">
        <v>0</v>
      </c>
      <c r="L34" s="331">
        <v>0</v>
      </c>
      <c r="M34" s="295">
        <v>0</v>
      </c>
      <c r="N34" s="331">
        <v>0</v>
      </c>
      <c r="O34" s="295">
        <v>0</v>
      </c>
      <c r="P34" s="331">
        <v>0</v>
      </c>
      <c r="Q34" s="295">
        <v>0</v>
      </c>
      <c r="R34" s="331">
        <v>0</v>
      </c>
      <c r="S34" s="295">
        <v>0</v>
      </c>
      <c r="T34" s="331">
        <v>0</v>
      </c>
      <c r="U34" s="295">
        <v>0</v>
      </c>
      <c r="V34" s="331">
        <v>0</v>
      </c>
      <c r="W34" s="295">
        <v>0</v>
      </c>
      <c r="X34" s="331">
        <v>0</v>
      </c>
      <c r="Y34" s="295">
        <v>0</v>
      </c>
      <c r="Z34" s="331">
        <v>1</v>
      </c>
      <c r="AA34" s="295">
        <v>19</v>
      </c>
      <c r="AB34" s="331">
        <v>0</v>
      </c>
      <c r="AC34" s="295">
        <v>0</v>
      </c>
      <c r="AD34" s="331">
        <v>0</v>
      </c>
      <c r="AE34" s="295">
        <v>0</v>
      </c>
      <c r="AF34" s="331">
        <v>0</v>
      </c>
      <c r="AG34" s="295">
        <v>0</v>
      </c>
      <c r="AH34" s="331">
        <v>0</v>
      </c>
      <c r="AI34" s="295">
        <v>0</v>
      </c>
      <c r="AJ34" s="331">
        <v>1</v>
      </c>
      <c r="AK34" s="295">
        <v>0</v>
      </c>
    </row>
    <row r="35" spans="1:37" ht="13.5" customHeight="1">
      <c r="A35" s="42">
        <v>3</v>
      </c>
      <c r="B35" s="224">
        <v>364</v>
      </c>
      <c r="C35" s="45">
        <v>53</v>
      </c>
      <c r="D35" s="50"/>
      <c r="E35" s="47" t="s">
        <v>79</v>
      </c>
      <c r="F35" s="94">
        <v>8</v>
      </c>
      <c r="G35" s="351">
        <v>15</v>
      </c>
      <c r="H35" s="331">
        <v>0</v>
      </c>
      <c r="I35" s="295">
        <v>0</v>
      </c>
      <c r="J35" s="331">
        <v>0</v>
      </c>
      <c r="K35" s="295">
        <v>0</v>
      </c>
      <c r="L35" s="331">
        <v>0</v>
      </c>
      <c r="M35" s="295">
        <v>0</v>
      </c>
      <c r="N35" s="331">
        <v>0</v>
      </c>
      <c r="O35" s="295">
        <v>0</v>
      </c>
      <c r="P35" s="331">
        <v>0</v>
      </c>
      <c r="Q35" s="295">
        <v>0</v>
      </c>
      <c r="R35" s="331">
        <v>0</v>
      </c>
      <c r="S35" s="295">
        <v>0</v>
      </c>
      <c r="T35" s="331">
        <v>0</v>
      </c>
      <c r="U35" s="295">
        <v>0</v>
      </c>
      <c r="V35" s="331">
        <v>0</v>
      </c>
      <c r="W35" s="295">
        <v>0</v>
      </c>
      <c r="X35" s="331">
        <v>2</v>
      </c>
      <c r="Y35" s="295">
        <v>0</v>
      </c>
      <c r="Z35" s="331">
        <v>2</v>
      </c>
      <c r="AA35" s="295">
        <v>8</v>
      </c>
      <c r="AB35" s="331">
        <v>1</v>
      </c>
      <c r="AC35" s="295">
        <v>0</v>
      </c>
      <c r="AD35" s="331">
        <v>0</v>
      </c>
      <c r="AE35" s="295">
        <v>0</v>
      </c>
      <c r="AF35" s="331">
        <v>0</v>
      </c>
      <c r="AG35" s="295">
        <v>0</v>
      </c>
      <c r="AH35" s="331">
        <v>0</v>
      </c>
      <c r="AI35" s="295">
        <v>0</v>
      </c>
      <c r="AJ35" s="331">
        <v>3</v>
      </c>
      <c r="AK35" s="295">
        <v>7</v>
      </c>
    </row>
    <row r="36" spans="1:37" ht="13.5" customHeight="1">
      <c r="A36" s="42"/>
      <c r="B36" s="224"/>
      <c r="C36" s="45"/>
      <c r="D36" s="50"/>
      <c r="E36" s="47"/>
      <c r="F36" s="94"/>
      <c r="G36" s="351"/>
      <c r="H36" s="331"/>
      <c r="I36" s="99"/>
      <c r="J36" s="331"/>
      <c r="K36" s="99"/>
      <c r="L36" s="331"/>
      <c r="M36" s="99"/>
      <c r="N36" s="331"/>
      <c r="O36" s="99"/>
      <c r="P36" s="331"/>
      <c r="Q36" s="99"/>
      <c r="R36" s="331"/>
      <c r="S36" s="99"/>
      <c r="T36" s="119"/>
      <c r="U36" s="99"/>
      <c r="V36" s="331"/>
      <c r="W36" s="99"/>
      <c r="X36" s="331"/>
      <c r="Y36" s="99"/>
      <c r="Z36" s="331"/>
      <c r="AA36" s="99"/>
      <c r="AB36" s="331"/>
      <c r="AC36" s="99"/>
      <c r="AD36" s="331"/>
      <c r="AE36" s="99"/>
      <c r="AF36" s="331"/>
      <c r="AG36" s="99"/>
      <c r="AH36" s="331"/>
      <c r="AI36" s="99"/>
      <c r="AJ36" s="331"/>
      <c r="AK36" s="99"/>
    </row>
    <row r="37" spans="1:37" ht="13.5" customHeight="1">
      <c r="A37" s="42"/>
      <c r="B37" s="224"/>
      <c r="C37" s="45"/>
      <c r="D37" s="388" t="s">
        <v>80</v>
      </c>
      <c r="E37" s="389"/>
      <c r="F37" s="94">
        <v>133</v>
      </c>
      <c r="G37" s="351">
        <v>344</v>
      </c>
      <c r="H37" s="118">
        <v>0</v>
      </c>
      <c r="I37" s="97">
        <v>0</v>
      </c>
      <c r="J37" s="118">
        <v>0</v>
      </c>
      <c r="K37" s="97">
        <v>0</v>
      </c>
      <c r="L37" s="118">
        <v>0</v>
      </c>
      <c r="M37" s="97">
        <v>0</v>
      </c>
      <c r="N37" s="118">
        <v>6</v>
      </c>
      <c r="O37" s="97">
        <v>0</v>
      </c>
      <c r="P37" s="118">
        <v>1</v>
      </c>
      <c r="Q37" s="97">
        <v>0</v>
      </c>
      <c r="R37" s="118">
        <v>0</v>
      </c>
      <c r="S37" s="97">
        <v>0</v>
      </c>
      <c r="T37" s="327">
        <v>1</v>
      </c>
      <c r="U37" s="97">
        <v>0</v>
      </c>
      <c r="V37" s="118">
        <v>0</v>
      </c>
      <c r="W37" s="97">
        <v>0</v>
      </c>
      <c r="X37" s="118">
        <v>2</v>
      </c>
      <c r="Y37" s="97">
        <v>0</v>
      </c>
      <c r="Z37" s="118">
        <v>34</v>
      </c>
      <c r="AA37" s="97">
        <v>196</v>
      </c>
      <c r="AB37" s="118">
        <v>9</v>
      </c>
      <c r="AC37" s="97">
        <v>0</v>
      </c>
      <c r="AD37" s="118">
        <v>0</v>
      </c>
      <c r="AE37" s="97">
        <v>0</v>
      </c>
      <c r="AF37" s="118">
        <v>14</v>
      </c>
      <c r="AG37" s="97">
        <v>0</v>
      </c>
      <c r="AH37" s="118">
        <v>2</v>
      </c>
      <c r="AI37" s="97">
        <v>0</v>
      </c>
      <c r="AJ37" s="118">
        <v>64</v>
      </c>
      <c r="AK37" s="97">
        <v>148</v>
      </c>
    </row>
    <row r="38" spans="1:37" ht="13.5" customHeight="1">
      <c r="A38" s="42">
        <v>2</v>
      </c>
      <c r="B38" s="224">
        <v>202</v>
      </c>
      <c r="C38" s="45">
        <v>55</v>
      </c>
      <c r="D38" s="50"/>
      <c r="E38" s="47" t="s">
        <v>81</v>
      </c>
      <c r="F38" s="94">
        <v>99</v>
      </c>
      <c r="G38" s="351">
        <v>172</v>
      </c>
      <c r="H38" s="331">
        <v>0</v>
      </c>
      <c r="I38" s="295">
        <v>0</v>
      </c>
      <c r="J38" s="331">
        <v>0</v>
      </c>
      <c r="K38" s="295">
        <v>0</v>
      </c>
      <c r="L38" s="331">
        <v>0</v>
      </c>
      <c r="M38" s="295">
        <v>0</v>
      </c>
      <c r="N38" s="331">
        <v>4</v>
      </c>
      <c r="O38" s="295">
        <v>0</v>
      </c>
      <c r="P38" s="331">
        <v>1</v>
      </c>
      <c r="Q38" s="295">
        <v>0</v>
      </c>
      <c r="R38" s="331">
        <v>0</v>
      </c>
      <c r="S38" s="295">
        <v>0</v>
      </c>
      <c r="T38" s="331">
        <v>0</v>
      </c>
      <c r="U38" s="295">
        <v>0</v>
      </c>
      <c r="V38" s="331">
        <v>0</v>
      </c>
      <c r="W38" s="295">
        <v>0</v>
      </c>
      <c r="X38" s="331">
        <v>2</v>
      </c>
      <c r="Y38" s="295">
        <v>0</v>
      </c>
      <c r="Z38" s="331">
        <v>22</v>
      </c>
      <c r="AA38" s="295">
        <v>87</v>
      </c>
      <c r="AB38" s="331">
        <v>5</v>
      </c>
      <c r="AC38" s="295">
        <v>0</v>
      </c>
      <c r="AD38" s="331">
        <v>0</v>
      </c>
      <c r="AE38" s="295">
        <v>0</v>
      </c>
      <c r="AF38" s="331">
        <v>12</v>
      </c>
      <c r="AG38" s="295">
        <v>0</v>
      </c>
      <c r="AH38" s="331">
        <v>1</v>
      </c>
      <c r="AI38" s="295">
        <v>0</v>
      </c>
      <c r="AJ38" s="331">
        <v>52</v>
      </c>
      <c r="AK38" s="295">
        <v>85</v>
      </c>
    </row>
    <row r="39" spans="1:37" ht="13.5" customHeight="1">
      <c r="A39" s="42">
        <v>2</v>
      </c>
      <c r="B39" s="224">
        <v>214</v>
      </c>
      <c r="C39" s="45">
        <v>55</v>
      </c>
      <c r="D39" s="50"/>
      <c r="E39" s="47" t="s">
        <v>82</v>
      </c>
      <c r="F39" s="94">
        <v>15</v>
      </c>
      <c r="G39" s="351">
        <v>110</v>
      </c>
      <c r="H39" s="331">
        <v>0</v>
      </c>
      <c r="I39" s="295">
        <v>0</v>
      </c>
      <c r="J39" s="331">
        <v>0</v>
      </c>
      <c r="K39" s="295">
        <v>0</v>
      </c>
      <c r="L39" s="331">
        <v>0</v>
      </c>
      <c r="M39" s="295">
        <v>0</v>
      </c>
      <c r="N39" s="331">
        <v>1</v>
      </c>
      <c r="O39" s="295">
        <v>0</v>
      </c>
      <c r="P39" s="331">
        <v>0</v>
      </c>
      <c r="Q39" s="295">
        <v>0</v>
      </c>
      <c r="R39" s="331">
        <v>0</v>
      </c>
      <c r="S39" s="295">
        <v>0</v>
      </c>
      <c r="T39" s="331">
        <v>1</v>
      </c>
      <c r="U39" s="295">
        <v>0</v>
      </c>
      <c r="V39" s="331">
        <v>0</v>
      </c>
      <c r="W39" s="295">
        <v>0</v>
      </c>
      <c r="X39" s="331">
        <v>0</v>
      </c>
      <c r="Y39" s="295">
        <v>0</v>
      </c>
      <c r="Z39" s="331">
        <v>5</v>
      </c>
      <c r="AA39" s="295">
        <v>74</v>
      </c>
      <c r="AB39" s="331">
        <v>2</v>
      </c>
      <c r="AC39" s="295">
        <v>0</v>
      </c>
      <c r="AD39" s="331">
        <v>0</v>
      </c>
      <c r="AE39" s="295">
        <v>0</v>
      </c>
      <c r="AF39" s="331">
        <v>1</v>
      </c>
      <c r="AG39" s="295">
        <v>0</v>
      </c>
      <c r="AH39" s="331">
        <v>0</v>
      </c>
      <c r="AI39" s="295">
        <v>0</v>
      </c>
      <c r="AJ39" s="331">
        <v>5</v>
      </c>
      <c r="AK39" s="295">
        <v>36</v>
      </c>
    </row>
    <row r="40" spans="1:37" ht="13.5" customHeight="1">
      <c r="A40" s="42">
        <v>2</v>
      </c>
      <c r="B40" s="224">
        <v>215</v>
      </c>
      <c r="C40" s="45">
        <v>55</v>
      </c>
      <c r="D40" s="50"/>
      <c r="E40" s="47" t="s">
        <v>83</v>
      </c>
      <c r="F40" s="94">
        <v>13</v>
      </c>
      <c r="G40" s="351">
        <v>25</v>
      </c>
      <c r="H40" s="331">
        <v>0</v>
      </c>
      <c r="I40" s="295">
        <v>0</v>
      </c>
      <c r="J40" s="331">
        <v>0</v>
      </c>
      <c r="K40" s="295">
        <v>0</v>
      </c>
      <c r="L40" s="331">
        <v>0</v>
      </c>
      <c r="M40" s="295">
        <v>0</v>
      </c>
      <c r="N40" s="331">
        <v>1</v>
      </c>
      <c r="O40" s="295">
        <v>0</v>
      </c>
      <c r="P40" s="331">
        <v>0</v>
      </c>
      <c r="Q40" s="295">
        <v>0</v>
      </c>
      <c r="R40" s="331">
        <v>0</v>
      </c>
      <c r="S40" s="295">
        <v>0</v>
      </c>
      <c r="T40" s="331">
        <v>0</v>
      </c>
      <c r="U40" s="295">
        <v>0</v>
      </c>
      <c r="V40" s="331">
        <v>0</v>
      </c>
      <c r="W40" s="295">
        <v>0</v>
      </c>
      <c r="X40" s="331">
        <v>0</v>
      </c>
      <c r="Y40" s="295">
        <v>0</v>
      </c>
      <c r="Z40" s="331">
        <v>4</v>
      </c>
      <c r="AA40" s="295">
        <v>16</v>
      </c>
      <c r="AB40" s="331">
        <v>1</v>
      </c>
      <c r="AC40" s="295">
        <v>0</v>
      </c>
      <c r="AD40" s="331">
        <v>0</v>
      </c>
      <c r="AE40" s="295">
        <v>0</v>
      </c>
      <c r="AF40" s="331">
        <v>1</v>
      </c>
      <c r="AG40" s="295">
        <v>0</v>
      </c>
      <c r="AH40" s="331">
        <v>1</v>
      </c>
      <c r="AI40" s="295">
        <v>0</v>
      </c>
      <c r="AJ40" s="331">
        <v>5</v>
      </c>
      <c r="AK40" s="295">
        <v>9</v>
      </c>
    </row>
    <row r="41" spans="1:37" ht="13.5" customHeight="1">
      <c r="A41" s="42">
        <v>2</v>
      </c>
      <c r="B41" s="224">
        <v>381</v>
      </c>
      <c r="C41" s="45">
        <v>55</v>
      </c>
      <c r="D41" s="50"/>
      <c r="E41" s="47" t="s">
        <v>84</v>
      </c>
      <c r="F41" s="94">
        <v>6</v>
      </c>
      <c r="G41" s="351">
        <v>37</v>
      </c>
      <c r="H41" s="331">
        <v>0</v>
      </c>
      <c r="I41" s="295">
        <v>0</v>
      </c>
      <c r="J41" s="331">
        <v>0</v>
      </c>
      <c r="K41" s="295">
        <v>0</v>
      </c>
      <c r="L41" s="331">
        <v>0</v>
      </c>
      <c r="M41" s="295">
        <v>0</v>
      </c>
      <c r="N41" s="331">
        <v>0</v>
      </c>
      <c r="O41" s="295">
        <v>0</v>
      </c>
      <c r="P41" s="331">
        <v>0</v>
      </c>
      <c r="Q41" s="295">
        <v>0</v>
      </c>
      <c r="R41" s="331">
        <v>0</v>
      </c>
      <c r="S41" s="295">
        <v>0</v>
      </c>
      <c r="T41" s="331">
        <v>0</v>
      </c>
      <c r="U41" s="295">
        <v>0</v>
      </c>
      <c r="V41" s="331">
        <v>0</v>
      </c>
      <c r="W41" s="295">
        <v>0</v>
      </c>
      <c r="X41" s="331">
        <v>0</v>
      </c>
      <c r="Y41" s="295">
        <v>0</v>
      </c>
      <c r="Z41" s="331">
        <v>3</v>
      </c>
      <c r="AA41" s="295">
        <v>19</v>
      </c>
      <c r="AB41" s="331">
        <v>1</v>
      </c>
      <c r="AC41" s="295">
        <v>0</v>
      </c>
      <c r="AD41" s="331">
        <v>0</v>
      </c>
      <c r="AE41" s="295">
        <v>0</v>
      </c>
      <c r="AF41" s="331">
        <v>0</v>
      </c>
      <c r="AG41" s="295">
        <v>0</v>
      </c>
      <c r="AH41" s="331">
        <v>0</v>
      </c>
      <c r="AI41" s="295">
        <v>0</v>
      </c>
      <c r="AJ41" s="331">
        <v>2</v>
      </c>
      <c r="AK41" s="295">
        <v>18</v>
      </c>
    </row>
    <row r="42" spans="1:37" ht="13.5" customHeight="1">
      <c r="A42" s="42"/>
      <c r="B42" s="224"/>
      <c r="C42" s="45"/>
      <c r="D42" s="50"/>
      <c r="E42" s="47"/>
      <c r="F42" s="94"/>
      <c r="G42" s="351"/>
      <c r="H42" s="331"/>
      <c r="I42" s="99"/>
      <c r="J42" s="331"/>
      <c r="K42" s="99"/>
      <c r="L42" s="331"/>
      <c r="M42" s="99"/>
      <c r="N42" s="331"/>
      <c r="O42" s="99"/>
      <c r="P42" s="331"/>
      <c r="Q42" s="99"/>
      <c r="R42" s="331"/>
      <c r="S42" s="99"/>
      <c r="T42" s="119"/>
      <c r="U42" s="99"/>
      <c r="V42" s="331"/>
      <c r="W42" s="99"/>
      <c r="X42" s="331"/>
      <c r="Y42" s="99"/>
      <c r="Z42" s="331"/>
      <c r="AA42" s="99"/>
      <c r="AB42" s="331"/>
      <c r="AC42" s="99"/>
      <c r="AD42" s="331"/>
      <c r="AE42" s="99"/>
      <c r="AF42" s="331"/>
      <c r="AG42" s="99"/>
      <c r="AH42" s="331"/>
      <c r="AI42" s="99"/>
      <c r="AJ42" s="331"/>
      <c r="AK42" s="99"/>
    </row>
    <row r="43" spans="1:37" ht="13.5" customHeight="1">
      <c r="A43" s="42"/>
      <c r="B43" s="224"/>
      <c r="C43" s="45"/>
      <c r="D43" s="388" t="s">
        <v>85</v>
      </c>
      <c r="E43" s="389"/>
      <c r="F43" s="120">
        <v>25</v>
      </c>
      <c r="G43" s="351">
        <v>41</v>
      </c>
      <c r="H43" s="332">
        <v>0</v>
      </c>
      <c r="I43" s="97">
        <v>0</v>
      </c>
      <c r="J43" s="332">
        <v>0</v>
      </c>
      <c r="K43" s="97">
        <v>0</v>
      </c>
      <c r="L43" s="332">
        <v>0</v>
      </c>
      <c r="M43" s="97">
        <v>0</v>
      </c>
      <c r="N43" s="332">
        <v>0</v>
      </c>
      <c r="O43" s="97">
        <v>0</v>
      </c>
      <c r="P43" s="332">
        <v>0</v>
      </c>
      <c r="Q43" s="97">
        <v>0</v>
      </c>
      <c r="R43" s="332">
        <v>0</v>
      </c>
      <c r="S43" s="97">
        <v>0</v>
      </c>
      <c r="T43" s="333">
        <v>0</v>
      </c>
      <c r="U43" s="97">
        <v>0</v>
      </c>
      <c r="V43" s="332">
        <v>0</v>
      </c>
      <c r="W43" s="97">
        <v>0</v>
      </c>
      <c r="X43" s="332">
        <v>0</v>
      </c>
      <c r="Y43" s="97">
        <v>0</v>
      </c>
      <c r="Z43" s="332">
        <v>10</v>
      </c>
      <c r="AA43" s="97">
        <v>41</v>
      </c>
      <c r="AB43" s="332">
        <v>6</v>
      </c>
      <c r="AC43" s="97">
        <v>0</v>
      </c>
      <c r="AD43" s="332">
        <v>0</v>
      </c>
      <c r="AE43" s="97">
        <v>0</v>
      </c>
      <c r="AF43" s="332">
        <v>0</v>
      </c>
      <c r="AG43" s="97">
        <v>0</v>
      </c>
      <c r="AH43" s="332">
        <v>0</v>
      </c>
      <c r="AI43" s="97">
        <v>0</v>
      </c>
      <c r="AJ43" s="332">
        <v>9</v>
      </c>
      <c r="AK43" s="97">
        <v>0</v>
      </c>
    </row>
    <row r="44" spans="1:37" ht="13.5" customHeight="1">
      <c r="A44" s="42">
        <v>4</v>
      </c>
      <c r="B44" s="224">
        <v>401</v>
      </c>
      <c r="C44" s="45">
        <v>56</v>
      </c>
      <c r="D44" s="50"/>
      <c r="E44" s="47" t="s">
        <v>86</v>
      </c>
      <c r="F44" s="94">
        <v>4</v>
      </c>
      <c r="G44" s="351">
        <v>0</v>
      </c>
      <c r="H44" s="331">
        <v>0</v>
      </c>
      <c r="I44" s="295">
        <v>0</v>
      </c>
      <c r="J44" s="331">
        <v>0</v>
      </c>
      <c r="K44" s="295">
        <v>0</v>
      </c>
      <c r="L44" s="331">
        <v>0</v>
      </c>
      <c r="M44" s="295">
        <v>0</v>
      </c>
      <c r="N44" s="331">
        <v>0</v>
      </c>
      <c r="O44" s="295">
        <v>0</v>
      </c>
      <c r="P44" s="331">
        <v>0</v>
      </c>
      <c r="Q44" s="295">
        <v>0</v>
      </c>
      <c r="R44" s="331">
        <v>0</v>
      </c>
      <c r="S44" s="295">
        <v>0</v>
      </c>
      <c r="T44" s="331">
        <v>0</v>
      </c>
      <c r="U44" s="295">
        <v>0</v>
      </c>
      <c r="V44" s="331">
        <v>0</v>
      </c>
      <c r="W44" s="295">
        <v>0</v>
      </c>
      <c r="X44" s="331">
        <v>0</v>
      </c>
      <c r="Y44" s="295">
        <v>0</v>
      </c>
      <c r="Z44" s="331">
        <v>1</v>
      </c>
      <c r="AA44" s="295">
        <v>0</v>
      </c>
      <c r="AB44" s="331">
        <v>2</v>
      </c>
      <c r="AC44" s="295">
        <v>0</v>
      </c>
      <c r="AD44" s="331">
        <v>0</v>
      </c>
      <c r="AE44" s="295">
        <v>0</v>
      </c>
      <c r="AF44" s="331">
        <v>0</v>
      </c>
      <c r="AG44" s="295">
        <v>0</v>
      </c>
      <c r="AH44" s="331">
        <v>0</v>
      </c>
      <c r="AI44" s="295">
        <v>0</v>
      </c>
      <c r="AJ44" s="331">
        <v>1</v>
      </c>
      <c r="AK44" s="295">
        <v>0</v>
      </c>
    </row>
    <row r="45" spans="1:37" ht="13.5" customHeight="1">
      <c r="A45" s="42">
        <v>4</v>
      </c>
      <c r="B45" s="224">
        <v>402</v>
      </c>
      <c r="C45" s="45">
        <v>56</v>
      </c>
      <c r="D45" s="50"/>
      <c r="E45" s="47" t="s">
        <v>87</v>
      </c>
      <c r="F45" s="94">
        <v>10</v>
      </c>
      <c r="G45" s="351">
        <v>38</v>
      </c>
      <c r="H45" s="331">
        <v>0</v>
      </c>
      <c r="I45" s="295">
        <v>0</v>
      </c>
      <c r="J45" s="331">
        <v>0</v>
      </c>
      <c r="K45" s="295">
        <v>0</v>
      </c>
      <c r="L45" s="331">
        <v>0</v>
      </c>
      <c r="M45" s="295">
        <v>0</v>
      </c>
      <c r="N45" s="331">
        <v>0</v>
      </c>
      <c r="O45" s="295">
        <v>0</v>
      </c>
      <c r="P45" s="331">
        <v>0</v>
      </c>
      <c r="Q45" s="295">
        <v>0</v>
      </c>
      <c r="R45" s="331">
        <v>0</v>
      </c>
      <c r="S45" s="295">
        <v>0</v>
      </c>
      <c r="T45" s="331">
        <v>0</v>
      </c>
      <c r="U45" s="295">
        <v>0</v>
      </c>
      <c r="V45" s="331">
        <v>0</v>
      </c>
      <c r="W45" s="295">
        <v>0</v>
      </c>
      <c r="X45" s="331">
        <v>0</v>
      </c>
      <c r="Y45" s="295">
        <v>0</v>
      </c>
      <c r="Z45" s="331">
        <v>5</v>
      </c>
      <c r="AA45" s="295">
        <v>38</v>
      </c>
      <c r="AB45" s="331">
        <v>1</v>
      </c>
      <c r="AC45" s="295">
        <v>0</v>
      </c>
      <c r="AD45" s="331">
        <v>0</v>
      </c>
      <c r="AE45" s="295">
        <v>0</v>
      </c>
      <c r="AF45" s="331">
        <v>0</v>
      </c>
      <c r="AG45" s="295">
        <v>0</v>
      </c>
      <c r="AH45" s="331">
        <v>0</v>
      </c>
      <c r="AI45" s="295">
        <v>0</v>
      </c>
      <c r="AJ45" s="331">
        <v>4</v>
      </c>
      <c r="AK45" s="295">
        <v>0</v>
      </c>
    </row>
    <row r="46" spans="1:37" ht="13.5" customHeight="1">
      <c r="A46" s="42">
        <v>4</v>
      </c>
      <c r="B46" s="224">
        <v>403</v>
      </c>
      <c r="C46" s="45">
        <v>56</v>
      </c>
      <c r="D46" s="50"/>
      <c r="E46" s="47" t="s">
        <v>88</v>
      </c>
      <c r="F46" s="94">
        <v>4</v>
      </c>
      <c r="G46" s="351">
        <v>3</v>
      </c>
      <c r="H46" s="331">
        <v>0</v>
      </c>
      <c r="I46" s="295">
        <v>0</v>
      </c>
      <c r="J46" s="331">
        <v>0</v>
      </c>
      <c r="K46" s="295">
        <v>0</v>
      </c>
      <c r="L46" s="331">
        <v>0</v>
      </c>
      <c r="M46" s="295">
        <v>0</v>
      </c>
      <c r="N46" s="331">
        <v>0</v>
      </c>
      <c r="O46" s="295">
        <v>0</v>
      </c>
      <c r="P46" s="331">
        <v>0</v>
      </c>
      <c r="Q46" s="295">
        <v>0</v>
      </c>
      <c r="R46" s="331">
        <v>0</v>
      </c>
      <c r="S46" s="295">
        <v>0</v>
      </c>
      <c r="T46" s="331">
        <v>0</v>
      </c>
      <c r="U46" s="295">
        <v>0</v>
      </c>
      <c r="V46" s="331">
        <v>0</v>
      </c>
      <c r="W46" s="295">
        <v>0</v>
      </c>
      <c r="X46" s="331">
        <v>0</v>
      </c>
      <c r="Y46" s="295">
        <v>0</v>
      </c>
      <c r="Z46" s="331">
        <v>3</v>
      </c>
      <c r="AA46" s="295">
        <v>3</v>
      </c>
      <c r="AB46" s="331">
        <v>1</v>
      </c>
      <c r="AC46" s="295">
        <v>0</v>
      </c>
      <c r="AD46" s="331">
        <v>0</v>
      </c>
      <c r="AE46" s="295">
        <v>0</v>
      </c>
      <c r="AF46" s="331">
        <v>0</v>
      </c>
      <c r="AG46" s="295">
        <v>0</v>
      </c>
      <c r="AH46" s="331">
        <v>0</v>
      </c>
      <c r="AI46" s="295">
        <v>0</v>
      </c>
      <c r="AJ46" s="331">
        <v>0</v>
      </c>
      <c r="AK46" s="295">
        <v>0</v>
      </c>
    </row>
    <row r="47" spans="1:37" ht="13.5" customHeight="1">
      <c r="A47" s="42">
        <v>4</v>
      </c>
      <c r="B47" s="224">
        <v>424</v>
      </c>
      <c r="C47" s="45">
        <v>56</v>
      </c>
      <c r="D47" s="50"/>
      <c r="E47" s="47" t="s">
        <v>287</v>
      </c>
      <c r="F47" s="94">
        <v>2</v>
      </c>
      <c r="G47" s="351">
        <v>0</v>
      </c>
      <c r="H47" s="331">
        <v>0</v>
      </c>
      <c r="I47" s="295">
        <v>0</v>
      </c>
      <c r="J47" s="331">
        <v>0</v>
      </c>
      <c r="K47" s="295">
        <v>0</v>
      </c>
      <c r="L47" s="331">
        <v>0</v>
      </c>
      <c r="M47" s="295">
        <v>0</v>
      </c>
      <c r="N47" s="331">
        <v>0</v>
      </c>
      <c r="O47" s="295">
        <v>0</v>
      </c>
      <c r="P47" s="331">
        <v>0</v>
      </c>
      <c r="Q47" s="295">
        <v>0</v>
      </c>
      <c r="R47" s="331">
        <v>0</v>
      </c>
      <c r="S47" s="295">
        <v>0</v>
      </c>
      <c r="T47" s="331">
        <v>0</v>
      </c>
      <c r="U47" s="295">
        <v>0</v>
      </c>
      <c r="V47" s="331">
        <v>0</v>
      </c>
      <c r="W47" s="295">
        <v>0</v>
      </c>
      <c r="X47" s="331">
        <v>0</v>
      </c>
      <c r="Y47" s="295">
        <v>0</v>
      </c>
      <c r="Z47" s="331">
        <v>0</v>
      </c>
      <c r="AA47" s="295">
        <v>0</v>
      </c>
      <c r="AB47" s="331">
        <v>1</v>
      </c>
      <c r="AC47" s="295">
        <v>0</v>
      </c>
      <c r="AD47" s="331">
        <v>0</v>
      </c>
      <c r="AE47" s="295">
        <v>0</v>
      </c>
      <c r="AF47" s="331">
        <v>0</v>
      </c>
      <c r="AG47" s="295">
        <v>0</v>
      </c>
      <c r="AH47" s="331">
        <v>0</v>
      </c>
      <c r="AI47" s="295">
        <v>0</v>
      </c>
      <c r="AJ47" s="331">
        <v>1</v>
      </c>
      <c r="AK47" s="295">
        <v>0</v>
      </c>
    </row>
    <row r="48" spans="1:37" ht="13.5" customHeight="1">
      <c r="A48" s="42">
        <v>4</v>
      </c>
      <c r="B48" s="224">
        <v>425</v>
      </c>
      <c r="C48" s="45">
        <v>56</v>
      </c>
      <c r="D48" s="50"/>
      <c r="E48" s="47" t="s">
        <v>90</v>
      </c>
      <c r="F48" s="94">
        <v>5</v>
      </c>
      <c r="G48" s="351">
        <v>0</v>
      </c>
      <c r="H48" s="331">
        <v>0</v>
      </c>
      <c r="I48" s="295">
        <v>0</v>
      </c>
      <c r="J48" s="331">
        <v>0</v>
      </c>
      <c r="K48" s="295">
        <v>0</v>
      </c>
      <c r="L48" s="331">
        <v>0</v>
      </c>
      <c r="M48" s="295">
        <v>0</v>
      </c>
      <c r="N48" s="331">
        <v>0</v>
      </c>
      <c r="O48" s="295">
        <v>0</v>
      </c>
      <c r="P48" s="331">
        <v>0</v>
      </c>
      <c r="Q48" s="295">
        <v>0</v>
      </c>
      <c r="R48" s="331">
        <v>0</v>
      </c>
      <c r="S48" s="295">
        <v>0</v>
      </c>
      <c r="T48" s="331">
        <v>0</v>
      </c>
      <c r="U48" s="295">
        <v>0</v>
      </c>
      <c r="V48" s="331">
        <v>0</v>
      </c>
      <c r="W48" s="295">
        <v>0</v>
      </c>
      <c r="X48" s="331">
        <v>0</v>
      </c>
      <c r="Y48" s="295">
        <v>0</v>
      </c>
      <c r="Z48" s="331">
        <v>1</v>
      </c>
      <c r="AA48" s="295">
        <v>0</v>
      </c>
      <c r="AB48" s="331">
        <v>1</v>
      </c>
      <c r="AC48" s="295">
        <v>0</v>
      </c>
      <c r="AD48" s="331">
        <v>0</v>
      </c>
      <c r="AE48" s="295">
        <v>0</v>
      </c>
      <c r="AF48" s="331">
        <v>0</v>
      </c>
      <c r="AG48" s="295">
        <v>0</v>
      </c>
      <c r="AH48" s="331">
        <v>0</v>
      </c>
      <c r="AI48" s="295">
        <v>0</v>
      </c>
      <c r="AJ48" s="331">
        <v>3</v>
      </c>
      <c r="AK48" s="295">
        <v>0</v>
      </c>
    </row>
    <row r="49" spans="1:37" ht="13.5" customHeight="1">
      <c r="A49" s="42"/>
      <c r="B49" s="224"/>
      <c r="C49" s="45"/>
      <c r="D49" s="50"/>
      <c r="E49" s="47"/>
      <c r="F49" s="94"/>
      <c r="G49" s="351"/>
      <c r="H49" s="331"/>
      <c r="I49" s="99"/>
      <c r="J49" s="331"/>
      <c r="K49" s="99"/>
      <c r="L49" s="331"/>
      <c r="M49" s="99"/>
      <c r="N49" s="331"/>
      <c r="O49" s="99"/>
      <c r="P49" s="331"/>
      <c r="Q49" s="99"/>
      <c r="R49" s="331"/>
      <c r="S49" s="99"/>
      <c r="T49" s="119"/>
      <c r="U49" s="99"/>
      <c r="V49" s="331"/>
      <c r="W49" s="99"/>
      <c r="X49" s="331"/>
      <c r="Y49" s="99"/>
      <c r="Z49" s="331"/>
      <c r="AA49" s="99"/>
      <c r="AB49" s="331"/>
      <c r="AC49" s="99"/>
      <c r="AD49" s="331"/>
      <c r="AE49" s="99"/>
      <c r="AF49" s="331"/>
      <c r="AG49" s="99"/>
      <c r="AH49" s="331"/>
      <c r="AI49" s="99"/>
      <c r="AJ49" s="331"/>
      <c r="AK49" s="99"/>
    </row>
    <row r="50" spans="1:37" ht="13.5" customHeight="1">
      <c r="A50" s="42"/>
      <c r="B50" s="224"/>
      <c r="C50" s="45"/>
      <c r="D50" s="388" t="s">
        <v>91</v>
      </c>
      <c r="E50" s="389"/>
      <c r="F50" s="94">
        <v>83</v>
      </c>
      <c r="G50" s="351">
        <v>263</v>
      </c>
      <c r="H50" s="118">
        <v>0</v>
      </c>
      <c r="I50" s="97">
        <v>0</v>
      </c>
      <c r="J50" s="118">
        <v>0</v>
      </c>
      <c r="K50" s="97">
        <v>0</v>
      </c>
      <c r="L50" s="118">
        <v>0</v>
      </c>
      <c r="M50" s="97">
        <v>0</v>
      </c>
      <c r="N50" s="118">
        <v>1</v>
      </c>
      <c r="O50" s="97">
        <v>0</v>
      </c>
      <c r="P50" s="118">
        <v>0</v>
      </c>
      <c r="Q50" s="97">
        <v>0</v>
      </c>
      <c r="R50" s="118">
        <v>0</v>
      </c>
      <c r="S50" s="97">
        <v>0</v>
      </c>
      <c r="T50" s="327">
        <v>0</v>
      </c>
      <c r="U50" s="97">
        <v>0</v>
      </c>
      <c r="V50" s="118">
        <v>0</v>
      </c>
      <c r="W50" s="97">
        <v>0</v>
      </c>
      <c r="X50" s="118">
        <v>1</v>
      </c>
      <c r="Y50" s="97">
        <v>0</v>
      </c>
      <c r="Z50" s="118">
        <v>26</v>
      </c>
      <c r="AA50" s="97">
        <v>89</v>
      </c>
      <c r="AB50" s="118">
        <v>11</v>
      </c>
      <c r="AC50" s="97">
        <v>15</v>
      </c>
      <c r="AD50" s="118">
        <v>0</v>
      </c>
      <c r="AE50" s="97">
        <v>0</v>
      </c>
      <c r="AF50" s="118">
        <v>6</v>
      </c>
      <c r="AG50" s="97">
        <v>0</v>
      </c>
      <c r="AH50" s="118">
        <v>2</v>
      </c>
      <c r="AI50" s="97">
        <v>0</v>
      </c>
      <c r="AJ50" s="118">
        <v>36</v>
      </c>
      <c r="AK50" s="97">
        <v>159</v>
      </c>
    </row>
    <row r="51" spans="1:37" ht="13.5" customHeight="1">
      <c r="A51" s="42">
        <v>4</v>
      </c>
      <c r="B51" s="224">
        <v>222</v>
      </c>
      <c r="C51" s="45">
        <v>57</v>
      </c>
      <c r="D51" s="50"/>
      <c r="E51" s="47" t="s">
        <v>92</v>
      </c>
      <c r="F51" s="94">
        <v>30</v>
      </c>
      <c r="G51" s="351">
        <v>105</v>
      </c>
      <c r="H51" s="331">
        <v>0</v>
      </c>
      <c r="I51" s="295">
        <v>0</v>
      </c>
      <c r="J51" s="331">
        <v>0</v>
      </c>
      <c r="K51" s="295">
        <v>0</v>
      </c>
      <c r="L51" s="331">
        <v>0</v>
      </c>
      <c r="M51" s="295">
        <v>0</v>
      </c>
      <c r="N51" s="331">
        <v>0</v>
      </c>
      <c r="O51" s="295">
        <v>0</v>
      </c>
      <c r="P51" s="331">
        <v>0</v>
      </c>
      <c r="Q51" s="295">
        <v>0</v>
      </c>
      <c r="R51" s="331">
        <v>0</v>
      </c>
      <c r="S51" s="295">
        <v>0</v>
      </c>
      <c r="T51" s="331">
        <v>0</v>
      </c>
      <c r="U51" s="295">
        <v>0</v>
      </c>
      <c r="V51" s="331">
        <v>0</v>
      </c>
      <c r="W51" s="295">
        <v>0</v>
      </c>
      <c r="X51" s="331">
        <v>1</v>
      </c>
      <c r="Y51" s="295">
        <v>0</v>
      </c>
      <c r="Z51" s="331">
        <v>9</v>
      </c>
      <c r="AA51" s="295">
        <v>37</v>
      </c>
      <c r="AB51" s="331">
        <v>6</v>
      </c>
      <c r="AC51" s="295">
        <v>15</v>
      </c>
      <c r="AD51" s="331">
        <v>0</v>
      </c>
      <c r="AE51" s="295">
        <v>0</v>
      </c>
      <c r="AF51" s="331">
        <v>1</v>
      </c>
      <c r="AG51" s="295">
        <v>0</v>
      </c>
      <c r="AH51" s="331">
        <v>1</v>
      </c>
      <c r="AI51" s="295">
        <v>0</v>
      </c>
      <c r="AJ51" s="331">
        <v>12</v>
      </c>
      <c r="AK51" s="295">
        <v>53</v>
      </c>
    </row>
    <row r="52" spans="1:37" ht="13.5" customHeight="1">
      <c r="A52" s="42">
        <v>4</v>
      </c>
      <c r="B52" s="224">
        <v>223</v>
      </c>
      <c r="C52" s="45">
        <v>57</v>
      </c>
      <c r="D52" s="50"/>
      <c r="E52" s="47" t="s">
        <v>288</v>
      </c>
      <c r="F52" s="94">
        <v>13</v>
      </c>
      <c r="G52" s="351">
        <v>24</v>
      </c>
      <c r="H52" s="331">
        <v>0</v>
      </c>
      <c r="I52" s="295">
        <v>0</v>
      </c>
      <c r="J52" s="331">
        <v>0</v>
      </c>
      <c r="K52" s="295">
        <v>0</v>
      </c>
      <c r="L52" s="331">
        <v>0</v>
      </c>
      <c r="M52" s="295">
        <v>0</v>
      </c>
      <c r="N52" s="331">
        <v>1</v>
      </c>
      <c r="O52" s="295">
        <v>0</v>
      </c>
      <c r="P52" s="331">
        <v>0</v>
      </c>
      <c r="Q52" s="295">
        <v>0</v>
      </c>
      <c r="R52" s="331">
        <v>0</v>
      </c>
      <c r="S52" s="295">
        <v>0</v>
      </c>
      <c r="T52" s="331">
        <v>0</v>
      </c>
      <c r="U52" s="295">
        <v>0</v>
      </c>
      <c r="V52" s="331">
        <v>0</v>
      </c>
      <c r="W52" s="295">
        <v>0</v>
      </c>
      <c r="X52" s="331">
        <v>0</v>
      </c>
      <c r="Y52" s="295">
        <v>0</v>
      </c>
      <c r="Z52" s="331">
        <v>6</v>
      </c>
      <c r="AA52" s="295">
        <v>19</v>
      </c>
      <c r="AB52" s="331">
        <v>2</v>
      </c>
      <c r="AC52" s="295">
        <v>0</v>
      </c>
      <c r="AD52" s="331">
        <v>0</v>
      </c>
      <c r="AE52" s="295">
        <v>0</v>
      </c>
      <c r="AF52" s="331">
        <v>0</v>
      </c>
      <c r="AG52" s="295">
        <v>0</v>
      </c>
      <c r="AH52" s="331">
        <v>0</v>
      </c>
      <c r="AI52" s="295">
        <v>0</v>
      </c>
      <c r="AJ52" s="331">
        <v>4</v>
      </c>
      <c r="AK52" s="295">
        <v>5</v>
      </c>
    </row>
    <row r="53" spans="1:37" ht="13.5" customHeight="1">
      <c r="A53" s="42">
        <v>4</v>
      </c>
      <c r="B53" s="224">
        <v>406</v>
      </c>
      <c r="C53" s="45">
        <v>57</v>
      </c>
      <c r="D53" s="50"/>
      <c r="E53" s="47" t="s">
        <v>93</v>
      </c>
      <c r="F53" s="94">
        <v>24</v>
      </c>
      <c r="G53" s="351">
        <v>84</v>
      </c>
      <c r="H53" s="331">
        <v>0</v>
      </c>
      <c r="I53" s="295">
        <v>0</v>
      </c>
      <c r="J53" s="331">
        <v>0</v>
      </c>
      <c r="K53" s="295">
        <v>0</v>
      </c>
      <c r="L53" s="331">
        <v>0</v>
      </c>
      <c r="M53" s="295">
        <v>0</v>
      </c>
      <c r="N53" s="331">
        <v>0</v>
      </c>
      <c r="O53" s="295">
        <v>0</v>
      </c>
      <c r="P53" s="331">
        <v>0</v>
      </c>
      <c r="Q53" s="295">
        <v>0</v>
      </c>
      <c r="R53" s="331">
        <v>0</v>
      </c>
      <c r="S53" s="295">
        <v>0</v>
      </c>
      <c r="T53" s="331">
        <v>0</v>
      </c>
      <c r="U53" s="295">
        <v>0</v>
      </c>
      <c r="V53" s="331">
        <v>0</v>
      </c>
      <c r="W53" s="295">
        <v>0</v>
      </c>
      <c r="X53" s="331">
        <v>0</v>
      </c>
      <c r="Y53" s="295">
        <v>0</v>
      </c>
      <c r="Z53" s="331">
        <v>5</v>
      </c>
      <c r="AA53" s="295">
        <v>0</v>
      </c>
      <c r="AB53" s="331">
        <v>1</v>
      </c>
      <c r="AC53" s="295">
        <v>0</v>
      </c>
      <c r="AD53" s="331">
        <v>0</v>
      </c>
      <c r="AE53" s="295">
        <v>0</v>
      </c>
      <c r="AF53" s="331">
        <v>3</v>
      </c>
      <c r="AG53" s="295">
        <v>0</v>
      </c>
      <c r="AH53" s="331">
        <v>1</v>
      </c>
      <c r="AI53" s="295">
        <v>0</v>
      </c>
      <c r="AJ53" s="331">
        <v>14</v>
      </c>
      <c r="AK53" s="295">
        <v>84</v>
      </c>
    </row>
    <row r="54" spans="1:37" ht="13.5" customHeight="1">
      <c r="A54" s="42">
        <v>4</v>
      </c>
      <c r="B54" s="224">
        <v>407</v>
      </c>
      <c r="C54" s="45">
        <v>57</v>
      </c>
      <c r="D54" s="50"/>
      <c r="E54" s="47" t="s">
        <v>94</v>
      </c>
      <c r="F54" s="94">
        <v>9</v>
      </c>
      <c r="G54" s="351">
        <v>33</v>
      </c>
      <c r="H54" s="331">
        <v>0</v>
      </c>
      <c r="I54" s="295">
        <v>0</v>
      </c>
      <c r="J54" s="331">
        <v>0</v>
      </c>
      <c r="K54" s="295">
        <v>0</v>
      </c>
      <c r="L54" s="331">
        <v>0</v>
      </c>
      <c r="M54" s="295">
        <v>0</v>
      </c>
      <c r="N54" s="331">
        <v>0</v>
      </c>
      <c r="O54" s="295">
        <v>0</v>
      </c>
      <c r="P54" s="331">
        <v>0</v>
      </c>
      <c r="Q54" s="295">
        <v>0</v>
      </c>
      <c r="R54" s="331">
        <v>0</v>
      </c>
      <c r="S54" s="295">
        <v>0</v>
      </c>
      <c r="T54" s="331">
        <v>0</v>
      </c>
      <c r="U54" s="295">
        <v>0</v>
      </c>
      <c r="V54" s="331">
        <v>0</v>
      </c>
      <c r="W54" s="295">
        <v>0</v>
      </c>
      <c r="X54" s="331">
        <v>0</v>
      </c>
      <c r="Y54" s="295">
        <v>0</v>
      </c>
      <c r="Z54" s="331">
        <v>3</v>
      </c>
      <c r="AA54" s="295">
        <v>33</v>
      </c>
      <c r="AB54" s="331">
        <v>1</v>
      </c>
      <c r="AC54" s="295">
        <v>0</v>
      </c>
      <c r="AD54" s="331">
        <v>0</v>
      </c>
      <c r="AE54" s="295">
        <v>0</v>
      </c>
      <c r="AF54" s="331">
        <v>2</v>
      </c>
      <c r="AG54" s="295">
        <v>0</v>
      </c>
      <c r="AH54" s="331">
        <v>0</v>
      </c>
      <c r="AI54" s="295">
        <v>0</v>
      </c>
      <c r="AJ54" s="331">
        <v>3</v>
      </c>
      <c r="AK54" s="295">
        <v>0</v>
      </c>
    </row>
    <row r="55" spans="1:37" ht="13.5" customHeight="1">
      <c r="A55" s="42">
        <v>4</v>
      </c>
      <c r="B55" s="224">
        <v>421</v>
      </c>
      <c r="C55" s="45">
        <v>57</v>
      </c>
      <c r="D55" s="50"/>
      <c r="E55" s="47" t="s">
        <v>95</v>
      </c>
      <c r="F55" s="94">
        <v>7</v>
      </c>
      <c r="G55" s="351">
        <v>17</v>
      </c>
      <c r="H55" s="331">
        <v>0</v>
      </c>
      <c r="I55" s="295">
        <v>0</v>
      </c>
      <c r="J55" s="331">
        <v>0</v>
      </c>
      <c r="K55" s="295">
        <v>0</v>
      </c>
      <c r="L55" s="331">
        <v>0</v>
      </c>
      <c r="M55" s="295">
        <v>0</v>
      </c>
      <c r="N55" s="331">
        <v>0</v>
      </c>
      <c r="O55" s="295">
        <v>0</v>
      </c>
      <c r="P55" s="331">
        <v>0</v>
      </c>
      <c r="Q55" s="295">
        <v>0</v>
      </c>
      <c r="R55" s="331">
        <v>0</v>
      </c>
      <c r="S55" s="295">
        <v>0</v>
      </c>
      <c r="T55" s="331">
        <v>0</v>
      </c>
      <c r="U55" s="295">
        <v>0</v>
      </c>
      <c r="V55" s="331">
        <v>0</v>
      </c>
      <c r="W55" s="295">
        <v>0</v>
      </c>
      <c r="X55" s="331">
        <v>0</v>
      </c>
      <c r="Y55" s="295">
        <v>0</v>
      </c>
      <c r="Z55" s="331">
        <v>3</v>
      </c>
      <c r="AA55" s="295">
        <v>0</v>
      </c>
      <c r="AB55" s="331">
        <v>1</v>
      </c>
      <c r="AC55" s="295">
        <v>0</v>
      </c>
      <c r="AD55" s="331">
        <v>0</v>
      </c>
      <c r="AE55" s="295">
        <v>0</v>
      </c>
      <c r="AF55" s="331">
        <v>0</v>
      </c>
      <c r="AG55" s="295">
        <v>0</v>
      </c>
      <c r="AH55" s="331">
        <v>0</v>
      </c>
      <c r="AI55" s="295">
        <v>0</v>
      </c>
      <c r="AJ55" s="331">
        <v>3</v>
      </c>
      <c r="AK55" s="295">
        <v>17</v>
      </c>
    </row>
    <row r="56" spans="1:37" ht="13.5" customHeight="1">
      <c r="A56" s="42"/>
      <c r="B56" s="224"/>
      <c r="C56" s="45"/>
      <c r="D56" s="50"/>
      <c r="E56" s="47"/>
      <c r="F56" s="94"/>
      <c r="G56" s="351"/>
      <c r="H56" s="331"/>
      <c r="I56" s="99"/>
      <c r="J56" s="331"/>
      <c r="K56" s="99"/>
      <c r="L56" s="331"/>
      <c r="M56" s="99"/>
      <c r="N56" s="331"/>
      <c r="O56" s="99"/>
      <c r="P56" s="331"/>
      <c r="Q56" s="99"/>
      <c r="R56" s="331"/>
      <c r="S56" s="99"/>
      <c r="T56" s="119"/>
      <c r="U56" s="99"/>
      <c r="V56" s="331"/>
      <c r="W56" s="99"/>
      <c r="X56" s="331"/>
      <c r="Y56" s="99"/>
      <c r="Z56" s="331"/>
      <c r="AA56" s="99"/>
      <c r="AB56" s="331"/>
      <c r="AC56" s="99"/>
      <c r="AD56" s="331"/>
      <c r="AE56" s="99"/>
      <c r="AF56" s="331"/>
      <c r="AG56" s="99"/>
      <c r="AH56" s="331"/>
      <c r="AI56" s="99"/>
      <c r="AJ56" s="331"/>
      <c r="AK56" s="99"/>
    </row>
    <row r="57" spans="1:37" ht="13.5" customHeight="1">
      <c r="A57" s="42"/>
      <c r="B57" s="224"/>
      <c r="C57" s="45"/>
      <c r="D57" s="388" t="s">
        <v>96</v>
      </c>
      <c r="E57" s="389"/>
      <c r="F57" s="94">
        <v>198</v>
      </c>
      <c r="G57" s="351">
        <v>278</v>
      </c>
      <c r="H57" s="118">
        <v>0</v>
      </c>
      <c r="I57" s="97">
        <v>0</v>
      </c>
      <c r="J57" s="118">
        <v>2</v>
      </c>
      <c r="K57" s="97">
        <v>0</v>
      </c>
      <c r="L57" s="118">
        <v>0</v>
      </c>
      <c r="M57" s="97">
        <v>0</v>
      </c>
      <c r="N57" s="118">
        <v>2</v>
      </c>
      <c r="O57" s="97">
        <v>0</v>
      </c>
      <c r="P57" s="118">
        <v>0</v>
      </c>
      <c r="Q57" s="97">
        <v>0</v>
      </c>
      <c r="R57" s="118">
        <v>0</v>
      </c>
      <c r="S57" s="97">
        <v>0</v>
      </c>
      <c r="T57" s="327">
        <v>0</v>
      </c>
      <c r="U57" s="97">
        <v>0</v>
      </c>
      <c r="V57" s="118">
        <v>0</v>
      </c>
      <c r="W57" s="97">
        <v>0</v>
      </c>
      <c r="X57" s="118">
        <v>2</v>
      </c>
      <c r="Y57" s="97">
        <v>0</v>
      </c>
      <c r="Z57" s="118">
        <v>49</v>
      </c>
      <c r="AA57" s="97">
        <v>101</v>
      </c>
      <c r="AB57" s="118">
        <v>13</v>
      </c>
      <c r="AC57" s="97">
        <v>0</v>
      </c>
      <c r="AD57" s="118">
        <v>1</v>
      </c>
      <c r="AE57" s="97">
        <v>0</v>
      </c>
      <c r="AF57" s="118">
        <v>8</v>
      </c>
      <c r="AG57" s="97">
        <v>0</v>
      </c>
      <c r="AH57" s="118">
        <v>1</v>
      </c>
      <c r="AI57" s="97">
        <v>0</v>
      </c>
      <c r="AJ57" s="118">
        <v>120</v>
      </c>
      <c r="AK57" s="97">
        <v>177</v>
      </c>
    </row>
    <row r="58" spans="1:37" ht="13.5" customHeight="1">
      <c r="A58" s="42">
        <v>7</v>
      </c>
      <c r="B58" s="224">
        <v>208</v>
      </c>
      <c r="C58" s="45">
        <v>58</v>
      </c>
      <c r="D58" s="50"/>
      <c r="E58" s="47" t="s">
        <v>97</v>
      </c>
      <c r="F58" s="94">
        <v>42</v>
      </c>
      <c r="G58" s="351">
        <v>140</v>
      </c>
      <c r="H58" s="331">
        <v>0</v>
      </c>
      <c r="I58" s="295">
        <v>0</v>
      </c>
      <c r="J58" s="331">
        <v>0</v>
      </c>
      <c r="K58" s="295">
        <v>0</v>
      </c>
      <c r="L58" s="331">
        <v>0</v>
      </c>
      <c r="M58" s="295">
        <v>0</v>
      </c>
      <c r="N58" s="331">
        <v>0</v>
      </c>
      <c r="O58" s="295">
        <v>0</v>
      </c>
      <c r="P58" s="331">
        <v>0</v>
      </c>
      <c r="Q58" s="295">
        <v>0</v>
      </c>
      <c r="R58" s="331">
        <v>0</v>
      </c>
      <c r="S58" s="295">
        <v>0</v>
      </c>
      <c r="T58" s="331">
        <v>0</v>
      </c>
      <c r="U58" s="295">
        <v>0</v>
      </c>
      <c r="V58" s="331">
        <v>0</v>
      </c>
      <c r="W58" s="295">
        <v>0</v>
      </c>
      <c r="X58" s="331">
        <v>0</v>
      </c>
      <c r="Y58" s="295">
        <v>0</v>
      </c>
      <c r="Z58" s="331">
        <v>13</v>
      </c>
      <c r="AA58" s="295">
        <v>44</v>
      </c>
      <c r="AB58" s="331">
        <v>2</v>
      </c>
      <c r="AC58" s="295">
        <v>0</v>
      </c>
      <c r="AD58" s="331">
        <v>0</v>
      </c>
      <c r="AE58" s="295">
        <v>0</v>
      </c>
      <c r="AF58" s="331">
        <v>2</v>
      </c>
      <c r="AG58" s="295">
        <v>0</v>
      </c>
      <c r="AH58" s="331">
        <v>0</v>
      </c>
      <c r="AI58" s="295">
        <v>0</v>
      </c>
      <c r="AJ58" s="331">
        <v>25</v>
      </c>
      <c r="AK58" s="295">
        <v>96</v>
      </c>
    </row>
    <row r="59" spans="1:37" ht="13.5" customHeight="1">
      <c r="A59" s="42">
        <v>7</v>
      </c>
      <c r="B59" s="224">
        <v>217</v>
      </c>
      <c r="C59" s="45">
        <v>58</v>
      </c>
      <c r="D59" s="50"/>
      <c r="E59" s="47" t="s">
        <v>98</v>
      </c>
      <c r="F59" s="94">
        <v>47</v>
      </c>
      <c r="G59" s="351">
        <v>54</v>
      </c>
      <c r="H59" s="331">
        <v>0</v>
      </c>
      <c r="I59" s="295">
        <v>0</v>
      </c>
      <c r="J59" s="331">
        <v>0</v>
      </c>
      <c r="K59" s="295">
        <v>0</v>
      </c>
      <c r="L59" s="331">
        <v>0</v>
      </c>
      <c r="M59" s="295">
        <v>0</v>
      </c>
      <c r="N59" s="331">
        <v>0</v>
      </c>
      <c r="O59" s="295">
        <v>0</v>
      </c>
      <c r="P59" s="331">
        <v>0</v>
      </c>
      <c r="Q59" s="295">
        <v>0</v>
      </c>
      <c r="R59" s="331">
        <v>0</v>
      </c>
      <c r="S59" s="295">
        <v>0</v>
      </c>
      <c r="T59" s="331">
        <v>0</v>
      </c>
      <c r="U59" s="295">
        <v>0</v>
      </c>
      <c r="V59" s="331">
        <v>0</v>
      </c>
      <c r="W59" s="295">
        <v>0</v>
      </c>
      <c r="X59" s="331">
        <v>1</v>
      </c>
      <c r="Y59" s="295">
        <v>0</v>
      </c>
      <c r="Z59" s="331">
        <v>10</v>
      </c>
      <c r="AA59" s="295">
        <v>4</v>
      </c>
      <c r="AB59" s="331">
        <v>2</v>
      </c>
      <c r="AC59" s="295">
        <v>0</v>
      </c>
      <c r="AD59" s="331">
        <v>1</v>
      </c>
      <c r="AE59" s="295">
        <v>0</v>
      </c>
      <c r="AF59" s="331">
        <v>1</v>
      </c>
      <c r="AG59" s="295">
        <v>0</v>
      </c>
      <c r="AH59" s="331">
        <v>0</v>
      </c>
      <c r="AI59" s="295">
        <v>0</v>
      </c>
      <c r="AJ59" s="331">
        <v>32</v>
      </c>
      <c r="AK59" s="295">
        <v>50</v>
      </c>
    </row>
    <row r="60" spans="1:37" ht="13.5" customHeight="1">
      <c r="A60" s="42">
        <v>7</v>
      </c>
      <c r="B60" s="224">
        <v>219</v>
      </c>
      <c r="C60" s="45">
        <v>58</v>
      </c>
      <c r="D60" s="50"/>
      <c r="E60" s="47" t="s">
        <v>99</v>
      </c>
      <c r="F60" s="94">
        <v>40</v>
      </c>
      <c r="G60" s="351">
        <v>37</v>
      </c>
      <c r="H60" s="331">
        <v>0</v>
      </c>
      <c r="I60" s="295">
        <v>0</v>
      </c>
      <c r="J60" s="331">
        <v>2</v>
      </c>
      <c r="K60" s="295">
        <v>0</v>
      </c>
      <c r="L60" s="331">
        <v>0</v>
      </c>
      <c r="M60" s="295">
        <v>0</v>
      </c>
      <c r="N60" s="331">
        <v>0</v>
      </c>
      <c r="O60" s="295">
        <v>0</v>
      </c>
      <c r="P60" s="331">
        <v>0</v>
      </c>
      <c r="Q60" s="295">
        <v>0</v>
      </c>
      <c r="R60" s="331">
        <v>0</v>
      </c>
      <c r="S60" s="295">
        <v>0</v>
      </c>
      <c r="T60" s="331">
        <v>0</v>
      </c>
      <c r="U60" s="295">
        <v>0</v>
      </c>
      <c r="V60" s="331">
        <v>0</v>
      </c>
      <c r="W60" s="295">
        <v>0</v>
      </c>
      <c r="X60" s="331">
        <v>0</v>
      </c>
      <c r="Y60" s="295">
        <v>0</v>
      </c>
      <c r="Z60" s="331">
        <v>12</v>
      </c>
      <c r="AA60" s="295">
        <v>18</v>
      </c>
      <c r="AB60" s="331">
        <v>2</v>
      </c>
      <c r="AC60" s="295">
        <v>0</v>
      </c>
      <c r="AD60" s="331">
        <v>0</v>
      </c>
      <c r="AE60" s="295">
        <v>0</v>
      </c>
      <c r="AF60" s="331">
        <v>2</v>
      </c>
      <c r="AG60" s="295">
        <v>0</v>
      </c>
      <c r="AH60" s="331">
        <v>0</v>
      </c>
      <c r="AI60" s="295">
        <v>0</v>
      </c>
      <c r="AJ60" s="331">
        <v>22</v>
      </c>
      <c r="AK60" s="295">
        <v>19</v>
      </c>
    </row>
    <row r="61" spans="1:37" ht="13.5" customHeight="1">
      <c r="A61" s="42">
        <v>7</v>
      </c>
      <c r="B61" s="224">
        <v>224</v>
      </c>
      <c r="C61" s="45">
        <v>58</v>
      </c>
      <c r="D61" s="50"/>
      <c r="E61" s="47" t="s">
        <v>289</v>
      </c>
      <c r="F61" s="94">
        <v>25</v>
      </c>
      <c r="G61" s="351">
        <v>12</v>
      </c>
      <c r="H61" s="331">
        <v>0</v>
      </c>
      <c r="I61" s="295">
        <v>0</v>
      </c>
      <c r="J61" s="331">
        <v>0</v>
      </c>
      <c r="K61" s="295">
        <v>0</v>
      </c>
      <c r="L61" s="331">
        <v>0</v>
      </c>
      <c r="M61" s="295">
        <v>0</v>
      </c>
      <c r="N61" s="331">
        <v>0</v>
      </c>
      <c r="O61" s="295">
        <v>0</v>
      </c>
      <c r="P61" s="331">
        <v>0</v>
      </c>
      <c r="Q61" s="295">
        <v>0</v>
      </c>
      <c r="R61" s="331">
        <v>0</v>
      </c>
      <c r="S61" s="295">
        <v>0</v>
      </c>
      <c r="T61" s="331">
        <v>0</v>
      </c>
      <c r="U61" s="295">
        <v>0</v>
      </c>
      <c r="V61" s="331">
        <v>0</v>
      </c>
      <c r="W61" s="295">
        <v>0</v>
      </c>
      <c r="X61" s="331">
        <v>1</v>
      </c>
      <c r="Y61" s="295">
        <v>0</v>
      </c>
      <c r="Z61" s="331">
        <v>5</v>
      </c>
      <c r="AA61" s="295">
        <v>12</v>
      </c>
      <c r="AB61" s="331">
        <v>1</v>
      </c>
      <c r="AC61" s="295">
        <v>0</v>
      </c>
      <c r="AD61" s="331">
        <v>0</v>
      </c>
      <c r="AE61" s="295">
        <v>0</v>
      </c>
      <c r="AF61" s="331">
        <v>3</v>
      </c>
      <c r="AG61" s="295">
        <v>0</v>
      </c>
      <c r="AH61" s="331">
        <v>0</v>
      </c>
      <c r="AI61" s="295">
        <v>0</v>
      </c>
      <c r="AJ61" s="331">
        <v>15</v>
      </c>
      <c r="AK61" s="295">
        <v>0</v>
      </c>
    </row>
    <row r="62" spans="1:37" ht="13.5" customHeight="1">
      <c r="A62" s="42">
        <v>7</v>
      </c>
      <c r="B62" s="224">
        <v>441</v>
      </c>
      <c r="C62" s="45">
        <v>58</v>
      </c>
      <c r="D62" s="50"/>
      <c r="E62" s="47" t="s">
        <v>100</v>
      </c>
      <c r="F62" s="94">
        <v>9</v>
      </c>
      <c r="G62" s="351">
        <v>0</v>
      </c>
      <c r="H62" s="331">
        <v>0</v>
      </c>
      <c r="I62" s="295">
        <v>0</v>
      </c>
      <c r="J62" s="331">
        <v>0</v>
      </c>
      <c r="K62" s="295">
        <v>0</v>
      </c>
      <c r="L62" s="331">
        <v>0</v>
      </c>
      <c r="M62" s="295">
        <v>0</v>
      </c>
      <c r="N62" s="331">
        <v>0</v>
      </c>
      <c r="O62" s="295">
        <v>0</v>
      </c>
      <c r="P62" s="331">
        <v>0</v>
      </c>
      <c r="Q62" s="295">
        <v>0</v>
      </c>
      <c r="R62" s="331">
        <v>0</v>
      </c>
      <c r="S62" s="295">
        <v>0</v>
      </c>
      <c r="T62" s="331">
        <v>0</v>
      </c>
      <c r="U62" s="295">
        <v>0</v>
      </c>
      <c r="V62" s="331">
        <v>0</v>
      </c>
      <c r="W62" s="295">
        <v>0</v>
      </c>
      <c r="X62" s="331">
        <v>0</v>
      </c>
      <c r="Y62" s="295">
        <v>0</v>
      </c>
      <c r="Z62" s="331">
        <v>2</v>
      </c>
      <c r="AA62" s="295">
        <v>0</v>
      </c>
      <c r="AB62" s="331">
        <v>1</v>
      </c>
      <c r="AC62" s="295">
        <v>0</v>
      </c>
      <c r="AD62" s="331">
        <v>0</v>
      </c>
      <c r="AE62" s="295">
        <v>0</v>
      </c>
      <c r="AF62" s="331">
        <v>0</v>
      </c>
      <c r="AG62" s="295">
        <v>0</v>
      </c>
      <c r="AH62" s="331">
        <v>0</v>
      </c>
      <c r="AI62" s="295">
        <v>0</v>
      </c>
      <c r="AJ62" s="331">
        <v>6</v>
      </c>
      <c r="AK62" s="295">
        <v>0</v>
      </c>
    </row>
    <row r="63" spans="1:37" ht="13.5" customHeight="1">
      <c r="A63" s="42">
        <v>7</v>
      </c>
      <c r="B63" s="224">
        <v>446</v>
      </c>
      <c r="C63" s="45">
        <v>58</v>
      </c>
      <c r="D63" s="50"/>
      <c r="E63" s="47" t="s">
        <v>101</v>
      </c>
      <c r="F63" s="94">
        <v>4</v>
      </c>
      <c r="G63" s="351">
        <v>0</v>
      </c>
      <c r="H63" s="331">
        <v>0</v>
      </c>
      <c r="I63" s="295">
        <v>0</v>
      </c>
      <c r="J63" s="331">
        <v>0</v>
      </c>
      <c r="K63" s="295">
        <v>0</v>
      </c>
      <c r="L63" s="331">
        <v>0</v>
      </c>
      <c r="M63" s="295">
        <v>0</v>
      </c>
      <c r="N63" s="331">
        <v>0</v>
      </c>
      <c r="O63" s="295">
        <v>0</v>
      </c>
      <c r="P63" s="331">
        <v>0</v>
      </c>
      <c r="Q63" s="295">
        <v>0</v>
      </c>
      <c r="R63" s="331">
        <v>0</v>
      </c>
      <c r="S63" s="295">
        <v>0</v>
      </c>
      <c r="T63" s="331">
        <v>0</v>
      </c>
      <c r="U63" s="295">
        <v>0</v>
      </c>
      <c r="V63" s="331">
        <v>0</v>
      </c>
      <c r="W63" s="295">
        <v>0</v>
      </c>
      <c r="X63" s="331">
        <v>0</v>
      </c>
      <c r="Y63" s="295">
        <v>0</v>
      </c>
      <c r="Z63" s="331">
        <v>0</v>
      </c>
      <c r="AA63" s="295">
        <v>0</v>
      </c>
      <c r="AB63" s="331">
        <v>1</v>
      </c>
      <c r="AC63" s="295">
        <v>0</v>
      </c>
      <c r="AD63" s="331">
        <v>0</v>
      </c>
      <c r="AE63" s="295">
        <v>0</v>
      </c>
      <c r="AF63" s="331">
        <v>0</v>
      </c>
      <c r="AG63" s="295">
        <v>0</v>
      </c>
      <c r="AH63" s="331">
        <v>0</v>
      </c>
      <c r="AI63" s="295">
        <v>0</v>
      </c>
      <c r="AJ63" s="331">
        <v>3</v>
      </c>
      <c r="AK63" s="295">
        <v>0</v>
      </c>
    </row>
    <row r="64" spans="1:37" ht="13.5" customHeight="1">
      <c r="A64" s="42">
        <v>7</v>
      </c>
      <c r="B64" s="224">
        <v>447</v>
      </c>
      <c r="C64" s="45">
        <v>58</v>
      </c>
      <c r="D64" s="50"/>
      <c r="E64" s="47" t="s">
        <v>102</v>
      </c>
      <c r="F64" s="94">
        <v>2</v>
      </c>
      <c r="G64" s="351">
        <v>0</v>
      </c>
      <c r="H64" s="331">
        <v>0</v>
      </c>
      <c r="I64" s="295">
        <v>0</v>
      </c>
      <c r="J64" s="331">
        <v>0</v>
      </c>
      <c r="K64" s="295">
        <v>0</v>
      </c>
      <c r="L64" s="331">
        <v>0</v>
      </c>
      <c r="M64" s="295">
        <v>0</v>
      </c>
      <c r="N64" s="331">
        <v>0</v>
      </c>
      <c r="O64" s="295">
        <v>0</v>
      </c>
      <c r="P64" s="331">
        <v>0</v>
      </c>
      <c r="Q64" s="295">
        <v>0</v>
      </c>
      <c r="R64" s="331">
        <v>0</v>
      </c>
      <c r="S64" s="295">
        <v>0</v>
      </c>
      <c r="T64" s="331">
        <v>0</v>
      </c>
      <c r="U64" s="295">
        <v>0</v>
      </c>
      <c r="V64" s="331">
        <v>0</v>
      </c>
      <c r="W64" s="295">
        <v>0</v>
      </c>
      <c r="X64" s="331">
        <v>0</v>
      </c>
      <c r="Y64" s="295">
        <v>0</v>
      </c>
      <c r="Z64" s="331">
        <v>0</v>
      </c>
      <c r="AA64" s="295">
        <v>0</v>
      </c>
      <c r="AB64" s="331">
        <v>1</v>
      </c>
      <c r="AC64" s="295">
        <v>0</v>
      </c>
      <c r="AD64" s="331">
        <v>0</v>
      </c>
      <c r="AE64" s="295">
        <v>0</v>
      </c>
      <c r="AF64" s="331">
        <v>0</v>
      </c>
      <c r="AG64" s="295">
        <v>0</v>
      </c>
      <c r="AH64" s="331">
        <v>0</v>
      </c>
      <c r="AI64" s="295">
        <v>0</v>
      </c>
      <c r="AJ64" s="331">
        <v>1</v>
      </c>
      <c r="AK64" s="295">
        <v>0</v>
      </c>
    </row>
    <row r="65" spans="1:37" ht="13.5" customHeight="1">
      <c r="A65" s="42">
        <v>7</v>
      </c>
      <c r="B65" s="224">
        <v>448</v>
      </c>
      <c r="C65" s="45">
        <v>58</v>
      </c>
      <c r="D65" s="50"/>
      <c r="E65" s="47" t="s">
        <v>103</v>
      </c>
      <c r="F65" s="94">
        <v>5</v>
      </c>
      <c r="G65" s="351">
        <v>5</v>
      </c>
      <c r="H65" s="331">
        <v>0</v>
      </c>
      <c r="I65" s="295">
        <v>0</v>
      </c>
      <c r="J65" s="331">
        <v>0</v>
      </c>
      <c r="K65" s="295">
        <v>0</v>
      </c>
      <c r="L65" s="331">
        <v>0</v>
      </c>
      <c r="M65" s="295">
        <v>0</v>
      </c>
      <c r="N65" s="331">
        <v>1</v>
      </c>
      <c r="O65" s="295">
        <v>0</v>
      </c>
      <c r="P65" s="331">
        <v>0</v>
      </c>
      <c r="Q65" s="295">
        <v>0</v>
      </c>
      <c r="R65" s="331">
        <v>0</v>
      </c>
      <c r="S65" s="295">
        <v>0</v>
      </c>
      <c r="T65" s="331">
        <v>0</v>
      </c>
      <c r="U65" s="295">
        <v>0</v>
      </c>
      <c r="V65" s="331">
        <v>0</v>
      </c>
      <c r="W65" s="295">
        <v>0</v>
      </c>
      <c r="X65" s="331">
        <v>0</v>
      </c>
      <c r="Y65" s="295">
        <v>0</v>
      </c>
      <c r="Z65" s="331">
        <v>2</v>
      </c>
      <c r="AA65" s="295">
        <v>5</v>
      </c>
      <c r="AB65" s="331">
        <v>0</v>
      </c>
      <c r="AC65" s="295">
        <v>0</v>
      </c>
      <c r="AD65" s="331">
        <v>0</v>
      </c>
      <c r="AE65" s="295">
        <v>0</v>
      </c>
      <c r="AF65" s="331">
        <v>0</v>
      </c>
      <c r="AG65" s="295">
        <v>0</v>
      </c>
      <c r="AH65" s="331">
        <v>0</v>
      </c>
      <c r="AI65" s="295">
        <v>0</v>
      </c>
      <c r="AJ65" s="331">
        <v>2</v>
      </c>
      <c r="AK65" s="295">
        <v>0</v>
      </c>
    </row>
    <row r="66" spans="1:37" ht="13.5" customHeight="1">
      <c r="A66" s="42">
        <v>7</v>
      </c>
      <c r="B66" s="224">
        <v>449</v>
      </c>
      <c r="C66" s="45">
        <v>58</v>
      </c>
      <c r="D66" s="50"/>
      <c r="E66" s="47" t="s">
        <v>104</v>
      </c>
      <c r="F66" s="94">
        <v>3</v>
      </c>
      <c r="G66" s="351">
        <v>0</v>
      </c>
      <c r="H66" s="331">
        <v>0</v>
      </c>
      <c r="I66" s="295">
        <v>0</v>
      </c>
      <c r="J66" s="331">
        <v>0</v>
      </c>
      <c r="K66" s="295">
        <v>0</v>
      </c>
      <c r="L66" s="331">
        <v>0</v>
      </c>
      <c r="M66" s="295">
        <v>0</v>
      </c>
      <c r="N66" s="331">
        <v>0</v>
      </c>
      <c r="O66" s="295">
        <v>0</v>
      </c>
      <c r="P66" s="331">
        <v>0</v>
      </c>
      <c r="Q66" s="295">
        <v>0</v>
      </c>
      <c r="R66" s="331">
        <v>0</v>
      </c>
      <c r="S66" s="295">
        <v>0</v>
      </c>
      <c r="T66" s="331">
        <v>0</v>
      </c>
      <c r="U66" s="295">
        <v>0</v>
      </c>
      <c r="V66" s="331">
        <v>0</v>
      </c>
      <c r="W66" s="295">
        <v>0</v>
      </c>
      <c r="X66" s="331">
        <v>0</v>
      </c>
      <c r="Y66" s="295">
        <v>0</v>
      </c>
      <c r="Z66" s="331">
        <v>0</v>
      </c>
      <c r="AA66" s="295">
        <v>0</v>
      </c>
      <c r="AB66" s="331">
        <v>1</v>
      </c>
      <c r="AC66" s="295">
        <v>0</v>
      </c>
      <c r="AD66" s="331">
        <v>0</v>
      </c>
      <c r="AE66" s="295">
        <v>0</v>
      </c>
      <c r="AF66" s="331">
        <v>0</v>
      </c>
      <c r="AG66" s="295">
        <v>0</v>
      </c>
      <c r="AH66" s="331">
        <v>0</v>
      </c>
      <c r="AI66" s="295">
        <v>0</v>
      </c>
      <c r="AJ66" s="331">
        <v>2</v>
      </c>
      <c r="AK66" s="295">
        <v>0</v>
      </c>
    </row>
    <row r="67" spans="1:37" ht="13.5" customHeight="1">
      <c r="A67" s="42">
        <v>7</v>
      </c>
      <c r="B67" s="224">
        <v>563</v>
      </c>
      <c r="C67" s="45">
        <v>58</v>
      </c>
      <c r="D67" s="50"/>
      <c r="E67" s="47" t="s">
        <v>105</v>
      </c>
      <c r="F67" s="94">
        <v>14</v>
      </c>
      <c r="G67" s="351">
        <v>30</v>
      </c>
      <c r="H67" s="331">
        <v>0</v>
      </c>
      <c r="I67" s="295">
        <v>0</v>
      </c>
      <c r="J67" s="331">
        <v>0</v>
      </c>
      <c r="K67" s="295">
        <v>0</v>
      </c>
      <c r="L67" s="331">
        <v>0</v>
      </c>
      <c r="M67" s="295">
        <v>0</v>
      </c>
      <c r="N67" s="331">
        <v>0</v>
      </c>
      <c r="O67" s="295">
        <v>0</v>
      </c>
      <c r="P67" s="331">
        <v>0</v>
      </c>
      <c r="Q67" s="295">
        <v>0</v>
      </c>
      <c r="R67" s="331">
        <v>0</v>
      </c>
      <c r="S67" s="295">
        <v>0</v>
      </c>
      <c r="T67" s="331">
        <v>0</v>
      </c>
      <c r="U67" s="295">
        <v>0</v>
      </c>
      <c r="V67" s="331">
        <v>0</v>
      </c>
      <c r="W67" s="295">
        <v>0</v>
      </c>
      <c r="X67" s="331">
        <v>0</v>
      </c>
      <c r="Y67" s="295">
        <v>0</v>
      </c>
      <c r="Z67" s="331">
        <v>3</v>
      </c>
      <c r="AA67" s="295">
        <v>18</v>
      </c>
      <c r="AB67" s="331">
        <v>2</v>
      </c>
      <c r="AC67" s="295">
        <v>0</v>
      </c>
      <c r="AD67" s="331">
        <v>0</v>
      </c>
      <c r="AE67" s="295">
        <v>0</v>
      </c>
      <c r="AF67" s="331">
        <v>0</v>
      </c>
      <c r="AG67" s="295">
        <v>0</v>
      </c>
      <c r="AH67" s="331">
        <v>0</v>
      </c>
      <c r="AI67" s="295">
        <v>0</v>
      </c>
      <c r="AJ67" s="331">
        <v>9</v>
      </c>
      <c r="AK67" s="295">
        <v>12</v>
      </c>
    </row>
    <row r="68" spans="1:37" ht="13.5" customHeight="1">
      <c r="A68" s="42">
        <v>7</v>
      </c>
      <c r="B68" s="224">
        <v>564</v>
      </c>
      <c r="C68" s="45">
        <v>58</v>
      </c>
      <c r="D68" s="50"/>
      <c r="E68" s="47" t="s">
        <v>106</v>
      </c>
      <c r="F68" s="94">
        <v>7</v>
      </c>
      <c r="G68" s="351">
        <v>0</v>
      </c>
      <c r="H68" s="331">
        <v>0</v>
      </c>
      <c r="I68" s="295">
        <v>0</v>
      </c>
      <c r="J68" s="331">
        <v>0</v>
      </c>
      <c r="K68" s="295">
        <v>0</v>
      </c>
      <c r="L68" s="331">
        <v>0</v>
      </c>
      <c r="M68" s="295">
        <v>0</v>
      </c>
      <c r="N68" s="331">
        <v>1</v>
      </c>
      <c r="O68" s="295">
        <v>0</v>
      </c>
      <c r="P68" s="331">
        <v>0</v>
      </c>
      <c r="Q68" s="295">
        <v>0</v>
      </c>
      <c r="R68" s="331">
        <v>0</v>
      </c>
      <c r="S68" s="295">
        <v>0</v>
      </c>
      <c r="T68" s="331">
        <v>0</v>
      </c>
      <c r="U68" s="295">
        <v>0</v>
      </c>
      <c r="V68" s="331">
        <v>0</v>
      </c>
      <c r="W68" s="295">
        <v>0</v>
      </c>
      <c r="X68" s="331">
        <v>0</v>
      </c>
      <c r="Y68" s="295">
        <v>0</v>
      </c>
      <c r="Z68" s="331">
        <v>2</v>
      </c>
      <c r="AA68" s="295">
        <v>0</v>
      </c>
      <c r="AB68" s="331">
        <v>0</v>
      </c>
      <c r="AC68" s="295">
        <v>0</v>
      </c>
      <c r="AD68" s="331">
        <v>0</v>
      </c>
      <c r="AE68" s="295">
        <v>0</v>
      </c>
      <c r="AF68" s="331">
        <v>0</v>
      </c>
      <c r="AG68" s="295">
        <v>0</v>
      </c>
      <c r="AH68" s="331">
        <v>1</v>
      </c>
      <c r="AI68" s="295">
        <v>0</v>
      </c>
      <c r="AJ68" s="331">
        <v>3</v>
      </c>
      <c r="AK68" s="295">
        <v>0</v>
      </c>
    </row>
    <row r="69" spans="1:37" ht="13.5" customHeight="1">
      <c r="A69" s="42"/>
      <c r="B69" s="224"/>
      <c r="C69" s="45"/>
      <c r="D69" s="53"/>
      <c r="E69" s="54"/>
      <c r="F69" s="104"/>
      <c r="G69" s="356"/>
      <c r="H69" s="334"/>
      <c r="I69" s="121"/>
      <c r="J69" s="334"/>
      <c r="K69" s="335"/>
      <c r="L69" s="334"/>
      <c r="M69" s="121"/>
      <c r="N69" s="334"/>
      <c r="O69" s="121"/>
      <c r="P69" s="334"/>
      <c r="Q69" s="121"/>
      <c r="R69" s="334"/>
      <c r="S69" s="121"/>
      <c r="T69" s="122"/>
      <c r="U69" s="121"/>
      <c r="V69" s="334"/>
      <c r="W69" s="121"/>
      <c r="X69" s="334"/>
      <c r="Y69" s="121"/>
      <c r="Z69" s="334"/>
      <c r="AA69" s="121"/>
      <c r="AB69" s="334"/>
      <c r="AC69" s="121"/>
      <c r="AD69" s="334"/>
      <c r="AE69" s="121"/>
      <c r="AF69" s="334"/>
      <c r="AG69" s="121"/>
      <c r="AH69" s="334"/>
      <c r="AI69" s="121"/>
      <c r="AJ69" s="334"/>
      <c r="AK69" s="121"/>
    </row>
    <row r="70" spans="1:37" ht="13.5" customHeight="1">
      <c r="A70" s="58"/>
      <c r="B70" s="225"/>
      <c r="C70" s="59"/>
      <c r="D70" s="390" t="s">
        <v>107</v>
      </c>
      <c r="E70" s="391"/>
      <c r="F70" s="336">
        <v>214</v>
      </c>
      <c r="G70" s="351">
        <v>306</v>
      </c>
      <c r="H70" s="337">
        <v>0</v>
      </c>
      <c r="I70" s="338">
        <v>0</v>
      </c>
      <c r="J70" s="337">
        <v>2</v>
      </c>
      <c r="K70" s="339">
        <v>15</v>
      </c>
      <c r="L70" s="118">
        <v>1</v>
      </c>
      <c r="M70" s="97">
        <v>0</v>
      </c>
      <c r="N70" s="118">
        <v>3</v>
      </c>
      <c r="O70" s="97">
        <v>0</v>
      </c>
      <c r="P70" s="118">
        <v>0</v>
      </c>
      <c r="Q70" s="97">
        <v>0</v>
      </c>
      <c r="R70" s="118">
        <v>1</v>
      </c>
      <c r="S70" s="97">
        <v>17</v>
      </c>
      <c r="T70" s="327">
        <v>1</v>
      </c>
      <c r="U70" s="97">
        <v>0</v>
      </c>
      <c r="V70" s="118">
        <v>0</v>
      </c>
      <c r="W70" s="97">
        <v>0</v>
      </c>
      <c r="X70" s="118">
        <v>2</v>
      </c>
      <c r="Y70" s="97">
        <v>0</v>
      </c>
      <c r="Z70" s="118">
        <v>69</v>
      </c>
      <c r="AA70" s="97">
        <v>183</v>
      </c>
      <c r="AB70" s="118">
        <v>22</v>
      </c>
      <c r="AC70" s="97">
        <v>0</v>
      </c>
      <c r="AD70" s="118">
        <v>0</v>
      </c>
      <c r="AE70" s="97">
        <v>0</v>
      </c>
      <c r="AF70" s="118">
        <v>5</v>
      </c>
      <c r="AG70" s="97">
        <v>0</v>
      </c>
      <c r="AH70" s="118">
        <v>0</v>
      </c>
      <c r="AI70" s="97">
        <v>0</v>
      </c>
      <c r="AJ70" s="118">
        <v>108</v>
      </c>
      <c r="AK70" s="97">
        <v>91</v>
      </c>
    </row>
    <row r="71" spans="1:37" ht="13.5" customHeight="1">
      <c r="A71" s="42">
        <v>5</v>
      </c>
      <c r="B71" s="224">
        <v>203</v>
      </c>
      <c r="C71" s="45">
        <v>59</v>
      </c>
      <c r="D71" s="50"/>
      <c r="E71" s="47" t="s">
        <v>108</v>
      </c>
      <c r="F71" s="94">
        <v>109</v>
      </c>
      <c r="G71" s="351">
        <v>170</v>
      </c>
      <c r="H71" s="331">
        <v>0</v>
      </c>
      <c r="I71" s="295">
        <v>0</v>
      </c>
      <c r="J71" s="331">
        <v>1</v>
      </c>
      <c r="K71" s="295">
        <v>10</v>
      </c>
      <c r="L71" s="331">
        <v>0</v>
      </c>
      <c r="M71" s="295">
        <v>0</v>
      </c>
      <c r="N71" s="331">
        <v>1</v>
      </c>
      <c r="O71" s="295">
        <v>0</v>
      </c>
      <c r="P71" s="331">
        <v>0</v>
      </c>
      <c r="Q71" s="295">
        <v>0</v>
      </c>
      <c r="R71" s="331">
        <v>1</v>
      </c>
      <c r="S71" s="295">
        <v>17</v>
      </c>
      <c r="T71" s="331">
        <v>0</v>
      </c>
      <c r="U71" s="295">
        <v>0</v>
      </c>
      <c r="V71" s="331">
        <v>0</v>
      </c>
      <c r="W71" s="295">
        <v>0</v>
      </c>
      <c r="X71" s="331">
        <v>0</v>
      </c>
      <c r="Y71" s="295">
        <v>0</v>
      </c>
      <c r="Z71" s="331">
        <v>35</v>
      </c>
      <c r="AA71" s="295">
        <v>70</v>
      </c>
      <c r="AB71" s="331">
        <v>5</v>
      </c>
      <c r="AC71" s="295">
        <v>0</v>
      </c>
      <c r="AD71" s="331">
        <v>0</v>
      </c>
      <c r="AE71" s="295">
        <v>0</v>
      </c>
      <c r="AF71" s="331">
        <v>2</v>
      </c>
      <c r="AG71" s="295">
        <v>0</v>
      </c>
      <c r="AH71" s="331">
        <v>0</v>
      </c>
      <c r="AI71" s="295">
        <v>0</v>
      </c>
      <c r="AJ71" s="331">
        <v>64</v>
      </c>
      <c r="AK71" s="295">
        <v>73</v>
      </c>
    </row>
    <row r="72" spans="1:37" ht="13.5" customHeight="1">
      <c r="A72" s="42">
        <v>5</v>
      </c>
      <c r="B72" s="224">
        <v>205</v>
      </c>
      <c r="C72" s="45">
        <v>59</v>
      </c>
      <c r="D72" s="50"/>
      <c r="E72" s="47" t="s">
        <v>109</v>
      </c>
      <c r="F72" s="94">
        <v>45</v>
      </c>
      <c r="G72" s="351">
        <v>101</v>
      </c>
      <c r="H72" s="331">
        <v>0</v>
      </c>
      <c r="I72" s="295">
        <v>0</v>
      </c>
      <c r="J72" s="331">
        <v>0</v>
      </c>
      <c r="K72" s="295">
        <v>0</v>
      </c>
      <c r="L72" s="331">
        <v>0</v>
      </c>
      <c r="M72" s="295">
        <v>0</v>
      </c>
      <c r="N72" s="331">
        <v>2</v>
      </c>
      <c r="O72" s="295">
        <v>0</v>
      </c>
      <c r="P72" s="331">
        <v>0</v>
      </c>
      <c r="Q72" s="295">
        <v>0</v>
      </c>
      <c r="R72" s="331">
        <v>0</v>
      </c>
      <c r="S72" s="295">
        <v>0</v>
      </c>
      <c r="T72" s="331">
        <v>1</v>
      </c>
      <c r="U72" s="295">
        <v>0</v>
      </c>
      <c r="V72" s="331">
        <v>0</v>
      </c>
      <c r="W72" s="295">
        <v>0</v>
      </c>
      <c r="X72" s="331">
        <v>0</v>
      </c>
      <c r="Y72" s="295">
        <v>0</v>
      </c>
      <c r="Z72" s="331">
        <v>16</v>
      </c>
      <c r="AA72" s="295">
        <v>83</v>
      </c>
      <c r="AB72" s="331">
        <v>6</v>
      </c>
      <c r="AC72" s="295">
        <v>0</v>
      </c>
      <c r="AD72" s="331">
        <v>0</v>
      </c>
      <c r="AE72" s="295">
        <v>0</v>
      </c>
      <c r="AF72" s="331">
        <v>0</v>
      </c>
      <c r="AG72" s="295">
        <v>0</v>
      </c>
      <c r="AH72" s="331">
        <v>0</v>
      </c>
      <c r="AI72" s="295">
        <v>0</v>
      </c>
      <c r="AJ72" s="331">
        <v>20</v>
      </c>
      <c r="AK72" s="295">
        <v>18</v>
      </c>
    </row>
    <row r="73" spans="1:37" ht="13.5" customHeight="1">
      <c r="A73" s="42">
        <v>7</v>
      </c>
      <c r="B73" s="224">
        <v>442</v>
      </c>
      <c r="C73" s="45">
        <v>59</v>
      </c>
      <c r="D73" s="50"/>
      <c r="E73" s="47" t="s">
        <v>110</v>
      </c>
      <c r="F73" s="94">
        <v>3</v>
      </c>
      <c r="G73" s="351">
        <v>0</v>
      </c>
      <c r="H73" s="331">
        <v>0</v>
      </c>
      <c r="I73" s="295">
        <v>0</v>
      </c>
      <c r="J73" s="331">
        <v>0</v>
      </c>
      <c r="K73" s="295">
        <v>0</v>
      </c>
      <c r="L73" s="331">
        <v>0</v>
      </c>
      <c r="M73" s="295">
        <v>0</v>
      </c>
      <c r="N73" s="331">
        <v>0</v>
      </c>
      <c r="O73" s="295">
        <v>0</v>
      </c>
      <c r="P73" s="331">
        <v>0</v>
      </c>
      <c r="Q73" s="295">
        <v>0</v>
      </c>
      <c r="R73" s="331">
        <v>0</v>
      </c>
      <c r="S73" s="295">
        <v>0</v>
      </c>
      <c r="T73" s="331">
        <v>0</v>
      </c>
      <c r="U73" s="295">
        <v>0</v>
      </c>
      <c r="V73" s="331">
        <v>0</v>
      </c>
      <c r="W73" s="295">
        <v>0</v>
      </c>
      <c r="X73" s="331">
        <v>1</v>
      </c>
      <c r="Y73" s="295">
        <v>0</v>
      </c>
      <c r="Z73" s="331">
        <v>1</v>
      </c>
      <c r="AA73" s="295">
        <v>0</v>
      </c>
      <c r="AB73" s="331">
        <v>1</v>
      </c>
      <c r="AC73" s="295">
        <v>0</v>
      </c>
      <c r="AD73" s="331">
        <v>0</v>
      </c>
      <c r="AE73" s="295">
        <v>0</v>
      </c>
      <c r="AF73" s="331">
        <v>0</v>
      </c>
      <c r="AG73" s="295">
        <v>0</v>
      </c>
      <c r="AH73" s="331">
        <v>0</v>
      </c>
      <c r="AI73" s="295">
        <v>0</v>
      </c>
      <c r="AJ73" s="331">
        <v>0</v>
      </c>
      <c r="AK73" s="295">
        <v>0</v>
      </c>
    </row>
    <row r="74" spans="1:37" ht="13.5" customHeight="1">
      <c r="A74" s="42">
        <v>7</v>
      </c>
      <c r="B74" s="224">
        <v>443</v>
      </c>
      <c r="C74" s="45">
        <v>59</v>
      </c>
      <c r="D74" s="50"/>
      <c r="E74" s="47" t="s">
        <v>111</v>
      </c>
      <c r="F74" s="94">
        <v>20</v>
      </c>
      <c r="G74" s="351">
        <v>5</v>
      </c>
      <c r="H74" s="331">
        <v>0</v>
      </c>
      <c r="I74" s="295">
        <v>0</v>
      </c>
      <c r="J74" s="331">
        <v>1</v>
      </c>
      <c r="K74" s="295">
        <v>5</v>
      </c>
      <c r="L74" s="331">
        <v>1</v>
      </c>
      <c r="M74" s="295">
        <v>0</v>
      </c>
      <c r="N74" s="331">
        <v>0</v>
      </c>
      <c r="O74" s="295">
        <v>0</v>
      </c>
      <c r="P74" s="331">
        <v>0</v>
      </c>
      <c r="Q74" s="295">
        <v>0</v>
      </c>
      <c r="R74" s="331">
        <v>0</v>
      </c>
      <c r="S74" s="295">
        <v>0</v>
      </c>
      <c r="T74" s="331">
        <v>0</v>
      </c>
      <c r="U74" s="295">
        <v>0</v>
      </c>
      <c r="V74" s="331">
        <v>0</v>
      </c>
      <c r="W74" s="295">
        <v>0</v>
      </c>
      <c r="X74" s="331">
        <v>1</v>
      </c>
      <c r="Y74" s="295">
        <v>0</v>
      </c>
      <c r="Z74" s="331">
        <v>9</v>
      </c>
      <c r="AA74" s="295">
        <v>0</v>
      </c>
      <c r="AB74" s="331">
        <v>1</v>
      </c>
      <c r="AC74" s="295">
        <v>0</v>
      </c>
      <c r="AD74" s="331">
        <v>0</v>
      </c>
      <c r="AE74" s="295">
        <v>0</v>
      </c>
      <c r="AF74" s="331">
        <v>1</v>
      </c>
      <c r="AG74" s="295">
        <v>0</v>
      </c>
      <c r="AH74" s="331">
        <v>0</v>
      </c>
      <c r="AI74" s="295">
        <v>0</v>
      </c>
      <c r="AJ74" s="331">
        <v>6</v>
      </c>
      <c r="AK74" s="295">
        <v>0</v>
      </c>
    </row>
    <row r="75" spans="1:37" ht="13.5" customHeight="1">
      <c r="A75" s="42">
        <v>5</v>
      </c>
      <c r="B75" s="224">
        <v>461</v>
      </c>
      <c r="C75" s="45">
        <v>59</v>
      </c>
      <c r="D75" s="50"/>
      <c r="E75" s="47" t="s">
        <v>290</v>
      </c>
      <c r="F75" s="94">
        <v>6</v>
      </c>
      <c r="G75" s="351">
        <v>0</v>
      </c>
      <c r="H75" s="331">
        <v>0</v>
      </c>
      <c r="I75" s="295">
        <v>0</v>
      </c>
      <c r="J75" s="331">
        <v>0</v>
      </c>
      <c r="K75" s="295">
        <v>0</v>
      </c>
      <c r="L75" s="331">
        <v>0</v>
      </c>
      <c r="M75" s="295">
        <v>0</v>
      </c>
      <c r="N75" s="331">
        <v>0</v>
      </c>
      <c r="O75" s="295">
        <v>0</v>
      </c>
      <c r="P75" s="331">
        <v>0</v>
      </c>
      <c r="Q75" s="295">
        <v>0</v>
      </c>
      <c r="R75" s="331">
        <v>0</v>
      </c>
      <c r="S75" s="295">
        <v>0</v>
      </c>
      <c r="T75" s="331">
        <v>0</v>
      </c>
      <c r="U75" s="295">
        <v>0</v>
      </c>
      <c r="V75" s="331">
        <v>0</v>
      </c>
      <c r="W75" s="295">
        <v>0</v>
      </c>
      <c r="X75" s="331">
        <v>0</v>
      </c>
      <c r="Y75" s="295">
        <v>0</v>
      </c>
      <c r="Z75" s="331">
        <v>0</v>
      </c>
      <c r="AA75" s="295">
        <v>0</v>
      </c>
      <c r="AB75" s="331">
        <v>1</v>
      </c>
      <c r="AC75" s="295">
        <v>0</v>
      </c>
      <c r="AD75" s="331">
        <v>0</v>
      </c>
      <c r="AE75" s="295">
        <v>0</v>
      </c>
      <c r="AF75" s="331">
        <v>1</v>
      </c>
      <c r="AG75" s="295">
        <v>0</v>
      </c>
      <c r="AH75" s="331">
        <v>0</v>
      </c>
      <c r="AI75" s="295">
        <v>0</v>
      </c>
      <c r="AJ75" s="331">
        <v>4</v>
      </c>
      <c r="AK75" s="295">
        <v>0</v>
      </c>
    </row>
    <row r="76" spans="1:37" ht="13.5" customHeight="1">
      <c r="A76" s="42">
        <v>5</v>
      </c>
      <c r="B76" s="224">
        <v>462</v>
      </c>
      <c r="C76" s="45">
        <v>59</v>
      </c>
      <c r="D76" s="50"/>
      <c r="E76" s="47" t="s">
        <v>113</v>
      </c>
      <c r="F76" s="94">
        <v>6</v>
      </c>
      <c r="G76" s="351">
        <v>16</v>
      </c>
      <c r="H76" s="331">
        <v>0</v>
      </c>
      <c r="I76" s="295">
        <v>0</v>
      </c>
      <c r="J76" s="331">
        <v>0</v>
      </c>
      <c r="K76" s="295">
        <v>0</v>
      </c>
      <c r="L76" s="331">
        <v>0</v>
      </c>
      <c r="M76" s="295">
        <v>0</v>
      </c>
      <c r="N76" s="331">
        <v>0</v>
      </c>
      <c r="O76" s="295">
        <v>0</v>
      </c>
      <c r="P76" s="331">
        <v>0</v>
      </c>
      <c r="Q76" s="295">
        <v>0</v>
      </c>
      <c r="R76" s="331">
        <v>0</v>
      </c>
      <c r="S76" s="295">
        <v>0</v>
      </c>
      <c r="T76" s="331">
        <v>0</v>
      </c>
      <c r="U76" s="295">
        <v>0</v>
      </c>
      <c r="V76" s="331">
        <v>0</v>
      </c>
      <c r="W76" s="295">
        <v>0</v>
      </c>
      <c r="X76" s="331">
        <v>0</v>
      </c>
      <c r="Y76" s="295">
        <v>0</v>
      </c>
      <c r="Z76" s="331">
        <v>1</v>
      </c>
      <c r="AA76" s="295">
        <v>16</v>
      </c>
      <c r="AB76" s="331">
        <v>2</v>
      </c>
      <c r="AC76" s="295">
        <v>0</v>
      </c>
      <c r="AD76" s="331">
        <v>0</v>
      </c>
      <c r="AE76" s="295">
        <v>0</v>
      </c>
      <c r="AF76" s="331">
        <v>1</v>
      </c>
      <c r="AG76" s="295">
        <v>0</v>
      </c>
      <c r="AH76" s="331">
        <v>0</v>
      </c>
      <c r="AI76" s="295">
        <v>0</v>
      </c>
      <c r="AJ76" s="331">
        <v>2</v>
      </c>
      <c r="AK76" s="295">
        <v>0</v>
      </c>
    </row>
    <row r="77" spans="1:37" ht="13.5" customHeight="1">
      <c r="A77" s="42">
        <v>5</v>
      </c>
      <c r="B77" s="224">
        <v>463</v>
      </c>
      <c r="C77" s="45">
        <v>59</v>
      </c>
      <c r="D77" s="50"/>
      <c r="E77" s="47" t="s">
        <v>114</v>
      </c>
      <c r="F77" s="94">
        <v>5</v>
      </c>
      <c r="G77" s="351">
        <v>9</v>
      </c>
      <c r="H77" s="331">
        <v>0</v>
      </c>
      <c r="I77" s="295">
        <v>0</v>
      </c>
      <c r="J77" s="331">
        <v>0</v>
      </c>
      <c r="K77" s="295">
        <v>0</v>
      </c>
      <c r="L77" s="331">
        <v>0</v>
      </c>
      <c r="M77" s="295">
        <v>0</v>
      </c>
      <c r="N77" s="331">
        <v>0</v>
      </c>
      <c r="O77" s="295">
        <v>0</v>
      </c>
      <c r="P77" s="331">
        <v>0</v>
      </c>
      <c r="Q77" s="295">
        <v>0</v>
      </c>
      <c r="R77" s="331">
        <v>0</v>
      </c>
      <c r="S77" s="295">
        <v>0</v>
      </c>
      <c r="T77" s="331">
        <v>0</v>
      </c>
      <c r="U77" s="295">
        <v>0</v>
      </c>
      <c r="V77" s="331">
        <v>0</v>
      </c>
      <c r="W77" s="295">
        <v>0</v>
      </c>
      <c r="X77" s="331">
        <v>0</v>
      </c>
      <c r="Y77" s="295">
        <v>0</v>
      </c>
      <c r="Z77" s="331">
        <v>2</v>
      </c>
      <c r="AA77" s="295">
        <v>9</v>
      </c>
      <c r="AB77" s="331">
        <v>1</v>
      </c>
      <c r="AC77" s="295">
        <v>0</v>
      </c>
      <c r="AD77" s="331">
        <v>0</v>
      </c>
      <c r="AE77" s="295">
        <v>0</v>
      </c>
      <c r="AF77" s="331">
        <v>0</v>
      </c>
      <c r="AG77" s="295">
        <v>0</v>
      </c>
      <c r="AH77" s="331">
        <v>0</v>
      </c>
      <c r="AI77" s="295">
        <v>0</v>
      </c>
      <c r="AJ77" s="331">
        <v>2</v>
      </c>
      <c r="AK77" s="295">
        <v>0</v>
      </c>
    </row>
    <row r="78" spans="1:37" ht="13.5" customHeight="1">
      <c r="A78" s="42">
        <v>5</v>
      </c>
      <c r="B78" s="224">
        <v>464</v>
      </c>
      <c r="C78" s="45">
        <v>59</v>
      </c>
      <c r="D78" s="50"/>
      <c r="E78" s="47" t="s">
        <v>115</v>
      </c>
      <c r="F78" s="94">
        <v>14</v>
      </c>
      <c r="G78" s="351">
        <v>5</v>
      </c>
      <c r="H78" s="331">
        <v>0</v>
      </c>
      <c r="I78" s="295">
        <v>0</v>
      </c>
      <c r="J78" s="331">
        <v>0</v>
      </c>
      <c r="K78" s="295">
        <v>0</v>
      </c>
      <c r="L78" s="331">
        <v>0</v>
      </c>
      <c r="M78" s="295">
        <v>0</v>
      </c>
      <c r="N78" s="331">
        <v>0</v>
      </c>
      <c r="O78" s="295">
        <v>0</v>
      </c>
      <c r="P78" s="331">
        <v>0</v>
      </c>
      <c r="Q78" s="295">
        <v>0</v>
      </c>
      <c r="R78" s="331">
        <v>0</v>
      </c>
      <c r="S78" s="295">
        <v>0</v>
      </c>
      <c r="T78" s="331">
        <v>0</v>
      </c>
      <c r="U78" s="295">
        <v>0</v>
      </c>
      <c r="V78" s="331">
        <v>0</v>
      </c>
      <c r="W78" s="295">
        <v>0</v>
      </c>
      <c r="X78" s="331">
        <v>0</v>
      </c>
      <c r="Y78" s="295">
        <v>0</v>
      </c>
      <c r="Z78" s="331">
        <v>3</v>
      </c>
      <c r="AA78" s="295">
        <v>5</v>
      </c>
      <c r="AB78" s="331">
        <v>4</v>
      </c>
      <c r="AC78" s="295">
        <v>0</v>
      </c>
      <c r="AD78" s="331">
        <v>0</v>
      </c>
      <c r="AE78" s="295">
        <v>0</v>
      </c>
      <c r="AF78" s="331">
        <v>0</v>
      </c>
      <c r="AG78" s="295">
        <v>0</v>
      </c>
      <c r="AH78" s="331">
        <v>0</v>
      </c>
      <c r="AI78" s="295">
        <v>0</v>
      </c>
      <c r="AJ78" s="331">
        <v>7</v>
      </c>
      <c r="AK78" s="295">
        <v>0</v>
      </c>
    </row>
    <row r="79" spans="1:37" ht="13.5" customHeight="1">
      <c r="A79" s="42">
        <v>5</v>
      </c>
      <c r="B79" s="224">
        <v>465</v>
      </c>
      <c r="C79" s="45">
        <v>59</v>
      </c>
      <c r="D79" s="50"/>
      <c r="E79" s="47" t="s">
        <v>116</v>
      </c>
      <c r="F79" s="94">
        <v>6</v>
      </c>
      <c r="G79" s="351">
        <v>0</v>
      </c>
      <c r="H79" s="331">
        <v>0</v>
      </c>
      <c r="I79" s="295">
        <v>0</v>
      </c>
      <c r="J79" s="331">
        <v>0</v>
      </c>
      <c r="K79" s="295">
        <v>0</v>
      </c>
      <c r="L79" s="331">
        <v>0</v>
      </c>
      <c r="M79" s="295">
        <v>0</v>
      </c>
      <c r="N79" s="331">
        <v>0</v>
      </c>
      <c r="O79" s="295">
        <v>0</v>
      </c>
      <c r="P79" s="331">
        <v>0</v>
      </c>
      <c r="Q79" s="295">
        <v>0</v>
      </c>
      <c r="R79" s="331">
        <v>0</v>
      </c>
      <c r="S79" s="295">
        <v>0</v>
      </c>
      <c r="T79" s="331">
        <v>0</v>
      </c>
      <c r="U79" s="295">
        <v>0</v>
      </c>
      <c r="V79" s="331">
        <v>0</v>
      </c>
      <c r="W79" s="295">
        <v>0</v>
      </c>
      <c r="X79" s="331">
        <v>0</v>
      </c>
      <c r="Y79" s="295">
        <v>0</v>
      </c>
      <c r="Z79" s="331">
        <v>2</v>
      </c>
      <c r="AA79" s="295">
        <v>0</v>
      </c>
      <c r="AB79" s="331">
        <v>1</v>
      </c>
      <c r="AC79" s="295">
        <v>0</v>
      </c>
      <c r="AD79" s="331">
        <v>0</v>
      </c>
      <c r="AE79" s="295">
        <v>0</v>
      </c>
      <c r="AF79" s="331">
        <v>0</v>
      </c>
      <c r="AG79" s="295">
        <v>0</v>
      </c>
      <c r="AH79" s="331">
        <v>0</v>
      </c>
      <c r="AI79" s="295">
        <v>0</v>
      </c>
      <c r="AJ79" s="331">
        <v>3</v>
      </c>
      <c r="AK79" s="295">
        <v>0</v>
      </c>
    </row>
    <row r="80" spans="1:37" ht="13.5" customHeight="1">
      <c r="A80" s="42"/>
      <c r="B80" s="224"/>
      <c r="C80" s="45"/>
      <c r="D80" s="50"/>
      <c r="E80" s="47"/>
      <c r="F80" s="94"/>
      <c r="G80" s="351"/>
      <c r="H80" s="331"/>
      <c r="I80" s="99"/>
      <c r="J80" s="331"/>
      <c r="K80" s="99"/>
      <c r="L80" s="331"/>
      <c r="M80" s="99"/>
      <c r="N80" s="331"/>
      <c r="O80" s="99"/>
      <c r="P80" s="331"/>
      <c r="Q80" s="99"/>
      <c r="R80" s="331"/>
      <c r="S80" s="99"/>
      <c r="T80" s="119"/>
      <c r="U80" s="99"/>
      <c r="V80" s="331"/>
      <c r="W80" s="99"/>
      <c r="X80" s="331"/>
      <c r="Y80" s="99"/>
      <c r="Z80" s="331"/>
      <c r="AA80" s="99"/>
      <c r="AB80" s="331"/>
      <c r="AC80" s="99"/>
      <c r="AD80" s="331"/>
      <c r="AE80" s="99"/>
      <c r="AF80" s="331"/>
      <c r="AG80" s="99"/>
      <c r="AH80" s="331"/>
      <c r="AI80" s="99"/>
      <c r="AJ80" s="331"/>
      <c r="AK80" s="99"/>
    </row>
    <row r="81" spans="1:37" ht="13.5" customHeight="1">
      <c r="A81" s="42"/>
      <c r="B81" s="224"/>
      <c r="C81" s="45"/>
      <c r="D81" s="388" t="s">
        <v>117</v>
      </c>
      <c r="E81" s="389"/>
      <c r="F81" s="94">
        <v>123</v>
      </c>
      <c r="G81" s="351">
        <v>292</v>
      </c>
      <c r="H81" s="118">
        <v>0</v>
      </c>
      <c r="I81" s="97">
        <v>0</v>
      </c>
      <c r="J81" s="118">
        <v>0</v>
      </c>
      <c r="K81" s="97">
        <v>0</v>
      </c>
      <c r="L81" s="118">
        <v>0</v>
      </c>
      <c r="M81" s="97">
        <v>0</v>
      </c>
      <c r="N81" s="118">
        <v>3</v>
      </c>
      <c r="O81" s="97">
        <v>0</v>
      </c>
      <c r="P81" s="118">
        <v>0</v>
      </c>
      <c r="Q81" s="97">
        <v>0</v>
      </c>
      <c r="R81" s="118">
        <v>0</v>
      </c>
      <c r="S81" s="97">
        <v>0</v>
      </c>
      <c r="T81" s="327">
        <v>0</v>
      </c>
      <c r="U81" s="97">
        <v>0</v>
      </c>
      <c r="V81" s="118">
        <v>0</v>
      </c>
      <c r="W81" s="97">
        <v>0</v>
      </c>
      <c r="X81" s="118">
        <v>0</v>
      </c>
      <c r="Y81" s="97">
        <v>0</v>
      </c>
      <c r="Z81" s="118">
        <v>36</v>
      </c>
      <c r="AA81" s="97">
        <v>141</v>
      </c>
      <c r="AB81" s="118">
        <v>12</v>
      </c>
      <c r="AC81" s="97">
        <v>0</v>
      </c>
      <c r="AD81" s="118">
        <v>0</v>
      </c>
      <c r="AE81" s="97">
        <v>0</v>
      </c>
      <c r="AF81" s="118">
        <v>1</v>
      </c>
      <c r="AG81" s="97">
        <v>0</v>
      </c>
      <c r="AH81" s="118">
        <v>0</v>
      </c>
      <c r="AI81" s="97">
        <v>0</v>
      </c>
      <c r="AJ81" s="118">
        <v>71</v>
      </c>
      <c r="AK81" s="97">
        <v>151</v>
      </c>
    </row>
    <row r="82" spans="1:37" ht="13.5" customHeight="1">
      <c r="A82" s="42">
        <v>8</v>
      </c>
      <c r="B82" s="224">
        <v>206</v>
      </c>
      <c r="C82" s="45">
        <v>62</v>
      </c>
      <c r="D82" s="50"/>
      <c r="E82" s="47" t="s">
        <v>118</v>
      </c>
      <c r="F82" s="94">
        <v>51</v>
      </c>
      <c r="G82" s="351">
        <v>93</v>
      </c>
      <c r="H82" s="331">
        <v>0</v>
      </c>
      <c r="I82" s="295">
        <v>0</v>
      </c>
      <c r="J82" s="331">
        <v>0</v>
      </c>
      <c r="K82" s="295">
        <v>0</v>
      </c>
      <c r="L82" s="331">
        <v>0</v>
      </c>
      <c r="M82" s="295">
        <v>0</v>
      </c>
      <c r="N82" s="331">
        <v>3</v>
      </c>
      <c r="O82" s="295">
        <v>0</v>
      </c>
      <c r="P82" s="331">
        <v>0</v>
      </c>
      <c r="Q82" s="295">
        <v>0</v>
      </c>
      <c r="R82" s="331">
        <v>0</v>
      </c>
      <c r="S82" s="295">
        <v>0</v>
      </c>
      <c r="T82" s="331">
        <v>0</v>
      </c>
      <c r="U82" s="295">
        <v>0</v>
      </c>
      <c r="V82" s="331">
        <v>0</v>
      </c>
      <c r="W82" s="295">
        <v>0</v>
      </c>
      <c r="X82" s="331">
        <v>0</v>
      </c>
      <c r="Y82" s="295">
        <v>0</v>
      </c>
      <c r="Z82" s="331">
        <v>16</v>
      </c>
      <c r="AA82" s="295">
        <v>41</v>
      </c>
      <c r="AB82" s="331">
        <v>3</v>
      </c>
      <c r="AC82" s="295">
        <v>0</v>
      </c>
      <c r="AD82" s="331">
        <v>0</v>
      </c>
      <c r="AE82" s="295">
        <v>0</v>
      </c>
      <c r="AF82" s="331">
        <v>1</v>
      </c>
      <c r="AG82" s="295">
        <v>0</v>
      </c>
      <c r="AH82" s="331">
        <v>0</v>
      </c>
      <c r="AI82" s="295">
        <v>0</v>
      </c>
      <c r="AJ82" s="331">
        <v>28</v>
      </c>
      <c r="AK82" s="295">
        <v>52</v>
      </c>
    </row>
    <row r="83" spans="1:37" ht="13.5" customHeight="1">
      <c r="A83" s="42">
        <v>8</v>
      </c>
      <c r="B83" s="224">
        <v>207</v>
      </c>
      <c r="C83" s="45">
        <v>62</v>
      </c>
      <c r="D83" s="50"/>
      <c r="E83" s="47" t="s">
        <v>119</v>
      </c>
      <c r="F83" s="94">
        <v>34</v>
      </c>
      <c r="G83" s="351">
        <v>73</v>
      </c>
      <c r="H83" s="331">
        <v>0</v>
      </c>
      <c r="I83" s="295">
        <v>0</v>
      </c>
      <c r="J83" s="331">
        <v>0</v>
      </c>
      <c r="K83" s="295">
        <v>0</v>
      </c>
      <c r="L83" s="331">
        <v>0</v>
      </c>
      <c r="M83" s="295">
        <v>0</v>
      </c>
      <c r="N83" s="331">
        <v>0</v>
      </c>
      <c r="O83" s="295">
        <v>0</v>
      </c>
      <c r="P83" s="331">
        <v>0</v>
      </c>
      <c r="Q83" s="295">
        <v>0</v>
      </c>
      <c r="R83" s="331">
        <v>0</v>
      </c>
      <c r="S83" s="295">
        <v>0</v>
      </c>
      <c r="T83" s="331">
        <v>0</v>
      </c>
      <c r="U83" s="295">
        <v>0</v>
      </c>
      <c r="V83" s="331">
        <v>0</v>
      </c>
      <c r="W83" s="295">
        <v>0</v>
      </c>
      <c r="X83" s="331">
        <v>0</v>
      </c>
      <c r="Y83" s="295">
        <v>0</v>
      </c>
      <c r="Z83" s="331">
        <v>8</v>
      </c>
      <c r="AA83" s="295">
        <v>36</v>
      </c>
      <c r="AB83" s="331">
        <v>2</v>
      </c>
      <c r="AC83" s="295">
        <v>0</v>
      </c>
      <c r="AD83" s="331">
        <v>0</v>
      </c>
      <c r="AE83" s="295">
        <v>0</v>
      </c>
      <c r="AF83" s="331">
        <v>0</v>
      </c>
      <c r="AG83" s="295">
        <v>0</v>
      </c>
      <c r="AH83" s="331">
        <v>0</v>
      </c>
      <c r="AI83" s="295">
        <v>0</v>
      </c>
      <c r="AJ83" s="331">
        <v>24</v>
      </c>
      <c r="AK83" s="295">
        <v>37</v>
      </c>
    </row>
    <row r="84" spans="1:37" ht="13.5" customHeight="1">
      <c r="A84" s="42">
        <v>8</v>
      </c>
      <c r="B84" s="224">
        <v>501</v>
      </c>
      <c r="C84" s="45">
        <v>62</v>
      </c>
      <c r="D84" s="50"/>
      <c r="E84" s="47" t="s">
        <v>120</v>
      </c>
      <c r="F84" s="94">
        <v>6</v>
      </c>
      <c r="G84" s="351">
        <v>0</v>
      </c>
      <c r="H84" s="331">
        <v>0</v>
      </c>
      <c r="I84" s="295">
        <v>0</v>
      </c>
      <c r="J84" s="331">
        <v>0</v>
      </c>
      <c r="K84" s="295">
        <v>0</v>
      </c>
      <c r="L84" s="331">
        <v>0</v>
      </c>
      <c r="M84" s="295">
        <v>0</v>
      </c>
      <c r="N84" s="331">
        <v>0</v>
      </c>
      <c r="O84" s="295">
        <v>0</v>
      </c>
      <c r="P84" s="331">
        <v>0</v>
      </c>
      <c r="Q84" s="295">
        <v>0</v>
      </c>
      <c r="R84" s="331">
        <v>0</v>
      </c>
      <c r="S84" s="295">
        <v>0</v>
      </c>
      <c r="T84" s="331">
        <v>0</v>
      </c>
      <c r="U84" s="295">
        <v>0</v>
      </c>
      <c r="V84" s="331">
        <v>0</v>
      </c>
      <c r="W84" s="295">
        <v>0</v>
      </c>
      <c r="X84" s="331">
        <v>0</v>
      </c>
      <c r="Y84" s="295">
        <v>0</v>
      </c>
      <c r="Z84" s="331">
        <v>1</v>
      </c>
      <c r="AA84" s="295">
        <v>0</v>
      </c>
      <c r="AB84" s="331">
        <v>1</v>
      </c>
      <c r="AC84" s="295">
        <v>0</v>
      </c>
      <c r="AD84" s="331">
        <v>0</v>
      </c>
      <c r="AE84" s="295">
        <v>0</v>
      </c>
      <c r="AF84" s="331">
        <v>0</v>
      </c>
      <c r="AG84" s="295">
        <v>0</v>
      </c>
      <c r="AH84" s="331">
        <v>0</v>
      </c>
      <c r="AI84" s="295">
        <v>0</v>
      </c>
      <c r="AJ84" s="331">
        <v>4</v>
      </c>
      <c r="AK84" s="295">
        <v>0</v>
      </c>
    </row>
    <row r="85" spans="1:37" ht="13.5" customHeight="1">
      <c r="A85" s="42">
        <v>8</v>
      </c>
      <c r="B85" s="224">
        <v>502</v>
      </c>
      <c r="C85" s="45">
        <v>62</v>
      </c>
      <c r="D85" s="50"/>
      <c r="E85" s="47" t="s">
        <v>121</v>
      </c>
      <c r="F85" s="94">
        <v>9</v>
      </c>
      <c r="G85" s="351">
        <v>43</v>
      </c>
      <c r="H85" s="331">
        <v>0</v>
      </c>
      <c r="I85" s="295">
        <v>0</v>
      </c>
      <c r="J85" s="331">
        <v>0</v>
      </c>
      <c r="K85" s="295">
        <v>0</v>
      </c>
      <c r="L85" s="331">
        <v>0</v>
      </c>
      <c r="M85" s="295">
        <v>0</v>
      </c>
      <c r="N85" s="331">
        <v>0</v>
      </c>
      <c r="O85" s="295">
        <v>0</v>
      </c>
      <c r="P85" s="331">
        <v>0</v>
      </c>
      <c r="Q85" s="295">
        <v>0</v>
      </c>
      <c r="R85" s="331">
        <v>0</v>
      </c>
      <c r="S85" s="295">
        <v>0</v>
      </c>
      <c r="T85" s="331">
        <v>0</v>
      </c>
      <c r="U85" s="295">
        <v>0</v>
      </c>
      <c r="V85" s="331">
        <v>0</v>
      </c>
      <c r="W85" s="295">
        <v>0</v>
      </c>
      <c r="X85" s="331">
        <v>0</v>
      </c>
      <c r="Y85" s="295">
        <v>0</v>
      </c>
      <c r="Z85" s="331">
        <v>2</v>
      </c>
      <c r="AA85" s="295">
        <v>0</v>
      </c>
      <c r="AB85" s="331">
        <v>1</v>
      </c>
      <c r="AC85" s="295">
        <v>0</v>
      </c>
      <c r="AD85" s="331">
        <v>0</v>
      </c>
      <c r="AE85" s="295">
        <v>0</v>
      </c>
      <c r="AF85" s="331">
        <v>0</v>
      </c>
      <c r="AG85" s="295">
        <v>0</v>
      </c>
      <c r="AH85" s="331">
        <v>0</v>
      </c>
      <c r="AI85" s="295">
        <v>0</v>
      </c>
      <c r="AJ85" s="331">
        <v>6</v>
      </c>
      <c r="AK85" s="295">
        <v>43</v>
      </c>
    </row>
    <row r="86" spans="1:37" ht="13.5" customHeight="1">
      <c r="A86" s="42">
        <v>8</v>
      </c>
      <c r="B86" s="224">
        <v>503</v>
      </c>
      <c r="C86" s="45">
        <v>62</v>
      </c>
      <c r="D86" s="50"/>
      <c r="E86" s="47" t="s">
        <v>122</v>
      </c>
      <c r="F86" s="94">
        <v>10</v>
      </c>
      <c r="G86" s="351">
        <v>26</v>
      </c>
      <c r="H86" s="331">
        <v>0</v>
      </c>
      <c r="I86" s="295">
        <v>0</v>
      </c>
      <c r="J86" s="331">
        <v>0</v>
      </c>
      <c r="K86" s="295">
        <v>0</v>
      </c>
      <c r="L86" s="331">
        <v>0</v>
      </c>
      <c r="M86" s="295">
        <v>0</v>
      </c>
      <c r="N86" s="331">
        <v>0</v>
      </c>
      <c r="O86" s="295">
        <v>0</v>
      </c>
      <c r="P86" s="331">
        <v>0</v>
      </c>
      <c r="Q86" s="295">
        <v>0</v>
      </c>
      <c r="R86" s="331">
        <v>0</v>
      </c>
      <c r="S86" s="295">
        <v>0</v>
      </c>
      <c r="T86" s="331">
        <v>0</v>
      </c>
      <c r="U86" s="295">
        <v>0</v>
      </c>
      <c r="V86" s="331">
        <v>0</v>
      </c>
      <c r="W86" s="295">
        <v>0</v>
      </c>
      <c r="X86" s="331">
        <v>0</v>
      </c>
      <c r="Y86" s="295">
        <v>0</v>
      </c>
      <c r="Z86" s="331">
        <v>3</v>
      </c>
      <c r="AA86" s="295">
        <v>7</v>
      </c>
      <c r="AB86" s="331">
        <v>1</v>
      </c>
      <c r="AC86" s="295">
        <v>0</v>
      </c>
      <c r="AD86" s="331">
        <v>0</v>
      </c>
      <c r="AE86" s="295">
        <v>0</v>
      </c>
      <c r="AF86" s="331">
        <v>0</v>
      </c>
      <c r="AG86" s="295">
        <v>0</v>
      </c>
      <c r="AH86" s="331">
        <v>0</v>
      </c>
      <c r="AI86" s="295">
        <v>0</v>
      </c>
      <c r="AJ86" s="331">
        <v>6</v>
      </c>
      <c r="AK86" s="295">
        <v>19</v>
      </c>
    </row>
    <row r="87" spans="1:37" ht="13.5" customHeight="1">
      <c r="A87" s="42">
        <v>8</v>
      </c>
      <c r="B87" s="224">
        <v>504</v>
      </c>
      <c r="C87" s="45">
        <v>62</v>
      </c>
      <c r="D87" s="50"/>
      <c r="E87" s="47" t="s">
        <v>123</v>
      </c>
      <c r="F87" s="94">
        <v>4</v>
      </c>
      <c r="G87" s="351">
        <v>0</v>
      </c>
      <c r="H87" s="331">
        <v>0</v>
      </c>
      <c r="I87" s="295">
        <v>0</v>
      </c>
      <c r="J87" s="331">
        <v>0</v>
      </c>
      <c r="K87" s="295">
        <v>0</v>
      </c>
      <c r="L87" s="331">
        <v>0</v>
      </c>
      <c r="M87" s="295">
        <v>0</v>
      </c>
      <c r="N87" s="331">
        <v>0</v>
      </c>
      <c r="O87" s="295">
        <v>0</v>
      </c>
      <c r="P87" s="331">
        <v>0</v>
      </c>
      <c r="Q87" s="295">
        <v>0</v>
      </c>
      <c r="R87" s="331">
        <v>0</v>
      </c>
      <c r="S87" s="295">
        <v>0</v>
      </c>
      <c r="T87" s="331">
        <v>0</v>
      </c>
      <c r="U87" s="295">
        <v>0</v>
      </c>
      <c r="V87" s="331">
        <v>0</v>
      </c>
      <c r="W87" s="295">
        <v>0</v>
      </c>
      <c r="X87" s="331">
        <v>0</v>
      </c>
      <c r="Y87" s="295">
        <v>0</v>
      </c>
      <c r="Z87" s="331">
        <v>2</v>
      </c>
      <c r="AA87" s="295">
        <v>0</v>
      </c>
      <c r="AB87" s="331">
        <v>2</v>
      </c>
      <c r="AC87" s="295">
        <v>0</v>
      </c>
      <c r="AD87" s="331">
        <v>0</v>
      </c>
      <c r="AE87" s="295">
        <v>0</v>
      </c>
      <c r="AF87" s="331">
        <v>0</v>
      </c>
      <c r="AG87" s="295">
        <v>0</v>
      </c>
      <c r="AH87" s="331">
        <v>0</v>
      </c>
      <c r="AI87" s="295">
        <v>0</v>
      </c>
      <c r="AJ87" s="331">
        <v>0</v>
      </c>
      <c r="AK87" s="295">
        <v>0</v>
      </c>
    </row>
    <row r="88" spans="1:37" ht="13.5" customHeight="1">
      <c r="A88" s="42">
        <v>8</v>
      </c>
      <c r="B88" s="224">
        <v>505</v>
      </c>
      <c r="C88" s="45">
        <v>62</v>
      </c>
      <c r="D88" s="50"/>
      <c r="E88" s="47" t="s">
        <v>124</v>
      </c>
      <c r="F88" s="94">
        <v>9</v>
      </c>
      <c r="G88" s="351">
        <v>57</v>
      </c>
      <c r="H88" s="331">
        <v>0</v>
      </c>
      <c r="I88" s="295">
        <v>0</v>
      </c>
      <c r="J88" s="331">
        <v>0</v>
      </c>
      <c r="K88" s="295">
        <v>0</v>
      </c>
      <c r="L88" s="331">
        <v>0</v>
      </c>
      <c r="M88" s="295">
        <v>0</v>
      </c>
      <c r="N88" s="331">
        <v>0</v>
      </c>
      <c r="O88" s="295">
        <v>0</v>
      </c>
      <c r="P88" s="331">
        <v>0</v>
      </c>
      <c r="Q88" s="295">
        <v>0</v>
      </c>
      <c r="R88" s="331">
        <v>0</v>
      </c>
      <c r="S88" s="295">
        <v>0</v>
      </c>
      <c r="T88" s="331">
        <v>0</v>
      </c>
      <c r="U88" s="295">
        <v>0</v>
      </c>
      <c r="V88" s="331">
        <v>0</v>
      </c>
      <c r="W88" s="295">
        <v>0</v>
      </c>
      <c r="X88" s="331">
        <v>0</v>
      </c>
      <c r="Y88" s="295">
        <v>0</v>
      </c>
      <c r="Z88" s="331">
        <v>4</v>
      </c>
      <c r="AA88" s="295">
        <v>57</v>
      </c>
      <c r="AB88" s="331">
        <v>2</v>
      </c>
      <c r="AC88" s="295">
        <v>0</v>
      </c>
      <c r="AD88" s="331">
        <v>0</v>
      </c>
      <c r="AE88" s="295">
        <v>0</v>
      </c>
      <c r="AF88" s="331">
        <v>0</v>
      </c>
      <c r="AG88" s="295">
        <v>0</v>
      </c>
      <c r="AH88" s="331">
        <v>0</v>
      </c>
      <c r="AI88" s="295">
        <v>0</v>
      </c>
      <c r="AJ88" s="331">
        <v>3</v>
      </c>
      <c r="AK88" s="295">
        <v>0</v>
      </c>
    </row>
    <row r="89" spans="1:37" ht="13.5" customHeight="1">
      <c r="A89" s="42"/>
      <c r="B89" s="224"/>
      <c r="C89" s="45"/>
      <c r="D89" s="50"/>
      <c r="E89" s="47"/>
      <c r="F89" s="94"/>
      <c r="G89" s="351"/>
      <c r="H89" s="331"/>
      <c r="I89" s="99"/>
      <c r="J89" s="331"/>
      <c r="K89" s="99"/>
      <c r="L89" s="331"/>
      <c r="M89" s="99"/>
      <c r="N89" s="331"/>
      <c r="O89" s="99"/>
      <c r="P89" s="331"/>
      <c r="Q89" s="99"/>
      <c r="R89" s="331"/>
      <c r="S89" s="99"/>
      <c r="T89" s="119"/>
      <c r="U89" s="99"/>
      <c r="V89" s="331"/>
      <c r="W89" s="99"/>
      <c r="X89" s="331"/>
      <c r="Y89" s="99"/>
      <c r="Z89" s="331"/>
      <c r="AA89" s="99"/>
      <c r="AB89" s="331"/>
      <c r="AC89" s="99"/>
      <c r="AD89" s="331"/>
      <c r="AE89" s="99"/>
      <c r="AF89" s="331"/>
      <c r="AG89" s="99"/>
      <c r="AH89" s="331"/>
      <c r="AI89" s="99"/>
      <c r="AJ89" s="331"/>
      <c r="AK89" s="99"/>
    </row>
    <row r="90" spans="1:37" ht="13.5" customHeight="1">
      <c r="A90" s="42"/>
      <c r="B90" s="224"/>
      <c r="C90" s="45"/>
      <c r="D90" s="388" t="s">
        <v>125</v>
      </c>
      <c r="E90" s="389"/>
      <c r="F90" s="94">
        <v>85</v>
      </c>
      <c r="G90" s="351">
        <v>157</v>
      </c>
      <c r="H90" s="118">
        <v>0</v>
      </c>
      <c r="I90" s="97">
        <v>0</v>
      </c>
      <c r="J90" s="118">
        <v>0</v>
      </c>
      <c r="K90" s="97">
        <v>0</v>
      </c>
      <c r="L90" s="118">
        <v>0</v>
      </c>
      <c r="M90" s="97">
        <v>0</v>
      </c>
      <c r="N90" s="118">
        <v>2</v>
      </c>
      <c r="O90" s="97">
        <v>4</v>
      </c>
      <c r="P90" s="118">
        <v>0</v>
      </c>
      <c r="Q90" s="97">
        <v>0</v>
      </c>
      <c r="R90" s="118">
        <v>0</v>
      </c>
      <c r="S90" s="97">
        <v>0</v>
      </c>
      <c r="T90" s="123">
        <v>0</v>
      </c>
      <c r="U90" s="97">
        <v>0</v>
      </c>
      <c r="V90" s="118">
        <v>0</v>
      </c>
      <c r="W90" s="97">
        <v>0</v>
      </c>
      <c r="X90" s="118">
        <v>0</v>
      </c>
      <c r="Y90" s="97">
        <v>0</v>
      </c>
      <c r="Z90" s="118">
        <v>13</v>
      </c>
      <c r="AA90" s="97">
        <v>57</v>
      </c>
      <c r="AB90" s="118">
        <v>9</v>
      </c>
      <c r="AC90" s="97">
        <v>0</v>
      </c>
      <c r="AD90" s="118">
        <v>0</v>
      </c>
      <c r="AE90" s="97">
        <v>0</v>
      </c>
      <c r="AF90" s="118">
        <v>2</v>
      </c>
      <c r="AG90" s="97">
        <v>0</v>
      </c>
      <c r="AH90" s="118">
        <v>0</v>
      </c>
      <c r="AI90" s="97">
        <v>0</v>
      </c>
      <c r="AJ90" s="118">
        <v>59</v>
      </c>
      <c r="AK90" s="97">
        <v>96</v>
      </c>
    </row>
    <row r="91" spans="1:37" ht="13.5" customHeight="1">
      <c r="A91" s="42">
        <v>8</v>
      </c>
      <c r="B91" s="224">
        <v>210</v>
      </c>
      <c r="C91" s="45">
        <v>64</v>
      </c>
      <c r="D91" s="50"/>
      <c r="E91" s="47" t="s">
        <v>126</v>
      </c>
      <c r="F91" s="94">
        <v>20</v>
      </c>
      <c r="G91" s="351">
        <v>44</v>
      </c>
      <c r="H91" s="331">
        <v>0</v>
      </c>
      <c r="I91" s="295">
        <v>0</v>
      </c>
      <c r="J91" s="331">
        <v>0</v>
      </c>
      <c r="K91" s="295">
        <v>0</v>
      </c>
      <c r="L91" s="331">
        <v>0</v>
      </c>
      <c r="M91" s="295">
        <v>0</v>
      </c>
      <c r="N91" s="331">
        <v>1</v>
      </c>
      <c r="O91" s="295">
        <v>0</v>
      </c>
      <c r="P91" s="331">
        <v>0</v>
      </c>
      <c r="Q91" s="295">
        <v>0</v>
      </c>
      <c r="R91" s="331">
        <v>0</v>
      </c>
      <c r="S91" s="295">
        <v>0</v>
      </c>
      <c r="T91" s="331">
        <v>0</v>
      </c>
      <c r="U91" s="295">
        <v>0</v>
      </c>
      <c r="V91" s="331">
        <v>0</v>
      </c>
      <c r="W91" s="295">
        <v>0</v>
      </c>
      <c r="X91" s="331">
        <v>0</v>
      </c>
      <c r="Y91" s="295">
        <v>0</v>
      </c>
      <c r="Z91" s="331">
        <v>5</v>
      </c>
      <c r="AA91" s="295">
        <v>0</v>
      </c>
      <c r="AB91" s="331">
        <v>2</v>
      </c>
      <c r="AC91" s="295">
        <v>0</v>
      </c>
      <c r="AD91" s="331">
        <v>0</v>
      </c>
      <c r="AE91" s="295">
        <v>0</v>
      </c>
      <c r="AF91" s="331">
        <v>0</v>
      </c>
      <c r="AG91" s="295">
        <v>0</v>
      </c>
      <c r="AH91" s="331">
        <v>0</v>
      </c>
      <c r="AI91" s="295">
        <v>0</v>
      </c>
      <c r="AJ91" s="331">
        <v>12</v>
      </c>
      <c r="AK91" s="295">
        <v>44</v>
      </c>
    </row>
    <row r="92" spans="1:37" ht="13.5" customHeight="1">
      <c r="A92" s="42">
        <v>6</v>
      </c>
      <c r="B92" s="224">
        <v>211</v>
      </c>
      <c r="C92" s="45">
        <v>64</v>
      </c>
      <c r="D92" s="50"/>
      <c r="E92" s="47" t="s">
        <v>127</v>
      </c>
      <c r="F92" s="94">
        <v>21</v>
      </c>
      <c r="G92" s="351">
        <v>19</v>
      </c>
      <c r="H92" s="331">
        <v>0</v>
      </c>
      <c r="I92" s="295">
        <v>0</v>
      </c>
      <c r="J92" s="331">
        <v>0</v>
      </c>
      <c r="K92" s="295">
        <v>0</v>
      </c>
      <c r="L92" s="331">
        <v>0</v>
      </c>
      <c r="M92" s="295">
        <v>0</v>
      </c>
      <c r="N92" s="331">
        <v>0</v>
      </c>
      <c r="O92" s="295">
        <v>0</v>
      </c>
      <c r="P92" s="331">
        <v>0</v>
      </c>
      <c r="Q92" s="295">
        <v>0</v>
      </c>
      <c r="R92" s="331">
        <v>0</v>
      </c>
      <c r="S92" s="295">
        <v>0</v>
      </c>
      <c r="T92" s="331">
        <v>0</v>
      </c>
      <c r="U92" s="295">
        <v>0</v>
      </c>
      <c r="V92" s="331">
        <v>0</v>
      </c>
      <c r="W92" s="295">
        <v>0</v>
      </c>
      <c r="X92" s="331">
        <v>0</v>
      </c>
      <c r="Y92" s="295">
        <v>0</v>
      </c>
      <c r="Z92" s="331">
        <v>2</v>
      </c>
      <c r="AA92" s="295">
        <v>19</v>
      </c>
      <c r="AB92" s="331">
        <v>3</v>
      </c>
      <c r="AC92" s="295">
        <v>0</v>
      </c>
      <c r="AD92" s="331">
        <v>0</v>
      </c>
      <c r="AE92" s="295">
        <v>0</v>
      </c>
      <c r="AF92" s="331">
        <v>1</v>
      </c>
      <c r="AG92" s="295">
        <v>0</v>
      </c>
      <c r="AH92" s="331">
        <v>0</v>
      </c>
      <c r="AI92" s="295">
        <v>0</v>
      </c>
      <c r="AJ92" s="331">
        <v>15</v>
      </c>
      <c r="AK92" s="295">
        <v>0</v>
      </c>
    </row>
    <row r="93" spans="1:37" ht="13.5" customHeight="1">
      <c r="A93" s="42">
        <v>9</v>
      </c>
      <c r="B93" s="224">
        <v>218</v>
      </c>
      <c r="C93" s="45">
        <v>64</v>
      </c>
      <c r="D93" s="50"/>
      <c r="E93" s="47" t="s">
        <v>128</v>
      </c>
      <c r="F93" s="94">
        <v>21</v>
      </c>
      <c r="G93" s="351">
        <v>81</v>
      </c>
      <c r="H93" s="331">
        <v>0</v>
      </c>
      <c r="I93" s="295">
        <v>0</v>
      </c>
      <c r="J93" s="331">
        <v>0</v>
      </c>
      <c r="K93" s="295">
        <v>0</v>
      </c>
      <c r="L93" s="331">
        <v>0</v>
      </c>
      <c r="M93" s="295">
        <v>0</v>
      </c>
      <c r="N93" s="331">
        <v>1</v>
      </c>
      <c r="O93" s="295">
        <v>4</v>
      </c>
      <c r="P93" s="331">
        <v>0</v>
      </c>
      <c r="Q93" s="295">
        <v>0</v>
      </c>
      <c r="R93" s="331">
        <v>0</v>
      </c>
      <c r="S93" s="295">
        <v>0</v>
      </c>
      <c r="T93" s="331">
        <v>0</v>
      </c>
      <c r="U93" s="295">
        <v>0</v>
      </c>
      <c r="V93" s="331">
        <v>0</v>
      </c>
      <c r="W93" s="295">
        <v>0</v>
      </c>
      <c r="X93" s="331">
        <v>0</v>
      </c>
      <c r="Y93" s="295">
        <v>0</v>
      </c>
      <c r="Z93" s="331">
        <v>2</v>
      </c>
      <c r="AA93" s="295">
        <v>38</v>
      </c>
      <c r="AB93" s="331">
        <v>2</v>
      </c>
      <c r="AC93" s="295">
        <v>0</v>
      </c>
      <c r="AD93" s="331">
        <v>0</v>
      </c>
      <c r="AE93" s="295">
        <v>0</v>
      </c>
      <c r="AF93" s="331">
        <v>0</v>
      </c>
      <c r="AG93" s="295">
        <v>0</v>
      </c>
      <c r="AH93" s="331">
        <v>0</v>
      </c>
      <c r="AI93" s="295">
        <v>0</v>
      </c>
      <c r="AJ93" s="331">
        <v>16</v>
      </c>
      <c r="AK93" s="295">
        <v>39</v>
      </c>
    </row>
    <row r="94" spans="1:37" ht="13.5" customHeight="1">
      <c r="A94" s="42">
        <v>8</v>
      </c>
      <c r="B94" s="224">
        <v>521</v>
      </c>
      <c r="C94" s="45">
        <v>64</v>
      </c>
      <c r="D94" s="50"/>
      <c r="E94" s="47" t="s">
        <v>129</v>
      </c>
      <c r="F94" s="94">
        <v>4</v>
      </c>
      <c r="G94" s="351">
        <v>11</v>
      </c>
      <c r="H94" s="331">
        <v>0</v>
      </c>
      <c r="I94" s="295">
        <v>0</v>
      </c>
      <c r="J94" s="331">
        <v>0</v>
      </c>
      <c r="K94" s="295">
        <v>0</v>
      </c>
      <c r="L94" s="331">
        <v>0</v>
      </c>
      <c r="M94" s="295">
        <v>0</v>
      </c>
      <c r="N94" s="331">
        <v>0</v>
      </c>
      <c r="O94" s="295">
        <v>0</v>
      </c>
      <c r="P94" s="331">
        <v>0</v>
      </c>
      <c r="Q94" s="295">
        <v>0</v>
      </c>
      <c r="R94" s="331">
        <v>0</v>
      </c>
      <c r="S94" s="295">
        <v>0</v>
      </c>
      <c r="T94" s="331">
        <v>0</v>
      </c>
      <c r="U94" s="295">
        <v>0</v>
      </c>
      <c r="V94" s="331">
        <v>0</v>
      </c>
      <c r="W94" s="295">
        <v>0</v>
      </c>
      <c r="X94" s="331">
        <v>0</v>
      </c>
      <c r="Y94" s="295">
        <v>0</v>
      </c>
      <c r="Z94" s="331">
        <v>1</v>
      </c>
      <c r="AA94" s="295">
        <v>0</v>
      </c>
      <c r="AB94" s="331">
        <v>1</v>
      </c>
      <c r="AC94" s="295">
        <v>0</v>
      </c>
      <c r="AD94" s="331">
        <v>0</v>
      </c>
      <c r="AE94" s="295">
        <v>0</v>
      </c>
      <c r="AF94" s="331">
        <v>0</v>
      </c>
      <c r="AG94" s="295">
        <v>0</v>
      </c>
      <c r="AH94" s="331">
        <v>0</v>
      </c>
      <c r="AI94" s="295">
        <v>0</v>
      </c>
      <c r="AJ94" s="331">
        <v>2</v>
      </c>
      <c r="AK94" s="295">
        <v>11</v>
      </c>
    </row>
    <row r="95" spans="1:37" ht="13.5" customHeight="1">
      <c r="A95" s="42">
        <v>8</v>
      </c>
      <c r="B95" s="224">
        <v>522</v>
      </c>
      <c r="C95" s="45">
        <v>64</v>
      </c>
      <c r="D95" s="50"/>
      <c r="E95" s="47" t="s">
        <v>130</v>
      </c>
      <c r="F95" s="94">
        <v>2</v>
      </c>
      <c r="G95" s="351">
        <v>0</v>
      </c>
      <c r="H95" s="331">
        <v>0</v>
      </c>
      <c r="I95" s="295">
        <v>0</v>
      </c>
      <c r="J95" s="331">
        <v>0</v>
      </c>
      <c r="K95" s="295">
        <v>0</v>
      </c>
      <c r="L95" s="331">
        <v>0</v>
      </c>
      <c r="M95" s="295">
        <v>0</v>
      </c>
      <c r="N95" s="331">
        <v>0</v>
      </c>
      <c r="O95" s="295">
        <v>0</v>
      </c>
      <c r="P95" s="331">
        <v>0</v>
      </c>
      <c r="Q95" s="295">
        <v>0</v>
      </c>
      <c r="R95" s="331">
        <v>0</v>
      </c>
      <c r="S95" s="295">
        <v>0</v>
      </c>
      <c r="T95" s="331">
        <v>0</v>
      </c>
      <c r="U95" s="295">
        <v>0</v>
      </c>
      <c r="V95" s="331">
        <v>0</v>
      </c>
      <c r="W95" s="295">
        <v>0</v>
      </c>
      <c r="X95" s="331">
        <v>0</v>
      </c>
      <c r="Y95" s="295">
        <v>0</v>
      </c>
      <c r="Z95" s="331">
        <v>2</v>
      </c>
      <c r="AA95" s="295">
        <v>0</v>
      </c>
      <c r="AB95" s="331">
        <v>0</v>
      </c>
      <c r="AC95" s="295">
        <v>0</v>
      </c>
      <c r="AD95" s="331">
        <v>0</v>
      </c>
      <c r="AE95" s="295">
        <v>0</v>
      </c>
      <c r="AF95" s="331">
        <v>0</v>
      </c>
      <c r="AG95" s="295">
        <v>0</v>
      </c>
      <c r="AH95" s="331">
        <v>0</v>
      </c>
      <c r="AI95" s="295">
        <v>0</v>
      </c>
      <c r="AJ95" s="331">
        <v>0</v>
      </c>
      <c r="AK95" s="295">
        <v>0</v>
      </c>
    </row>
    <row r="96" spans="1:37" ht="13.5" customHeight="1">
      <c r="A96" s="42">
        <v>8</v>
      </c>
      <c r="B96" s="224">
        <v>523</v>
      </c>
      <c r="C96" s="45">
        <v>64</v>
      </c>
      <c r="D96" s="50"/>
      <c r="E96" s="47" t="s">
        <v>131</v>
      </c>
      <c r="F96" s="94">
        <v>17</v>
      </c>
      <c r="G96" s="351">
        <v>2</v>
      </c>
      <c r="H96" s="331">
        <v>0</v>
      </c>
      <c r="I96" s="295">
        <v>0</v>
      </c>
      <c r="J96" s="331">
        <v>0</v>
      </c>
      <c r="K96" s="295">
        <v>0</v>
      </c>
      <c r="L96" s="331">
        <v>0</v>
      </c>
      <c r="M96" s="295">
        <v>0</v>
      </c>
      <c r="N96" s="331">
        <v>0</v>
      </c>
      <c r="O96" s="295">
        <v>0</v>
      </c>
      <c r="P96" s="331">
        <v>0</v>
      </c>
      <c r="Q96" s="295">
        <v>0</v>
      </c>
      <c r="R96" s="331">
        <v>0</v>
      </c>
      <c r="S96" s="295">
        <v>0</v>
      </c>
      <c r="T96" s="331">
        <v>0</v>
      </c>
      <c r="U96" s="295">
        <v>0</v>
      </c>
      <c r="V96" s="331">
        <v>0</v>
      </c>
      <c r="W96" s="295">
        <v>0</v>
      </c>
      <c r="X96" s="331">
        <v>0</v>
      </c>
      <c r="Y96" s="295">
        <v>0</v>
      </c>
      <c r="Z96" s="331">
        <v>1</v>
      </c>
      <c r="AA96" s="295">
        <v>0</v>
      </c>
      <c r="AB96" s="331">
        <v>1</v>
      </c>
      <c r="AC96" s="295">
        <v>0</v>
      </c>
      <c r="AD96" s="331">
        <v>0</v>
      </c>
      <c r="AE96" s="295">
        <v>0</v>
      </c>
      <c r="AF96" s="331">
        <v>1</v>
      </c>
      <c r="AG96" s="295">
        <v>0</v>
      </c>
      <c r="AH96" s="331">
        <v>0</v>
      </c>
      <c r="AI96" s="295">
        <v>0</v>
      </c>
      <c r="AJ96" s="331">
        <v>14</v>
      </c>
      <c r="AK96" s="295">
        <v>2</v>
      </c>
    </row>
    <row r="97" spans="1:37" ht="13.5" customHeight="1">
      <c r="A97" s="42"/>
      <c r="B97" s="224"/>
      <c r="C97" s="45"/>
      <c r="D97" s="50"/>
      <c r="E97" s="47"/>
      <c r="F97" s="94"/>
      <c r="G97" s="351"/>
      <c r="H97" s="331"/>
      <c r="I97" s="99"/>
      <c r="J97" s="331"/>
      <c r="K97" s="99"/>
      <c r="L97" s="331"/>
      <c r="M97" s="99"/>
      <c r="N97" s="331"/>
      <c r="O97" s="99"/>
      <c r="P97" s="331"/>
      <c r="Q97" s="99"/>
      <c r="R97" s="331"/>
      <c r="S97" s="99"/>
      <c r="T97" s="119"/>
      <c r="U97" s="99"/>
      <c r="V97" s="331"/>
      <c r="W97" s="99"/>
      <c r="X97" s="331"/>
      <c r="Y97" s="99"/>
      <c r="Z97" s="331"/>
      <c r="AA97" s="99"/>
      <c r="AB97" s="331"/>
      <c r="AC97" s="99"/>
      <c r="AD97" s="331"/>
      <c r="AE97" s="99"/>
      <c r="AF97" s="331"/>
      <c r="AG97" s="99"/>
      <c r="AH97" s="331"/>
      <c r="AI97" s="99"/>
      <c r="AJ97" s="331"/>
      <c r="AK97" s="99"/>
    </row>
    <row r="98" spans="1:37" ht="13.5" customHeight="1">
      <c r="A98" s="42"/>
      <c r="B98" s="224"/>
      <c r="C98" s="45"/>
      <c r="D98" s="388" t="s">
        <v>132</v>
      </c>
      <c r="E98" s="389"/>
      <c r="F98" s="94">
        <v>98</v>
      </c>
      <c r="G98" s="351">
        <v>225</v>
      </c>
      <c r="H98" s="118">
        <v>0</v>
      </c>
      <c r="I98" s="97">
        <v>0</v>
      </c>
      <c r="J98" s="118">
        <v>1</v>
      </c>
      <c r="K98" s="97">
        <v>5</v>
      </c>
      <c r="L98" s="118">
        <v>0</v>
      </c>
      <c r="M98" s="97">
        <v>0</v>
      </c>
      <c r="N98" s="118">
        <v>4</v>
      </c>
      <c r="O98" s="97">
        <v>0</v>
      </c>
      <c r="P98" s="118">
        <v>0</v>
      </c>
      <c r="Q98" s="97">
        <v>0</v>
      </c>
      <c r="R98" s="118">
        <v>0</v>
      </c>
      <c r="S98" s="97">
        <v>0</v>
      </c>
      <c r="T98" s="123">
        <v>0</v>
      </c>
      <c r="U98" s="97">
        <v>0</v>
      </c>
      <c r="V98" s="118">
        <v>0</v>
      </c>
      <c r="W98" s="97">
        <v>0</v>
      </c>
      <c r="X98" s="118">
        <v>0</v>
      </c>
      <c r="Y98" s="97">
        <v>0</v>
      </c>
      <c r="Z98" s="118">
        <v>31</v>
      </c>
      <c r="AA98" s="97">
        <v>155</v>
      </c>
      <c r="AB98" s="118">
        <v>9</v>
      </c>
      <c r="AC98" s="97">
        <v>0</v>
      </c>
      <c r="AD98" s="118">
        <v>0</v>
      </c>
      <c r="AE98" s="97">
        <v>0</v>
      </c>
      <c r="AF98" s="118">
        <v>2</v>
      </c>
      <c r="AG98" s="97">
        <v>0</v>
      </c>
      <c r="AH98" s="118">
        <v>1</v>
      </c>
      <c r="AI98" s="97">
        <v>0</v>
      </c>
      <c r="AJ98" s="118">
        <v>50</v>
      </c>
      <c r="AK98" s="97">
        <v>65</v>
      </c>
    </row>
    <row r="99" spans="1:37" ht="13.5" customHeight="1">
      <c r="A99" s="42">
        <v>9</v>
      </c>
      <c r="B99" s="224">
        <v>204</v>
      </c>
      <c r="C99" s="45">
        <v>65</v>
      </c>
      <c r="D99" s="50"/>
      <c r="E99" s="47" t="s">
        <v>133</v>
      </c>
      <c r="F99" s="94">
        <v>45</v>
      </c>
      <c r="G99" s="351">
        <v>120</v>
      </c>
      <c r="H99" s="331">
        <v>0</v>
      </c>
      <c r="I99" s="295">
        <v>0</v>
      </c>
      <c r="J99" s="331">
        <v>0</v>
      </c>
      <c r="K99" s="295">
        <v>0</v>
      </c>
      <c r="L99" s="331">
        <v>0</v>
      </c>
      <c r="M99" s="295">
        <v>0</v>
      </c>
      <c r="N99" s="331">
        <v>1</v>
      </c>
      <c r="O99" s="295">
        <v>0</v>
      </c>
      <c r="P99" s="331">
        <v>0</v>
      </c>
      <c r="Q99" s="295">
        <v>0</v>
      </c>
      <c r="R99" s="331">
        <v>0</v>
      </c>
      <c r="S99" s="295">
        <v>0</v>
      </c>
      <c r="T99" s="331">
        <v>0</v>
      </c>
      <c r="U99" s="295">
        <v>0</v>
      </c>
      <c r="V99" s="331">
        <v>0</v>
      </c>
      <c r="W99" s="295">
        <v>0</v>
      </c>
      <c r="X99" s="331">
        <v>0</v>
      </c>
      <c r="Y99" s="295">
        <v>0</v>
      </c>
      <c r="Z99" s="331">
        <v>16</v>
      </c>
      <c r="AA99" s="295">
        <v>80</v>
      </c>
      <c r="AB99" s="331">
        <v>2</v>
      </c>
      <c r="AC99" s="295">
        <v>0</v>
      </c>
      <c r="AD99" s="331">
        <v>0</v>
      </c>
      <c r="AE99" s="295">
        <v>0</v>
      </c>
      <c r="AF99" s="331">
        <v>0</v>
      </c>
      <c r="AG99" s="295">
        <v>0</v>
      </c>
      <c r="AH99" s="331">
        <v>0</v>
      </c>
      <c r="AI99" s="295">
        <v>0</v>
      </c>
      <c r="AJ99" s="331">
        <v>26</v>
      </c>
      <c r="AK99" s="295">
        <v>40</v>
      </c>
    </row>
    <row r="100" spans="1:37" ht="13.5" customHeight="1">
      <c r="A100" s="42">
        <v>9</v>
      </c>
      <c r="B100" s="224">
        <v>541</v>
      </c>
      <c r="C100" s="45">
        <v>65</v>
      </c>
      <c r="D100" s="50"/>
      <c r="E100" s="47" t="s">
        <v>134</v>
      </c>
      <c r="F100" s="94">
        <v>20</v>
      </c>
      <c r="G100" s="351">
        <v>26</v>
      </c>
      <c r="H100" s="331">
        <v>0</v>
      </c>
      <c r="I100" s="295">
        <v>0</v>
      </c>
      <c r="J100" s="331">
        <v>1</v>
      </c>
      <c r="K100" s="295">
        <v>5</v>
      </c>
      <c r="L100" s="331">
        <v>0</v>
      </c>
      <c r="M100" s="295">
        <v>0</v>
      </c>
      <c r="N100" s="331">
        <v>0</v>
      </c>
      <c r="O100" s="295">
        <v>0</v>
      </c>
      <c r="P100" s="331">
        <v>0</v>
      </c>
      <c r="Q100" s="295">
        <v>0</v>
      </c>
      <c r="R100" s="331">
        <v>0</v>
      </c>
      <c r="S100" s="295">
        <v>0</v>
      </c>
      <c r="T100" s="331">
        <v>0</v>
      </c>
      <c r="U100" s="295">
        <v>0</v>
      </c>
      <c r="V100" s="331">
        <v>0</v>
      </c>
      <c r="W100" s="295">
        <v>0</v>
      </c>
      <c r="X100" s="331">
        <v>0</v>
      </c>
      <c r="Y100" s="295">
        <v>0</v>
      </c>
      <c r="Z100" s="331">
        <v>6</v>
      </c>
      <c r="AA100" s="295">
        <v>21</v>
      </c>
      <c r="AB100" s="331">
        <v>3</v>
      </c>
      <c r="AC100" s="295">
        <v>0</v>
      </c>
      <c r="AD100" s="331">
        <v>0</v>
      </c>
      <c r="AE100" s="295">
        <v>0</v>
      </c>
      <c r="AF100" s="331">
        <v>1</v>
      </c>
      <c r="AG100" s="295">
        <v>0</v>
      </c>
      <c r="AH100" s="331">
        <v>0</v>
      </c>
      <c r="AI100" s="295">
        <v>0</v>
      </c>
      <c r="AJ100" s="331">
        <v>9</v>
      </c>
      <c r="AK100" s="295">
        <v>0</v>
      </c>
    </row>
    <row r="101" spans="1:37" ht="13.5" customHeight="1">
      <c r="A101" s="42">
        <v>9</v>
      </c>
      <c r="B101" s="224">
        <v>542</v>
      </c>
      <c r="C101" s="45">
        <v>65</v>
      </c>
      <c r="D101" s="50"/>
      <c r="E101" s="47" t="s">
        <v>135</v>
      </c>
      <c r="F101" s="94">
        <v>3</v>
      </c>
      <c r="G101" s="351">
        <v>0</v>
      </c>
      <c r="H101" s="331">
        <v>0</v>
      </c>
      <c r="I101" s="295">
        <v>0</v>
      </c>
      <c r="J101" s="331">
        <v>0</v>
      </c>
      <c r="K101" s="295">
        <v>0</v>
      </c>
      <c r="L101" s="331">
        <v>0</v>
      </c>
      <c r="M101" s="295">
        <v>0</v>
      </c>
      <c r="N101" s="331">
        <v>0</v>
      </c>
      <c r="O101" s="295">
        <v>0</v>
      </c>
      <c r="P101" s="331">
        <v>0</v>
      </c>
      <c r="Q101" s="295">
        <v>0</v>
      </c>
      <c r="R101" s="331">
        <v>0</v>
      </c>
      <c r="S101" s="295">
        <v>0</v>
      </c>
      <c r="T101" s="331">
        <v>0</v>
      </c>
      <c r="U101" s="295">
        <v>0</v>
      </c>
      <c r="V101" s="331">
        <v>0</v>
      </c>
      <c r="W101" s="295">
        <v>0</v>
      </c>
      <c r="X101" s="331">
        <v>0</v>
      </c>
      <c r="Y101" s="295">
        <v>0</v>
      </c>
      <c r="Z101" s="331">
        <v>1</v>
      </c>
      <c r="AA101" s="295">
        <v>0</v>
      </c>
      <c r="AB101" s="331">
        <v>0</v>
      </c>
      <c r="AC101" s="295">
        <v>0</v>
      </c>
      <c r="AD101" s="331">
        <v>0</v>
      </c>
      <c r="AE101" s="295">
        <v>0</v>
      </c>
      <c r="AF101" s="331">
        <v>1</v>
      </c>
      <c r="AG101" s="295">
        <v>0</v>
      </c>
      <c r="AH101" s="331">
        <v>0</v>
      </c>
      <c r="AI101" s="295">
        <v>0</v>
      </c>
      <c r="AJ101" s="331">
        <v>1</v>
      </c>
      <c r="AK101" s="295">
        <v>0</v>
      </c>
    </row>
    <row r="102" spans="1:37" ht="13.5" customHeight="1">
      <c r="A102" s="42">
        <v>9</v>
      </c>
      <c r="B102" s="224">
        <v>543</v>
      </c>
      <c r="C102" s="45">
        <v>65</v>
      </c>
      <c r="D102" s="50"/>
      <c r="E102" s="47" t="s">
        <v>136</v>
      </c>
      <c r="F102" s="94">
        <v>12</v>
      </c>
      <c r="G102" s="351">
        <v>41</v>
      </c>
      <c r="H102" s="331">
        <v>0</v>
      </c>
      <c r="I102" s="295">
        <v>0</v>
      </c>
      <c r="J102" s="331">
        <v>0</v>
      </c>
      <c r="K102" s="295">
        <v>0</v>
      </c>
      <c r="L102" s="331">
        <v>0</v>
      </c>
      <c r="M102" s="295">
        <v>0</v>
      </c>
      <c r="N102" s="331">
        <v>1</v>
      </c>
      <c r="O102" s="295">
        <v>0</v>
      </c>
      <c r="P102" s="331">
        <v>0</v>
      </c>
      <c r="Q102" s="295">
        <v>0</v>
      </c>
      <c r="R102" s="331">
        <v>0</v>
      </c>
      <c r="S102" s="295">
        <v>0</v>
      </c>
      <c r="T102" s="331">
        <v>0</v>
      </c>
      <c r="U102" s="295">
        <v>0</v>
      </c>
      <c r="V102" s="331">
        <v>0</v>
      </c>
      <c r="W102" s="295">
        <v>0</v>
      </c>
      <c r="X102" s="331">
        <v>0</v>
      </c>
      <c r="Y102" s="295">
        <v>0</v>
      </c>
      <c r="Z102" s="331">
        <v>6</v>
      </c>
      <c r="AA102" s="295">
        <v>41</v>
      </c>
      <c r="AB102" s="331">
        <v>2</v>
      </c>
      <c r="AC102" s="295">
        <v>0</v>
      </c>
      <c r="AD102" s="331">
        <v>0</v>
      </c>
      <c r="AE102" s="295">
        <v>0</v>
      </c>
      <c r="AF102" s="331">
        <v>0</v>
      </c>
      <c r="AG102" s="295">
        <v>0</v>
      </c>
      <c r="AH102" s="331">
        <v>0</v>
      </c>
      <c r="AI102" s="295">
        <v>0</v>
      </c>
      <c r="AJ102" s="331">
        <v>3</v>
      </c>
      <c r="AK102" s="295">
        <v>0</v>
      </c>
    </row>
    <row r="103" spans="1:37" ht="13.5" customHeight="1">
      <c r="A103" s="42">
        <v>9</v>
      </c>
      <c r="B103" s="224">
        <v>544</v>
      </c>
      <c r="C103" s="45">
        <v>65</v>
      </c>
      <c r="D103" s="50"/>
      <c r="E103" s="47" t="s">
        <v>137</v>
      </c>
      <c r="F103" s="94">
        <v>4</v>
      </c>
      <c r="G103" s="351">
        <v>0</v>
      </c>
      <c r="H103" s="331">
        <v>0</v>
      </c>
      <c r="I103" s="295">
        <v>0</v>
      </c>
      <c r="J103" s="331">
        <v>0</v>
      </c>
      <c r="K103" s="295">
        <v>0</v>
      </c>
      <c r="L103" s="331">
        <v>0</v>
      </c>
      <c r="M103" s="295">
        <v>0</v>
      </c>
      <c r="N103" s="331">
        <v>1</v>
      </c>
      <c r="O103" s="295">
        <v>0</v>
      </c>
      <c r="P103" s="331">
        <v>0</v>
      </c>
      <c r="Q103" s="295">
        <v>0</v>
      </c>
      <c r="R103" s="331">
        <v>0</v>
      </c>
      <c r="S103" s="295">
        <v>0</v>
      </c>
      <c r="T103" s="331">
        <v>0</v>
      </c>
      <c r="U103" s="295">
        <v>0</v>
      </c>
      <c r="V103" s="331">
        <v>0</v>
      </c>
      <c r="W103" s="295">
        <v>0</v>
      </c>
      <c r="X103" s="331">
        <v>0</v>
      </c>
      <c r="Y103" s="295">
        <v>0</v>
      </c>
      <c r="Z103" s="331">
        <v>0</v>
      </c>
      <c r="AA103" s="295">
        <v>0</v>
      </c>
      <c r="AB103" s="331">
        <v>1</v>
      </c>
      <c r="AC103" s="295">
        <v>0</v>
      </c>
      <c r="AD103" s="331">
        <v>0</v>
      </c>
      <c r="AE103" s="295">
        <v>0</v>
      </c>
      <c r="AF103" s="331">
        <v>0</v>
      </c>
      <c r="AG103" s="295">
        <v>0</v>
      </c>
      <c r="AH103" s="331">
        <v>1</v>
      </c>
      <c r="AI103" s="295">
        <v>0</v>
      </c>
      <c r="AJ103" s="331">
        <v>1</v>
      </c>
      <c r="AK103" s="295">
        <v>0</v>
      </c>
    </row>
    <row r="104" spans="1:37" ht="13.5" customHeight="1">
      <c r="A104" s="42">
        <v>9</v>
      </c>
      <c r="B104" s="224">
        <v>546</v>
      </c>
      <c r="C104" s="45">
        <v>65</v>
      </c>
      <c r="D104" s="50"/>
      <c r="E104" s="47" t="s">
        <v>138</v>
      </c>
      <c r="F104" s="94">
        <v>14</v>
      </c>
      <c r="G104" s="351">
        <v>38</v>
      </c>
      <c r="H104" s="331">
        <v>0</v>
      </c>
      <c r="I104" s="295">
        <v>0</v>
      </c>
      <c r="J104" s="331">
        <v>0</v>
      </c>
      <c r="K104" s="295">
        <v>0</v>
      </c>
      <c r="L104" s="331">
        <v>0</v>
      </c>
      <c r="M104" s="295">
        <v>0</v>
      </c>
      <c r="N104" s="331">
        <v>1</v>
      </c>
      <c r="O104" s="295">
        <v>0</v>
      </c>
      <c r="P104" s="331">
        <v>0</v>
      </c>
      <c r="Q104" s="295">
        <v>0</v>
      </c>
      <c r="R104" s="331">
        <v>0</v>
      </c>
      <c r="S104" s="295">
        <v>0</v>
      </c>
      <c r="T104" s="331">
        <v>0</v>
      </c>
      <c r="U104" s="295">
        <v>0</v>
      </c>
      <c r="V104" s="331">
        <v>0</v>
      </c>
      <c r="W104" s="295">
        <v>0</v>
      </c>
      <c r="X104" s="331">
        <v>0</v>
      </c>
      <c r="Y104" s="295">
        <v>0</v>
      </c>
      <c r="Z104" s="331">
        <v>2</v>
      </c>
      <c r="AA104" s="295">
        <v>13</v>
      </c>
      <c r="AB104" s="331">
        <v>1</v>
      </c>
      <c r="AC104" s="295">
        <v>0</v>
      </c>
      <c r="AD104" s="331">
        <v>0</v>
      </c>
      <c r="AE104" s="295">
        <v>0</v>
      </c>
      <c r="AF104" s="331">
        <v>0</v>
      </c>
      <c r="AG104" s="295">
        <v>0</v>
      </c>
      <c r="AH104" s="331">
        <v>0</v>
      </c>
      <c r="AI104" s="295">
        <v>0</v>
      </c>
      <c r="AJ104" s="331">
        <v>10</v>
      </c>
      <c r="AK104" s="295">
        <v>25</v>
      </c>
    </row>
    <row r="105" spans="1:37" ht="13.5" customHeight="1">
      <c r="A105" s="42"/>
      <c r="B105" s="224"/>
      <c r="C105" s="45"/>
      <c r="D105" s="50"/>
      <c r="E105" s="47"/>
      <c r="F105" s="94"/>
      <c r="G105" s="351"/>
      <c r="H105" s="331"/>
      <c r="I105" s="99"/>
      <c r="J105" s="331"/>
      <c r="K105" s="99"/>
      <c r="L105" s="331"/>
      <c r="M105" s="99"/>
      <c r="N105" s="331"/>
      <c r="O105" s="99"/>
      <c r="P105" s="331"/>
      <c r="Q105" s="99"/>
      <c r="R105" s="331"/>
      <c r="S105" s="99"/>
      <c r="T105" s="119"/>
      <c r="U105" s="99"/>
      <c r="V105" s="331"/>
      <c r="W105" s="99"/>
      <c r="X105" s="331"/>
      <c r="Y105" s="99"/>
      <c r="Z105" s="331"/>
      <c r="AA105" s="99"/>
      <c r="AB105" s="331"/>
      <c r="AC105" s="99"/>
      <c r="AD105" s="331"/>
      <c r="AE105" s="99"/>
      <c r="AF105" s="331"/>
      <c r="AG105" s="99"/>
      <c r="AH105" s="331"/>
      <c r="AI105" s="99"/>
      <c r="AJ105" s="331"/>
      <c r="AK105" s="99"/>
    </row>
    <row r="106" spans="1:37" ht="13.5" customHeight="1">
      <c r="A106" s="42"/>
      <c r="B106" s="224"/>
      <c r="C106" s="45"/>
      <c r="D106" s="388" t="s">
        <v>139</v>
      </c>
      <c r="E106" s="389"/>
      <c r="F106" s="94">
        <v>151</v>
      </c>
      <c r="G106" s="351">
        <v>160</v>
      </c>
      <c r="H106" s="118">
        <v>3</v>
      </c>
      <c r="I106" s="97">
        <v>0</v>
      </c>
      <c r="J106" s="118">
        <v>2</v>
      </c>
      <c r="K106" s="97">
        <v>0</v>
      </c>
      <c r="L106" s="118">
        <v>0</v>
      </c>
      <c r="M106" s="97">
        <v>0</v>
      </c>
      <c r="N106" s="118">
        <v>0</v>
      </c>
      <c r="O106" s="97">
        <v>0</v>
      </c>
      <c r="P106" s="118">
        <v>1</v>
      </c>
      <c r="Q106" s="97">
        <v>0</v>
      </c>
      <c r="R106" s="118">
        <v>0</v>
      </c>
      <c r="S106" s="97">
        <v>0</v>
      </c>
      <c r="T106" s="327">
        <v>1</v>
      </c>
      <c r="U106" s="97">
        <v>0</v>
      </c>
      <c r="V106" s="118">
        <v>4</v>
      </c>
      <c r="W106" s="97">
        <v>0</v>
      </c>
      <c r="X106" s="118">
        <v>2</v>
      </c>
      <c r="Y106" s="97">
        <v>0</v>
      </c>
      <c r="Z106" s="118">
        <v>34</v>
      </c>
      <c r="AA106" s="97">
        <v>107</v>
      </c>
      <c r="AB106" s="118">
        <v>8</v>
      </c>
      <c r="AC106" s="97">
        <v>0</v>
      </c>
      <c r="AD106" s="118">
        <v>0</v>
      </c>
      <c r="AE106" s="97">
        <v>0</v>
      </c>
      <c r="AF106" s="118">
        <v>4</v>
      </c>
      <c r="AG106" s="97">
        <v>0</v>
      </c>
      <c r="AH106" s="118">
        <v>1</v>
      </c>
      <c r="AI106" s="97">
        <v>6</v>
      </c>
      <c r="AJ106" s="118">
        <v>91</v>
      </c>
      <c r="AK106" s="97">
        <v>47</v>
      </c>
    </row>
    <row r="107" spans="1:37" ht="13.5" customHeight="1">
      <c r="A107" s="42">
        <v>6</v>
      </c>
      <c r="B107" s="224">
        <v>220</v>
      </c>
      <c r="C107" s="45">
        <v>69</v>
      </c>
      <c r="D107" s="50"/>
      <c r="E107" s="47" t="s">
        <v>140</v>
      </c>
      <c r="F107" s="94">
        <v>135</v>
      </c>
      <c r="G107" s="351">
        <v>160</v>
      </c>
      <c r="H107" s="331">
        <v>3</v>
      </c>
      <c r="I107" s="295">
        <v>0</v>
      </c>
      <c r="J107" s="331">
        <v>2</v>
      </c>
      <c r="K107" s="295">
        <v>0</v>
      </c>
      <c r="L107" s="331">
        <v>0</v>
      </c>
      <c r="M107" s="295">
        <v>0</v>
      </c>
      <c r="N107" s="331">
        <v>0</v>
      </c>
      <c r="O107" s="295">
        <v>0</v>
      </c>
      <c r="P107" s="331">
        <v>1</v>
      </c>
      <c r="Q107" s="295">
        <v>0</v>
      </c>
      <c r="R107" s="331">
        <v>0</v>
      </c>
      <c r="S107" s="295">
        <v>0</v>
      </c>
      <c r="T107" s="331">
        <v>0</v>
      </c>
      <c r="U107" s="295">
        <v>0</v>
      </c>
      <c r="V107" s="331">
        <v>4</v>
      </c>
      <c r="W107" s="295">
        <v>0</v>
      </c>
      <c r="X107" s="331">
        <v>2</v>
      </c>
      <c r="Y107" s="295">
        <v>0</v>
      </c>
      <c r="Z107" s="331">
        <v>33</v>
      </c>
      <c r="AA107" s="295">
        <v>107</v>
      </c>
      <c r="AB107" s="331">
        <v>6</v>
      </c>
      <c r="AC107" s="295">
        <v>0</v>
      </c>
      <c r="AD107" s="331">
        <v>0</v>
      </c>
      <c r="AE107" s="295">
        <v>0</v>
      </c>
      <c r="AF107" s="331">
        <v>3</v>
      </c>
      <c r="AG107" s="295">
        <v>0</v>
      </c>
      <c r="AH107" s="331">
        <v>1</v>
      </c>
      <c r="AI107" s="295">
        <v>6</v>
      </c>
      <c r="AJ107" s="331">
        <v>80</v>
      </c>
      <c r="AK107" s="295">
        <v>47</v>
      </c>
    </row>
    <row r="108" spans="1:37" ht="13.5" customHeight="1">
      <c r="A108" s="42">
        <v>6</v>
      </c>
      <c r="B108" s="224">
        <v>482</v>
      </c>
      <c r="C108" s="45">
        <v>69</v>
      </c>
      <c r="D108" s="50"/>
      <c r="E108" s="47" t="s">
        <v>141</v>
      </c>
      <c r="F108" s="94">
        <v>9</v>
      </c>
      <c r="G108" s="351">
        <v>0</v>
      </c>
      <c r="H108" s="331">
        <v>0</v>
      </c>
      <c r="I108" s="295">
        <v>0</v>
      </c>
      <c r="J108" s="331">
        <v>0</v>
      </c>
      <c r="K108" s="295">
        <v>0</v>
      </c>
      <c r="L108" s="331">
        <v>0</v>
      </c>
      <c r="M108" s="295">
        <v>0</v>
      </c>
      <c r="N108" s="331">
        <v>0</v>
      </c>
      <c r="O108" s="295">
        <v>0</v>
      </c>
      <c r="P108" s="331">
        <v>0</v>
      </c>
      <c r="Q108" s="295">
        <v>0</v>
      </c>
      <c r="R108" s="331">
        <v>0</v>
      </c>
      <c r="S108" s="295">
        <v>0</v>
      </c>
      <c r="T108" s="331">
        <v>0</v>
      </c>
      <c r="U108" s="295">
        <v>0</v>
      </c>
      <c r="V108" s="331">
        <v>0</v>
      </c>
      <c r="W108" s="295">
        <v>0</v>
      </c>
      <c r="X108" s="331">
        <v>0</v>
      </c>
      <c r="Y108" s="295">
        <v>0</v>
      </c>
      <c r="Z108" s="331">
        <v>1</v>
      </c>
      <c r="AA108" s="295">
        <v>0</v>
      </c>
      <c r="AB108" s="331">
        <v>1</v>
      </c>
      <c r="AC108" s="295">
        <v>0</v>
      </c>
      <c r="AD108" s="331">
        <v>0</v>
      </c>
      <c r="AE108" s="295">
        <v>0</v>
      </c>
      <c r="AF108" s="331">
        <v>0</v>
      </c>
      <c r="AG108" s="295">
        <v>0</v>
      </c>
      <c r="AH108" s="331">
        <v>0</v>
      </c>
      <c r="AI108" s="295">
        <v>0</v>
      </c>
      <c r="AJ108" s="331">
        <v>7</v>
      </c>
      <c r="AK108" s="295">
        <v>0</v>
      </c>
    </row>
    <row r="109" spans="1:37" ht="13.5" customHeight="1">
      <c r="A109" s="42">
        <v>6</v>
      </c>
      <c r="B109" s="224">
        <v>483</v>
      </c>
      <c r="C109" s="45">
        <v>69</v>
      </c>
      <c r="D109" s="50"/>
      <c r="E109" s="47" t="s">
        <v>142</v>
      </c>
      <c r="F109" s="94">
        <v>7</v>
      </c>
      <c r="G109" s="351">
        <v>0</v>
      </c>
      <c r="H109" s="331">
        <v>0</v>
      </c>
      <c r="I109" s="295">
        <v>0</v>
      </c>
      <c r="J109" s="331">
        <v>0</v>
      </c>
      <c r="K109" s="295">
        <v>0</v>
      </c>
      <c r="L109" s="331">
        <v>0</v>
      </c>
      <c r="M109" s="295">
        <v>0</v>
      </c>
      <c r="N109" s="331">
        <v>0</v>
      </c>
      <c r="O109" s="295">
        <v>0</v>
      </c>
      <c r="P109" s="331">
        <v>0</v>
      </c>
      <c r="Q109" s="295">
        <v>0</v>
      </c>
      <c r="R109" s="331">
        <v>0</v>
      </c>
      <c r="S109" s="295">
        <v>0</v>
      </c>
      <c r="T109" s="331">
        <v>1</v>
      </c>
      <c r="U109" s="295">
        <v>0</v>
      </c>
      <c r="V109" s="331">
        <v>0</v>
      </c>
      <c r="W109" s="295">
        <v>0</v>
      </c>
      <c r="X109" s="331">
        <v>0</v>
      </c>
      <c r="Y109" s="295">
        <v>0</v>
      </c>
      <c r="Z109" s="331">
        <v>0</v>
      </c>
      <c r="AA109" s="295">
        <v>0</v>
      </c>
      <c r="AB109" s="331">
        <v>1</v>
      </c>
      <c r="AC109" s="295">
        <v>0</v>
      </c>
      <c r="AD109" s="331">
        <v>0</v>
      </c>
      <c r="AE109" s="295">
        <v>0</v>
      </c>
      <c r="AF109" s="331">
        <v>1</v>
      </c>
      <c r="AG109" s="295">
        <v>0</v>
      </c>
      <c r="AH109" s="331">
        <v>0</v>
      </c>
      <c r="AI109" s="295">
        <v>0</v>
      </c>
      <c r="AJ109" s="331">
        <v>4</v>
      </c>
      <c r="AK109" s="295">
        <v>0</v>
      </c>
    </row>
    <row r="110" spans="1:37" ht="13.5" customHeight="1">
      <c r="A110" s="42"/>
      <c r="B110" s="224"/>
      <c r="C110" s="45"/>
      <c r="D110" s="50"/>
      <c r="E110" s="47"/>
      <c r="F110" s="94"/>
      <c r="G110" s="351"/>
      <c r="H110" s="331"/>
      <c r="I110" s="99"/>
      <c r="J110" s="331"/>
      <c r="K110" s="99"/>
      <c r="L110" s="331"/>
      <c r="M110" s="99"/>
      <c r="N110" s="331"/>
      <c r="O110" s="99"/>
      <c r="P110" s="331"/>
      <c r="Q110" s="99"/>
      <c r="R110" s="331"/>
      <c r="S110" s="99"/>
      <c r="T110" s="119"/>
      <c r="U110" s="99"/>
      <c r="V110" s="331"/>
      <c r="W110" s="99"/>
      <c r="X110" s="331"/>
      <c r="Y110" s="99"/>
      <c r="Z110" s="331"/>
      <c r="AA110" s="99"/>
      <c r="AB110" s="331"/>
      <c r="AC110" s="99"/>
      <c r="AD110" s="331"/>
      <c r="AE110" s="99"/>
      <c r="AF110" s="331"/>
      <c r="AG110" s="99"/>
      <c r="AH110" s="331"/>
      <c r="AI110" s="99"/>
      <c r="AJ110" s="331"/>
      <c r="AK110" s="99"/>
    </row>
    <row r="111" spans="1:37" ht="13.5" customHeight="1">
      <c r="A111" s="42"/>
      <c r="B111" s="224"/>
      <c r="C111" s="45"/>
      <c r="D111" s="388" t="s">
        <v>143</v>
      </c>
      <c r="E111" s="389"/>
      <c r="F111" s="94">
        <v>93</v>
      </c>
      <c r="G111" s="351">
        <v>289</v>
      </c>
      <c r="H111" s="118">
        <v>0</v>
      </c>
      <c r="I111" s="97">
        <v>0</v>
      </c>
      <c r="J111" s="118">
        <v>2</v>
      </c>
      <c r="K111" s="97">
        <v>21</v>
      </c>
      <c r="L111" s="118">
        <v>0</v>
      </c>
      <c r="M111" s="97">
        <v>0</v>
      </c>
      <c r="N111" s="118">
        <v>2</v>
      </c>
      <c r="O111" s="97">
        <v>0</v>
      </c>
      <c r="P111" s="118">
        <v>0</v>
      </c>
      <c r="Q111" s="97">
        <v>0</v>
      </c>
      <c r="R111" s="118">
        <v>0</v>
      </c>
      <c r="S111" s="97">
        <v>0</v>
      </c>
      <c r="T111" s="327">
        <v>1</v>
      </c>
      <c r="U111" s="97">
        <v>0</v>
      </c>
      <c r="V111" s="118">
        <v>0</v>
      </c>
      <c r="W111" s="97">
        <v>0</v>
      </c>
      <c r="X111" s="118">
        <v>0</v>
      </c>
      <c r="Y111" s="97">
        <v>0</v>
      </c>
      <c r="Z111" s="118">
        <v>24</v>
      </c>
      <c r="AA111" s="97">
        <v>158</v>
      </c>
      <c r="AB111" s="118">
        <v>4</v>
      </c>
      <c r="AC111" s="97">
        <v>0</v>
      </c>
      <c r="AD111" s="118">
        <v>0</v>
      </c>
      <c r="AE111" s="97">
        <v>0</v>
      </c>
      <c r="AF111" s="118">
        <v>3</v>
      </c>
      <c r="AG111" s="97">
        <v>0</v>
      </c>
      <c r="AH111" s="118">
        <v>4</v>
      </c>
      <c r="AI111" s="97">
        <v>4</v>
      </c>
      <c r="AJ111" s="118">
        <v>53</v>
      </c>
      <c r="AK111" s="97">
        <v>106</v>
      </c>
    </row>
    <row r="112" spans="1:37" ht="13.5" customHeight="1">
      <c r="A112" s="42">
        <v>3</v>
      </c>
      <c r="B112" s="224">
        <v>221</v>
      </c>
      <c r="C112" s="45">
        <v>70</v>
      </c>
      <c r="D112" s="35"/>
      <c r="E112" s="47" t="s">
        <v>144</v>
      </c>
      <c r="F112" s="94">
        <v>75</v>
      </c>
      <c r="G112" s="351">
        <v>252</v>
      </c>
      <c r="H112" s="331">
        <v>0</v>
      </c>
      <c r="I112" s="295">
        <v>0</v>
      </c>
      <c r="J112" s="331">
        <v>2</v>
      </c>
      <c r="K112" s="295">
        <v>21</v>
      </c>
      <c r="L112" s="331">
        <v>0</v>
      </c>
      <c r="M112" s="295">
        <v>0</v>
      </c>
      <c r="N112" s="331">
        <v>2</v>
      </c>
      <c r="O112" s="295">
        <v>0</v>
      </c>
      <c r="P112" s="331">
        <v>0</v>
      </c>
      <c r="Q112" s="295">
        <v>0</v>
      </c>
      <c r="R112" s="331">
        <v>0</v>
      </c>
      <c r="S112" s="295">
        <v>0</v>
      </c>
      <c r="T112" s="331">
        <v>1</v>
      </c>
      <c r="U112" s="295">
        <v>0</v>
      </c>
      <c r="V112" s="331">
        <v>0</v>
      </c>
      <c r="W112" s="295">
        <v>0</v>
      </c>
      <c r="X112" s="331">
        <v>0</v>
      </c>
      <c r="Y112" s="295">
        <v>0</v>
      </c>
      <c r="Z112" s="331">
        <v>22</v>
      </c>
      <c r="AA112" s="295">
        <v>143</v>
      </c>
      <c r="AB112" s="331">
        <v>3</v>
      </c>
      <c r="AC112" s="295">
        <v>0</v>
      </c>
      <c r="AD112" s="331">
        <v>0</v>
      </c>
      <c r="AE112" s="295">
        <v>0</v>
      </c>
      <c r="AF112" s="331">
        <v>3</v>
      </c>
      <c r="AG112" s="295">
        <v>0</v>
      </c>
      <c r="AH112" s="331">
        <v>0</v>
      </c>
      <c r="AI112" s="295">
        <v>0</v>
      </c>
      <c r="AJ112" s="331">
        <v>42</v>
      </c>
      <c r="AK112" s="295">
        <v>88</v>
      </c>
    </row>
    <row r="113" spans="1:37" ht="13.5" customHeight="1">
      <c r="A113" s="42">
        <v>3</v>
      </c>
      <c r="B113" s="224">
        <v>341</v>
      </c>
      <c r="C113" s="45">
        <v>70</v>
      </c>
      <c r="D113" s="35"/>
      <c r="E113" s="47" t="s">
        <v>145</v>
      </c>
      <c r="F113" s="94">
        <v>18</v>
      </c>
      <c r="G113" s="351">
        <v>37</v>
      </c>
      <c r="H113" s="331">
        <v>0</v>
      </c>
      <c r="I113" s="295">
        <v>0</v>
      </c>
      <c r="J113" s="331">
        <v>0</v>
      </c>
      <c r="K113" s="295">
        <v>0</v>
      </c>
      <c r="L113" s="331">
        <v>0</v>
      </c>
      <c r="M113" s="295">
        <v>0</v>
      </c>
      <c r="N113" s="331">
        <v>0</v>
      </c>
      <c r="O113" s="295">
        <v>0</v>
      </c>
      <c r="P113" s="331">
        <v>0</v>
      </c>
      <c r="Q113" s="295">
        <v>0</v>
      </c>
      <c r="R113" s="331">
        <v>0</v>
      </c>
      <c r="S113" s="295">
        <v>0</v>
      </c>
      <c r="T113" s="331">
        <v>0</v>
      </c>
      <c r="U113" s="295">
        <v>0</v>
      </c>
      <c r="V113" s="331">
        <v>0</v>
      </c>
      <c r="W113" s="295">
        <v>0</v>
      </c>
      <c r="X113" s="331">
        <v>0</v>
      </c>
      <c r="Y113" s="295">
        <v>0</v>
      </c>
      <c r="Z113" s="331">
        <v>2</v>
      </c>
      <c r="AA113" s="295">
        <v>15</v>
      </c>
      <c r="AB113" s="331">
        <v>1</v>
      </c>
      <c r="AC113" s="295">
        <v>0</v>
      </c>
      <c r="AD113" s="331">
        <v>0</v>
      </c>
      <c r="AE113" s="295">
        <v>0</v>
      </c>
      <c r="AF113" s="331">
        <v>0</v>
      </c>
      <c r="AG113" s="295">
        <v>0</v>
      </c>
      <c r="AH113" s="331">
        <v>4</v>
      </c>
      <c r="AI113" s="295">
        <v>4</v>
      </c>
      <c r="AJ113" s="331">
        <v>11</v>
      </c>
      <c r="AK113" s="295">
        <v>18</v>
      </c>
    </row>
    <row r="114" spans="1:37" ht="13.5" customHeight="1">
      <c r="A114" s="42"/>
      <c r="B114" s="42"/>
      <c r="C114" s="45"/>
      <c r="D114" s="35"/>
      <c r="E114" s="47"/>
      <c r="F114" s="94"/>
      <c r="G114" s="351"/>
      <c r="H114" s="118"/>
      <c r="I114" s="97"/>
      <c r="J114" s="118"/>
      <c r="K114" s="97"/>
      <c r="L114" s="118"/>
      <c r="M114" s="97"/>
      <c r="N114" s="118"/>
      <c r="O114" s="97"/>
      <c r="P114" s="118"/>
      <c r="Q114" s="97"/>
      <c r="R114" s="118"/>
      <c r="S114" s="97"/>
      <c r="T114" s="123"/>
      <c r="U114" s="97"/>
      <c r="V114" s="118"/>
      <c r="W114" s="97"/>
      <c r="X114" s="118"/>
      <c r="Y114" s="97"/>
      <c r="Z114" s="118"/>
      <c r="AA114" s="97"/>
      <c r="AB114" s="118"/>
      <c r="AC114" s="97"/>
      <c r="AD114" s="118"/>
      <c r="AE114" s="97"/>
      <c r="AF114" s="118"/>
      <c r="AG114" s="97"/>
      <c r="AH114" s="118"/>
      <c r="AI114" s="97"/>
      <c r="AJ114" s="118"/>
      <c r="AK114" s="97"/>
    </row>
    <row r="115" spans="1:37" ht="13.5" customHeight="1">
      <c r="A115" s="42"/>
      <c r="B115" s="42"/>
      <c r="C115" s="45"/>
      <c r="D115" s="35"/>
      <c r="E115" s="47"/>
      <c r="F115" s="94"/>
      <c r="G115" s="351"/>
      <c r="H115" s="331"/>
      <c r="I115" s="99"/>
      <c r="J115" s="331"/>
      <c r="K115" s="99"/>
      <c r="L115" s="331"/>
      <c r="M115" s="99"/>
      <c r="N115" s="331"/>
      <c r="O115" s="99"/>
      <c r="P115" s="331"/>
      <c r="Q115" s="99"/>
      <c r="R115" s="331"/>
      <c r="S115" s="99"/>
      <c r="T115" s="119"/>
      <c r="U115" s="99"/>
      <c r="V115" s="331"/>
      <c r="W115" s="99"/>
      <c r="X115" s="331"/>
      <c r="Y115" s="99"/>
      <c r="Z115" s="331"/>
      <c r="AA115" s="99"/>
      <c r="AB115" s="331"/>
      <c r="AC115" s="99"/>
      <c r="AD115" s="331"/>
      <c r="AE115" s="99"/>
      <c r="AF115" s="331"/>
      <c r="AG115" s="99"/>
      <c r="AH115" s="331"/>
      <c r="AI115" s="99"/>
      <c r="AJ115" s="331"/>
      <c r="AK115" s="99"/>
    </row>
    <row r="116" spans="1:37" ht="13.5" customHeight="1">
      <c r="A116" s="42"/>
      <c r="B116" s="42"/>
      <c r="C116" s="45"/>
      <c r="D116" s="388" t="s">
        <v>146</v>
      </c>
      <c r="E116" s="389"/>
      <c r="F116" s="94"/>
      <c r="G116" s="351"/>
      <c r="H116" s="118"/>
      <c r="I116" s="97"/>
      <c r="J116" s="118"/>
      <c r="K116" s="97"/>
      <c r="L116" s="118"/>
      <c r="M116" s="97"/>
      <c r="N116" s="118"/>
      <c r="O116" s="97"/>
      <c r="P116" s="118"/>
      <c r="Q116" s="97"/>
      <c r="R116" s="118"/>
      <c r="S116" s="97"/>
      <c r="T116" s="327"/>
      <c r="U116" s="97"/>
      <c r="V116" s="118"/>
      <c r="W116" s="97"/>
      <c r="X116" s="118"/>
      <c r="Y116" s="97"/>
      <c r="Z116" s="118"/>
      <c r="AA116" s="97"/>
      <c r="AB116" s="118"/>
      <c r="AC116" s="97"/>
      <c r="AD116" s="118"/>
      <c r="AE116" s="97"/>
      <c r="AF116" s="118"/>
      <c r="AG116" s="97"/>
      <c r="AH116" s="118"/>
      <c r="AI116" s="97"/>
      <c r="AJ116" s="118"/>
      <c r="AK116" s="97"/>
    </row>
    <row r="117" spans="1:37" ht="13.5" customHeight="1">
      <c r="A117" s="42">
        <v>1</v>
      </c>
      <c r="B117" s="42"/>
      <c r="C117" s="45"/>
      <c r="D117" s="61"/>
      <c r="E117" s="229" t="s">
        <v>147</v>
      </c>
      <c r="F117" s="94">
        <v>315</v>
      </c>
      <c r="G117" s="351">
        <v>761</v>
      </c>
      <c r="H117" s="331">
        <v>1</v>
      </c>
      <c r="I117" s="295">
        <v>0</v>
      </c>
      <c r="J117" s="331">
        <v>3</v>
      </c>
      <c r="K117" s="295">
        <v>10</v>
      </c>
      <c r="L117" s="331">
        <v>6</v>
      </c>
      <c r="M117" s="295">
        <v>0</v>
      </c>
      <c r="N117" s="331">
        <v>7</v>
      </c>
      <c r="O117" s="295">
        <v>19</v>
      </c>
      <c r="P117" s="331">
        <v>2</v>
      </c>
      <c r="Q117" s="295">
        <v>0</v>
      </c>
      <c r="R117" s="331">
        <v>0</v>
      </c>
      <c r="S117" s="295">
        <v>0</v>
      </c>
      <c r="T117" s="331">
        <v>1</v>
      </c>
      <c r="U117" s="295">
        <v>0</v>
      </c>
      <c r="V117" s="331">
        <v>1</v>
      </c>
      <c r="W117" s="295">
        <v>0</v>
      </c>
      <c r="X117" s="331">
        <v>7</v>
      </c>
      <c r="Y117" s="295">
        <v>0</v>
      </c>
      <c r="Z117" s="331">
        <v>107</v>
      </c>
      <c r="AA117" s="295">
        <v>444</v>
      </c>
      <c r="AB117" s="331">
        <v>10</v>
      </c>
      <c r="AC117" s="295">
        <v>0</v>
      </c>
      <c r="AD117" s="331">
        <v>1</v>
      </c>
      <c r="AE117" s="295">
        <v>0</v>
      </c>
      <c r="AF117" s="331">
        <v>6</v>
      </c>
      <c r="AG117" s="295">
        <v>0</v>
      </c>
      <c r="AH117" s="331">
        <v>8</v>
      </c>
      <c r="AI117" s="295">
        <v>0</v>
      </c>
      <c r="AJ117" s="331">
        <v>155</v>
      </c>
      <c r="AK117" s="295">
        <v>288</v>
      </c>
    </row>
    <row r="118" spans="1:37" ht="13.5" customHeight="1">
      <c r="A118" s="42">
        <v>2</v>
      </c>
      <c r="B118" s="42"/>
      <c r="C118" s="45"/>
      <c r="D118" s="61"/>
      <c r="E118" s="229" t="s">
        <v>148</v>
      </c>
      <c r="F118" s="94">
        <v>133</v>
      </c>
      <c r="G118" s="351">
        <v>344</v>
      </c>
      <c r="H118" s="331">
        <v>0</v>
      </c>
      <c r="I118" s="295">
        <v>0</v>
      </c>
      <c r="J118" s="331">
        <v>0</v>
      </c>
      <c r="K118" s="295">
        <v>0</v>
      </c>
      <c r="L118" s="331">
        <v>0</v>
      </c>
      <c r="M118" s="295">
        <v>0</v>
      </c>
      <c r="N118" s="331">
        <v>6</v>
      </c>
      <c r="O118" s="295">
        <v>0</v>
      </c>
      <c r="P118" s="331">
        <v>1</v>
      </c>
      <c r="Q118" s="295">
        <v>0</v>
      </c>
      <c r="R118" s="331">
        <v>0</v>
      </c>
      <c r="S118" s="295">
        <v>0</v>
      </c>
      <c r="T118" s="331">
        <v>1</v>
      </c>
      <c r="U118" s="295">
        <v>0</v>
      </c>
      <c r="V118" s="331">
        <v>0</v>
      </c>
      <c r="W118" s="295">
        <v>0</v>
      </c>
      <c r="X118" s="331">
        <v>2</v>
      </c>
      <c r="Y118" s="295">
        <v>0</v>
      </c>
      <c r="Z118" s="331">
        <v>34</v>
      </c>
      <c r="AA118" s="295">
        <v>196</v>
      </c>
      <c r="AB118" s="331">
        <v>9</v>
      </c>
      <c r="AC118" s="295">
        <v>0</v>
      </c>
      <c r="AD118" s="331">
        <v>0</v>
      </c>
      <c r="AE118" s="295">
        <v>0</v>
      </c>
      <c r="AF118" s="331">
        <v>14</v>
      </c>
      <c r="AG118" s="295">
        <v>0</v>
      </c>
      <c r="AH118" s="331">
        <v>2</v>
      </c>
      <c r="AI118" s="295">
        <v>0</v>
      </c>
      <c r="AJ118" s="331">
        <v>64</v>
      </c>
      <c r="AK118" s="295">
        <v>148</v>
      </c>
    </row>
    <row r="119" spans="1:37" ht="13.5" customHeight="1">
      <c r="A119" s="42">
        <v>3</v>
      </c>
      <c r="B119" s="42"/>
      <c r="C119" s="45"/>
      <c r="D119" s="61"/>
      <c r="E119" s="340" t="s">
        <v>198</v>
      </c>
      <c r="F119" s="94">
        <v>172</v>
      </c>
      <c r="G119" s="351">
        <v>551</v>
      </c>
      <c r="H119" s="331">
        <v>0</v>
      </c>
      <c r="I119" s="295">
        <v>0</v>
      </c>
      <c r="J119" s="331">
        <v>2</v>
      </c>
      <c r="K119" s="295">
        <v>21</v>
      </c>
      <c r="L119" s="331">
        <v>0</v>
      </c>
      <c r="M119" s="295">
        <v>0</v>
      </c>
      <c r="N119" s="331">
        <v>4</v>
      </c>
      <c r="O119" s="295">
        <v>0</v>
      </c>
      <c r="P119" s="331">
        <v>0</v>
      </c>
      <c r="Q119" s="295">
        <v>0</v>
      </c>
      <c r="R119" s="331">
        <v>0</v>
      </c>
      <c r="S119" s="295">
        <v>0</v>
      </c>
      <c r="T119" s="331">
        <v>1</v>
      </c>
      <c r="U119" s="295">
        <v>0</v>
      </c>
      <c r="V119" s="331">
        <v>0</v>
      </c>
      <c r="W119" s="295">
        <v>0</v>
      </c>
      <c r="X119" s="331">
        <v>2</v>
      </c>
      <c r="Y119" s="295">
        <v>0</v>
      </c>
      <c r="Z119" s="331">
        <v>50</v>
      </c>
      <c r="AA119" s="295">
        <v>330</v>
      </c>
      <c r="AB119" s="331">
        <v>14</v>
      </c>
      <c r="AC119" s="295">
        <v>0</v>
      </c>
      <c r="AD119" s="331">
        <v>1</v>
      </c>
      <c r="AE119" s="295">
        <v>0</v>
      </c>
      <c r="AF119" s="331">
        <v>4</v>
      </c>
      <c r="AG119" s="295">
        <v>0</v>
      </c>
      <c r="AH119" s="331">
        <v>5</v>
      </c>
      <c r="AI119" s="295">
        <v>4</v>
      </c>
      <c r="AJ119" s="331">
        <v>89</v>
      </c>
      <c r="AK119" s="295">
        <v>196</v>
      </c>
    </row>
    <row r="120" spans="1:37" ht="13.5" customHeight="1">
      <c r="A120" s="42">
        <v>4</v>
      </c>
      <c r="B120" s="42"/>
      <c r="C120" s="45"/>
      <c r="D120" s="61"/>
      <c r="E120" s="229" t="s">
        <v>199</v>
      </c>
      <c r="F120" s="94">
        <v>108</v>
      </c>
      <c r="G120" s="351">
        <v>304</v>
      </c>
      <c r="H120" s="331">
        <v>0</v>
      </c>
      <c r="I120" s="295">
        <v>0</v>
      </c>
      <c r="J120" s="331">
        <v>0</v>
      </c>
      <c r="K120" s="295">
        <v>0</v>
      </c>
      <c r="L120" s="331">
        <v>0</v>
      </c>
      <c r="M120" s="295">
        <v>0</v>
      </c>
      <c r="N120" s="331">
        <v>1</v>
      </c>
      <c r="O120" s="295">
        <v>0</v>
      </c>
      <c r="P120" s="331">
        <v>0</v>
      </c>
      <c r="Q120" s="295">
        <v>0</v>
      </c>
      <c r="R120" s="331">
        <v>0</v>
      </c>
      <c r="S120" s="295">
        <v>0</v>
      </c>
      <c r="T120" s="331">
        <v>0</v>
      </c>
      <c r="U120" s="295">
        <v>0</v>
      </c>
      <c r="V120" s="331">
        <v>0</v>
      </c>
      <c r="W120" s="295">
        <v>0</v>
      </c>
      <c r="X120" s="331">
        <v>1</v>
      </c>
      <c r="Y120" s="295">
        <v>0</v>
      </c>
      <c r="Z120" s="331">
        <v>36</v>
      </c>
      <c r="AA120" s="295">
        <v>130</v>
      </c>
      <c r="AB120" s="331">
        <v>17</v>
      </c>
      <c r="AC120" s="295">
        <v>15</v>
      </c>
      <c r="AD120" s="331">
        <v>0</v>
      </c>
      <c r="AE120" s="295">
        <v>0</v>
      </c>
      <c r="AF120" s="331">
        <v>6</v>
      </c>
      <c r="AG120" s="295">
        <v>0</v>
      </c>
      <c r="AH120" s="331">
        <v>2</v>
      </c>
      <c r="AI120" s="295">
        <v>0</v>
      </c>
      <c r="AJ120" s="331">
        <v>45</v>
      </c>
      <c r="AK120" s="295">
        <v>159</v>
      </c>
    </row>
    <row r="121" spans="1:37" ht="13.5" customHeight="1">
      <c r="A121" s="42">
        <v>5</v>
      </c>
      <c r="B121" s="42"/>
      <c r="C121" s="45"/>
      <c r="D121" s="61"/>
      <c r="E121" s="229" t="s">
        <v>200</v>
      </c>
      <c r="F121" s="94">
        <v>201</v>
      </c>
      <c r="G121" s="351">
        <v>308</v>
      </c>
      <c r="H121" s="331">
        <v>0</v>
      </c>
      <c r="I121" s="295">
        <v>0</v>
      </c>
      <c r="J121" s="331">
        <v>1</v>
      </c>
      <c r="K121" s="295">
        <v>10</v>
      </c>
      <c r="L121" s="331">
        <v>0</v>
      </c>
      <c r="M121" s="295">
        <v>0</v>
      </c>
      <c r="N121" s="331">
        <v>3</v>
      </c>
      <c r="O121" s="295">
        <v>0</v>
      </c>
      <c r="P121" s="331">
        <v>0</v>
      </c>
      <c r="Q121" s="295">
        <v>0</v>
      </c>
      <c r="R121" s="331">
        <v>1</v>
      </c>
      <c r="S121" s="295">
        <v>17</v>
      </c>
      <c r="T121" s="331">
        <v>1</v>
      </c>
      <c r="U121" s="295">
        <v>0</v>
      </c>
      <c r="V121" s="331">
        <v>0</v>
      </c>
      <c r="W121" s="295">
        <v>0</v>
      </c>
      <c r="X121" s="331">
        <v>0</v>
      </c>
      <c r="Y121" s="295">
        <v>0</v>
      </c>
      <c r="Z121" s="331">
        <v>59</v>
      </c>
      <c r="AA121" s="295">
        <v>183</v>
      </c>
      <c r="AB121" s="331">
        <v>21</v>
      </c>
      <c r="AC121" s="295">
        <v>0</v>
      </c>
      <c r="AD121" s="331">
        <v>0</v>
      </c>
      <c r="AE121" s="295">
        <v>0</v>
      </c>
      <c r="AF121" s="331">
        <v>4</v>
      </c>
      <c r="AG121" s="295">
        <v>0</v>
      </c>
      <c r="AH121" s="331">
        <v>0</v>
      </c>
      <c r="AI121" s="295">
        <v>0</v>
      </c>
      <c r="AJ121" s="331">
        <v>111</v>
      </c>
      <c r="AK121" s="295">
        <v>98</v>
      </c>
    </row>
    <row r="122" spans="1:37" ht="13.5" customHeight="1">
      <c r="A122" s="42">
        <v>6</v>
      </c>
      <c r="B122" s="42"/>
      <c r="C122" s="45"/>
      <c r="D122" s="61"/>
      <c r="E122" s="229" t="s">
        <v>201</v>
      </c>
      <c r="F122" s="94">
        <v>172</v>
      </c>
      <c r="G122" s="351">
        <v>179</v>
      </c>
      <c r="H122" s="331">
        <v>3</v>
      </c>
      <c r="I122" s="295">
        <v>0</v>
      </c>
      <c r="J122" s="331">
        <v>2</v>
      </c>
      <c r="K122" s="295">
        <v>0</v>
      </c>
      <c r="L122" s="331">
        <v>0</v>
      </c>
      <c r="M122" s="295">
        <v>0</v>
      </c>
      <c r="N122" s="331">
        <v>0</v>
      </c>
      <c r="O122" s="295">
        <v>0</v>
      </c>
      <c r="P122" s="331">
        <v>1</v>
      </c>
      <c r="Q122" s="295">
        <v>0</v>
      </c>
      <c r="R122" s="331">
        <v>0</v>
      </c>
      <c r="S122" s="295">
        <v>0</v>
      </c>
      <c r="T122" s="331">
        <v>1</v>
      </c>
      <c r="U122" s="295">
        <v>0</v>
      </c>
      <c r="V122" s="331">
        <v>4</v>
      </c>
      <c r="W122" s="295">
        <v>0</v>
      </c>
      <c r="X122" s="331">
        <v>2</v>
      </c>
      <c r="Y122" s="295">
        <v>0</v>
      </c>
      <c r="Z122" s="331">
        <v>36</v>
      </c>
      <c r="AA122" s="295">
        <v>126</v>
      </c>
      <c r="AB122" s="331">
        <v>11</v>
      </c>
      <c r="AC122" s="295">
        <v>0</v>
      </c>
      <c r="AD122" s="331">
        <v>0</v>
      </c>
      <c r="AE122" s="295">
        <v>0</v>
      </c>
      <c r="AF122" s="331">
        <v>5</v>
      </c>
      <c r="AG122" s="295">
        <v>0</v>
      </c>
      <c r="AH122" s="331">
        <v>1</v>
      </c>
      <c r="AI122" s="295">
        <v>6</v>
      </c>
      <c r="AJ122" s="331">
        <v>106</v>
      </c>
      <c r="AK122" s="295">
        <v>47</v>
      </c>
    </row>
    <row r="123" spans="1:37" ht="13.5" customHeight="1">
      <c r="A123" s="42">
        <v>7</v>
      </c>
      <c r="B123" s="42"/>
      <c r="C123" s="45"/>
      <c r="D123" s="61"/>
      <c r="E123" s="229" t="s">
        <v>202</v>
      </c>
      <c r="F123" s="94">
        <v>221</v>
      </c>
      <c r="G123" s="351">
        <v>283</v>
      </c>
      <c r="H123" s="331">
        <v>0</v>
      </c>
      <c r="I123" s="295">
        <v>0</v>
      </c>
      <c r="J123" s="331">
        <v>3</v>
      </c>
      <c r="K123" s="295">
        <v>5</v>
      </c>
      <c r="L123" s="331">
        <v>1</v>
      </c>
      <c r="M123" s="295">
        <v>0</v>
      </c>
      <c r="N123" s="331">
        <v>2</v>
      </c>
      <c r="O123" s="295">
        <v>0</v>
      </c>
      <c r="P123" s="331">
        <v>0</v>
      </c>
      <c r="Q123" s="295">
        <v>0</v>
      </c>
      <c r="R123" s="331">
        <v>0</v>
      </c>
      <c r="S123" s="295">
        <v>0</v>
      </c>
      <c r="T123" s="331">
        <v>0</v>
      </c>
      <c r="U123" s="295">
        <v>0</v>
      </c>
      <c r="V123" s="331">
        <v>0</v>
      </c>
      <c r="W123" s="295">
        <v>0</v>
      </c>
      <c r="X123" s="331">
        <v>4</v>
      </c>
      <c r="Y123" s="295">
        <v>0</v>
      </c>
      <c r="Z123" s="331">
        <v>59</v>
      </c>
      <c r="AA123" s="295">
        <v>101</v>
      </c>
      <c r="AB123" s="331">
        <v>15</v>
      </c>
      <c r="AC123" s="295">
        <v>0</v>
      </c>
      <c r="AD123" s="331">
        <v>1</v>
      </c>
      <c r="AE123" s="295">
        <v>0</v>
      </c>
      <c r="AF123" s="331">
        <v>9</v>
      </c>
      <c r="AG123" s="295">
        <v>0</v>
      </c>
      <c r="AH123" s="331">
        <v>1</v>
      </c>
      <c r="AI123" s="295">
        <v>0</v>
      </c>
      <c r="AJ123" s="331">
        <v>126</v>
      </c>
      <c r="AK123" s="295">
        <v>177</v>
      </c>
    </row>
    <row r="124" spans="1:37" ht="13.5" customHeight="1">
      <c r="A124" s="42">
        <v>8</v>
      </c>
      <c r="B124" s="42"/>
      <c r="C124" s="45"/>
      <c r="D124" s="61"/>
      <c r="E124" s="229" t="s">
        <v>203</v>
      </c>
      <c r="F124" s="94">
        <v>176</v>
      </c>
      <c r="G124" s="351">
        <v>349</v>
      </c>
      <c r="H124" s="331">
        <v>0</v>
      </c>
      <c r="I124" s="295">
        <v>0</v>
      </c>
      <c r="J124" s="331">
        <v>0</v>
      </c>
      <c r="K124" s="295">
        <v>0</v>
      </c>
      <c r="L124" s="331">
        <v>0</v>
      </c>
      <c r="M124" s="295">
        <v>0</v>
      </c>
      <c r="N124" s="331">
        <v>4</v>
      </c>
      <c r="O124" s="295">
        <v>0</v>
      </c>
      <c r="P124" s="331">
        <v>0</v>
      </c>
      <c r="Q124" s="295">
        <v>0</v>
      </c>
      <c r="R124" s="331">
        <v>0</v>
      </c>
      <c r="S124" s="295">
        <v>0</v>
      </c>
      <c r="T124" s="331">
        <v>0</v>
      </c>
      <c r="U124" s="295">
        <v>0</v>
      </c>
      <c r="V124" s="331">
        <v>0</v>
      </c>
      <c r="W124" s="295">
        <v>0</v>
      </c>
      <c r="X124" s="331">
        <v>0</v>
      </c>
      <c r="Y124" s="295">
        <v>0</v>
      </c>
      <c r="Z124" s="331">
        <v>45</v>
      </c>
      <c r="AA124" s="295">
        <v>141</v>
      </c>
      <c r="AB124" s="331">
        <v>17</v>
      </c>
      <c r="AC124" s="295">
        <v>0</v>
      </c>
      <c r="AD124" s="331">
        <v>0</v>
      </c>
      <c r="AE124" s="295">
        <v>0</v>
      </c>
      <c r="AF124" s="331">
        <v>2</v>
      </c>
      <c r="AG124" s="295">
        <v>0</v>
      </c>
      <c r="AH124" s="331">
        <v>0</v>
      </c>
      <c r="AI124" s="295">
        <v>0</v>
      </c>
      <c r="AJ124" s="331">
        <v>108</v>
      </c>
      <c r="AK124" s="295">
        <v>208</v>
      </c>
    </row>
    <row r="125" spans="1:37" ht="13.5" customHeight="1">
      <c r="A125" s="42">
        <v>9</v>
      </c>
      <c r="B125" s="42"/>
      <c r="C125" s="45"/>
      <c r="D125" s="61"/>
      <c r="E125" s="229" t="s">
        <v>204</v>
      </c>
      <c r="F125" s="94">
        <v>119</v>
      </c>
      <c r="G125" s="351">
        <v>306</v>
      </c>
      <c r="H125" s="331">
        <v>0</v>
      </c>
      <c r="I125" s="295">
        <v>0</v>
      </c>
      <c r="J125" s="331">
        <v>1</v>
      </c>
      <c r="K125" s="295">
        <v>5</v>
      </c>
      <c r="L125" s="331">
        <v>0</v>
      </c>
      <c r="M125" s="295">
        <v>0</v>
      </c>
      <c r="N125" s="331">
        <v>5</v>
      </c>
      <c r="O125" s="295">
        <v>4</v>
      </c>
      <c r="P125" s="331">
        <v>0</v>
      </c>
      <c r="Q125" s="295">
        <v>0</v>
      </c>
      <c r="R125" s="331">
        <v>0</v>
      </c>
      <c r="S125" s="295">
        <v>0</v>
      </c>
      <c r="T125" s="331">
        <v>0</v>
      </c>
      <c r="U125" s="295">
        <v>0</v>
      </c>
      <c r="V125" s="331">
        <v>0</v>
      </c>
      <c r="W125" s="295">
        <v>0</v>
      </c>
      <c r="X125" s="331">
        <v>0</v>
      </c>
      <c r="Y125" s="295">
        <v>0</v>
      </c>
      <c r="Z125" s="331">
        <v>33</v>
      </c>
      <c r="AA125" s="295">
        <v>193</v>
      </c>
      <c r="AB125" s="331">
        <v>11</v>
      </c>
      <c r="AC125" s="295">
        <v>0</v>
      </c>
      <c r="AD125" s="331">
        <v>0</v>
      </c>
      <c r="AE125" s="295">
        <v>0</v>
      </c>
      <c r="AF125" s="331">
        <v>2</v>
      </c>
      <c r="AG125" s="295">
        <v>0</v>
      </c>
      <c r="AH125" s="331">
        <v>1</v>
      </c>
      <c r="AI125" s="295">
        <v>0</v>
      </c>
      <c r="AJ125" s="331">
        <v>66</v>
      </c>
      <c r="AK125" s="295">
        <v>104</v>
      </c>
    </row>
    <row r="126" spans="1:37" ht="13.5" customHeight="1">
      <c r="A126" s="42"/>
      <c r="B126" s="42"/>
      <c r="C126" s="45"/>
      <c r="D126" s="105"/>
      <c r="E126" s="106"/>
      <c r="F126" s="101"/>
      <c r="G126" s="355"/>
      <c r="H126" s="101"/>
      <c r="I126" s="103"/>
      <c r="J126" s="101"/>
      <c r="K126" s="103"/>
      <c r="L126" s="101"/>
      <c r="M126" s="103"/>
      <c r="N126" s="101"/>
      <c r="O126" s="103"/>
      <c r="P126" s="101"/>
      <c r="Q126" s="103"/>
      <c r="R126" s="101"/>
      <c r="S126" s="103"/>
      <c r="T126" s="124"/>
      <c r="U126" s="103"/>
      <c r="V126" s="101"/>
      <c r="W126" s="103"/>
      <c r="X126" s="101"/>
      <c r="Y126" s="103"/>
      <c r="Z126" s="101"/>
      <c r="AA126" s="103"/>
      <c r="AB126" s="101"/>
      <c r="AC126" s="103"/>
      <c r="AD126" s="101"/>
      <c r="AE126" s="103"/>
      <c r="AF126" s="101"/>
      <c r="AG126" s="103"/>
      <c r="AH126" s="101"/>
      <c r="AI126" s="103"/>
      <c r="AJ126" s="101"/>
      <c r="AK126" s="103"/>
    </row>
    <row r="127" spans="1:37" ht="13.5" customHeight="1">
      <c r="A127" s="42"/>
      <c r="B127" s="42"/>
      <c r="C127" s="42"/>
      <c r="D127" s="240"/>
      <c r="E127" s="242"/>
      <c r="F127" s="110" t="s">
        <v>291</v>
      </c>
      <c r="G127" s="110"/>
      <c r="H127" s="126"/>
      <c r="I127" s="126"/>
      <c r="J127" s="126"/>
      <c r="K127" s="126"/>
      <c r="L127" s="126"/>
      <c r="M127" s="126"/>
      <c r="N127" s="126"/>
      <c r="O127" s="126"/>
      <c r="P127" s="126"/>
      <c r="Q127" s="126"/>
      <c r="R127" s="126"/>
      <c r="S127" s="126"/>
      <c r="T127" s="126"/>
      <c r="U127" s="126"/>
      <c r="V127" s="126"/>
      <c r="W127" s="126"/>
      <c r="X127" s="126"/>
      <c r="Y127" s="126"/>
      <c r="Z127" s="126"/>
      <c r="AA127" s="126"/>
      <c r="AB127" s="126"/>
      <c r="AC127" s="126"/>
      <c r="AD127" s="126"/>
      <c r="AE127" s="126"/>
      <c r="AF127" s="126"/>
      <c r="AG127" s="126"/>
      <c r="AH127" s="126"/>
      <c r="AI127" s="126"/>
      <c r="AJ127" s="126"/>
      <c r="AK127" s="127"/>
    </row>
    <row r="128" spans="1:37" ht="13.5">
      <c r="A128" s="42"/>
      <c r="B128" s="42"/>
      <c r="C128" s="42"/>
      <c r="D128" s="108"/>
      <c r="E128" s="109"/>
      <c r="F128" s="129" t="s">
        <v>268</v>
      </c>
      <c r="G128" s="129" t="s">
        <v>268</v>
      </c>
      <c r="H128" s="129" t="s">
        <v>268</v>
      </c>
      <c r="I128" s="129" t="s">
        <v>268</v>
      </c>
      <c r="J128" s="129" t="s">
        <v>268</v>
      </c>
      <c r="K128" s="129" t="s">
        <v>268</v>
      </c>
      <c r="L128" s="129" t="s">
        <v>268</v>
      </c>
      <c r="M128" s="129" t="s">
        <v>268</v>
      </c>
      <c r="N128" s="129" t="s">
        <v>268</v>
      </c>
      <c r="O128" s="129" t="s">
        <v>268</v>
      </c>
      <c r="P128" s="129" t="s">
        <v>268</v>
      </c>
      <c r="Q128" s="129" t="s">
        <v>268</v>
      </c>
      <c r="R128" s="129" t="s">
        <v>268</v>
      </c>
      <c r="S128" s="129" t="s">
        <v>268</v>
      </c>
      <c r="T128" s="129" t="s">
        <v>268</v>
      </c>
      <c r="U128" s="129" t="s">
        <v>268</v>
      </c>
      <c r="V128" s="129" t="s">
        <v>268</v>
      </c>
      <c r="W128" s="129" t="s">
        <v>268</v>
      </c>
      <c r="X128" s="129" t="s">
        <v>268</v>
      </c>
      <c r="Y128" s="129" t="s">
        <v>268</v>
      </c>
      <c r="Z128" s="129" t="s">
        <v>268</v>
      </c>
      <c r="AA128" s="129" t="s">
        <v>268</v>
      </c>
      <c r="AB128" s="129" t="s">
        <v>268</v>
      </c>
      <c r="AC128" s="129" t="s">
        <v>268</v>
      </c>
      <c r="AD128" s="129" t="s">
        <v>268</v>
      </c>
      <c r="AE128" s="129" t="s">
        <v>268</v>
      </c>
      <c r="AF128" s="129" t="s">
        <v>268</v>
      </c>
      <c r="AG128" s="129" t="s">
        <v>268</v>
      </c>
      <c r="AH128" s="129" t="s">
        <v>268</v>
      </c>
      <c r="AI128" s="129" t="s">
        <v>268</v>
      </c>
      <c r="AJ128" s="129" t="s">
        <v>268</v>
      </c>
      <c r="AK128" s="129" t="s">
        <v>268</v>
      </c>
    </row>
    <row r="129" spans="1:37" ht="13.5">
      <c r="A129" s="42"/>
      <c r="B129" s="42"/>
      <c r="C129" s="42"/>
      <c r="D129" s="31"/>
      <c r="E129" s="31"/>
      <c r="F129" s="129"/>
      <c r="G129" s="129"/>
      <c r="H129" s="129"/>
      <c r="I129" s="129"/>
      <c r="J129" s="129"/>
      <c r="K129" s="129"/>
      <c r="L129" s="129"/>
      <c r="M129" s="129"/>
      <c r="N129" s="129"/>
      <c r="O129" s="129"/>
      <c r="P129" s="129"/>
      <c r="Q129" s="129"/>
      <c r="R129" s="129"/>
      <c r="S129" s="129"/>
      <c r="T129" s="129"/>
      <c r="U129" s="129"/>
      <c r="V129" s="129"/>
      <c r="W129" s="129"/>
      <c r="X129" s="129"/>
      <c r="Y129" s="129"/>
      <c r="Z129" s="129"/>
      <c r="AA129" s="129"/>
      <c r="AB129" s="129"/>
      <c r="AC129" s="129"/>
      <c r="AD129" s="129"/>
      <c r="AE129" s="129"/>
      <c r="AF129" s="129"/>
      <c r="AG129" s="129"/>
      <c r="AH129" s="129"/>
      <c r="AI129" s="129"/>
      <c r="AJ129" s="129"/>
      <c r="AK129" s="129"/>
    </row>
    <row r="130" spans="1:5" ht="13.5">
      <c r="A130" s="42"/>
      <c r="B130" s="42"/>
      <c r="C130" s="42"/>
      <c r="D130" s="31"/>
      <c r="E130" s="31"/>
    </row>
    <row r="131" spans="1:5" ht="13.5">
      <c r="A131" s="42"/>
      <c r="B131" s="42"/>
      <c r="C131" s="42"/>
      <c r="D131" s="31"/>
      <c r="E131" s="31"/>
    </row>
    <row r="132" spans="2:5" ht="13.5">
      <c r="B132" s="42"/>
      <c r="D132" s="31"/>
      <c r="E132" s="31"/>
    </row>
    <row r="133" spans="1:3" ht="13.5">
      <c r="A133" s="42"/>
      <c r="B133" s="42"/>
      <c r="C133" s="42"/>
    </row>
    <row r="134" spans="1:5" ht="13.5">
      <c r="A134" s="42"/>
      <c r="B134" s="42"/>
      <c r="C134" s="42"/>
      <c r="D134" s="31"/>
      <c r="E134" s="31"/>
    </row>
    <row r="135" spans="1:5" ht="13.5">
      <c r="A135" s="42"/>
      <c r="B135" s="42"/>
      <c r="C135" s="42"/>
      <c r="D135" s="31"/>
      <c r="E135" s="31"/>
    </row>
    <row r="136" spans="1:5" ht="13.5">
      <c r="A136" s="42"/>
      <c r="B136" s="42"/>
      <c r="C136" s="42"/>
      <c r="D136" s="31"/>
      <c r="E136" s="31"/>
    </row>
    <row r="137" spans="1:5" ht="13.5">
      <c r="A137" s="42"/>
      <c r="B137" s="42"/>
      <c r="C137" s="42"/>
      <c r="D137" s="31"/>
      <c r="E137" s="31"/>
    </row>
    <row r="138" spans="1:5" ht="13.5">
      <c r="A138" s="42"/>
      <c r="B138" s="42"/>
      <c r="C138" s="42"/>
      <c r="D138" s="31"/>
      <c r="E138" s="31"/>
    </row>
    <row r="139" spans="1:5" ht="13.5">
      <c r="A139" s="42"/>
      <c r="B139" s="42"/>
      <c r="C139" s="42"/>
      <c r="D139" s="31"/>
      <c r="E139" s="31"/>
    </row>
    <row r="140" spans="1:5" ht="13.5">
      <c r="A140" s="42"/>
      <c r="B140" s="42"/>
      <c r="C140" s="42"/>
      <c r="D140" s="31"/>
      <c r="E140" s="31"/>
    </row>
    <row r="141" spans="1:5" ht="13.5">
      <c r="A141" s="42"/>
      <c r="C141" s="42"/>
      <c r="D141" s="31"/>
      <c r="E141" s="31"/>
    </row>
    <row r="142" spans="4:5" ht="13.5">
      <c r="D142" s="31"/>
      <c r="E142" s="31"/>
    </row>
  </sheetData>
  <mergeCells count="31">
    <mergeCell ref="D50:E50"/>
    <mergeCell ref="D116:E116"/>
    <mergeCell ref="D57:E57"/>
    <mergeCell ref="D70:E70"/>
    <mergeCell ref="D81:E81"/>
    <mergeCell ref="D90:E90"/>
    <mergeCell ref="D98:E98"/>
    <mergeCell ref="D106:E106"/>
    <mergeCell ref="D111:E111"/>
    <mergeCell ref="AH3:AI4"/>
    <mergeCell ref="AJ3:AK4"/>
    <mergeCell ref="AD3:AE4"/>
    <mergeCell ref="D43:E43"/>
    <mergeCell ref="L3:M4"/>
    <mergeCell ref="N3:O4"/>
    <mergeCell ref="AB3:AC4"/>
    <mergeCell ref="AF3:AG4"/>
    <mergeCell ref="Z3:AA4"/>
    <mergeCell ref="V3:W4"/>
    <mergeCell ref="T3:U4"/>
    <mergeCell ref="X3:Y4"/>
    <mergeCell ref="H4:I4"/>
    <mergeCell ref="J4:K4"/>
    <mergeCell ref="P3:Q4"/>
    <mergeCell ref="R3:S4"/>
    <mergeCell ref="D37:E37"/>
    <mergeCell ref="D6:E6"/>
    <mergeCell ref="F3:G4"/>
    <mergeCell ref="H3:K3"/>
    <mergeCell ref="D8:E8"/>
    <mergeCell ref="D24:E24"/>
  </mergeCells>
  <printOptions/>
  <pageMargins left="0.7874015748031497" right="0.7874015748031497" top="0.7874015748031497" bottom="0.5511811023622047" header="0.5118110236220472" footer="0.5118110236220472"/>
  <pageSetup firstPageNumber="13" useFirstPageNumber="1" fitToHeight="2" fitToWidth="2" horizontalDpi="400" verticalDpi="400" orientation="landscape" pageOrder="overThenDown" paperSize="8" scale="75" r:id="rId1"/>
  <headerFooter alignWithMargins="0">
    <oddFooter>&amp;C- &amp;P -</oddFooter>
  </headerFooter>
  <rowBreaks count="1" manualBreakCount="1">
    <brk id="69" min="3" max="36" man="1"/>
  </rowBreaks>
</worksheet>
</file>

<file path=xl/worksheets/sheet7.xml><?xml version="1.0" encoding="utf-8"?>
<worksheet xmlns="http://schemas.openxmlformats.org/spreadsheetml/2006/main" xmlns:r="http://schemas.openxmlformats.org/officeDocument/2006/relationships">
  <dimension ref="A1:N140"/>
  <sheetViews>
    <sheetView view="pageBreakPreview" zoomScaleSheetLayoutView="100" workbookViewId="0" topLeftCell="A1">
      <pane xSplit="5" ySplit="4" topLeftCell="F5" activePane="bottomRight" state="frozen"/>
      <selection pane="topLeft" activeCell="A1" sqref="A1"/>
      <selection pane="topRight" activeCell="F1" sqref="F1"/>
      <selection pane="bottomLeft" activeCell="A5" sqref="A5"/>
      <selection pane="bottomRight" activeCell="D1" sqref="D1"/>
    </sheetView>
  </sheetViews>
  <sheetFormatPr defaultColWidth="9.00390625" defaultRowHeight="13.5"/>
  <cols>
    <col min="1" max="1" width="5.50390625" style="46" customWidth="1"/>
    <col min="2" max="2" width="4.50390625" style="46" bestFit="1" customWidth="1"/>
    <col min="3" max="3" width="4.125" style="46" customWidth="1"/>
    <col min="4" max="4" width="4.125" style="33" customWidth="1"/>
    <col min="5" max="5" width="16.25390625" style="33" customWidth="1"/>
    <col min="6" max="13" width="10.625" style="0" customWidth="1"/>
  </cols>
  <sheetData>
    <row r="1" spans="1:14" s="112" customFormat="1" ht="14.25">
      <c r="A1" s="28" t="s">
        <v>149</v>
      </c>
      <c r="B1" s="29" t="s">
        <v>37</v>
      </c>
      <c r="C1" s="29" t="s">
        <v>38</v>
      </c>
      <c r="D1" s="244" t="s">
        <v>298</v>
      </c>
      <c r="E1" s="244"/>
      <c r="F1" s="244"/>
      <c r="G1" s="244"/>
      <c r="H1" s="244"/>
      <c r="I1" s="244"/>
      <c r="J1" s="244"/>
      <c r="K1" s="30"/>
      <c r="L1" s="30"/>
      <c r="M1" s="30"/>
      <c r="N1" s="111"/>
    </row>
    <row r="2" spans="1:14" s="112" customFormat="1" ht="13.5">
      <c r="A2" s="31"/>
      <c r="B2" s="31"/>
      <c r="C2" s="31"/>
      <c r="D2" s="31"/>
      <c r="E2" s="31"/>
      <c r="F2" s="30"/>
      <c r="G2" s="30"/>
      <c r="H2" s="30"/>
      <c r="I2" s="30"/>
      <c r="J2" s="30"/>
      <c r="K2" s="69"/>
      <c r="L2" s="69"/>
      <c r="M2" s="69" t="s">
        <v>270</v>
      </c>
      <c r="N2" s="111"/>
    </row>
    <row r="3" spans="1:14" s="112" customFormat="1" ht="27" customHeight="1">
      <c r="A3" s="31"/>
      <c r="B3" s="31"/>
      <c r="C3" s="31"/>
      <c r="D3" s="70"/>
      <c r="E3" s="71"/>
      <c r="F3" s="407" t="s">
        <v>48</v>
      </c>
      <c r="G3" s="392" t="s">
        <v>272</v>
      </c>
      <c r="H3" s="392" t="s">
        <v>299</v>
      </c>
      <c r="I3" s="392" t="s">
        <v>300</v>
      </c>
      <c r="J3" s="392" t="s">
        <v>301</v>
      </c>
      <c r="K3" s="392" t="s">
        <v>302</v>
      </c>
      <c r="L3" s="406" t="s">
        <v>281</v>
      </c>
      <c r="M3" s="414" t="s">
        <v>303</v>
      </c>
      <c r="N3" s="130"/>
    </row>
    <row r="4" spans="1:14" s="112" customFormat="1" ht="27" customHeight="1">
      <c r="A4" s="31"/>
      <c r="B4" s="31"/>
      <c r="C4" s="31"/>
      <c r="D4" s="73"/>
      <c r="E4" s="74"/>
      <c r="F4" s="369"/>
      <c r="G4" s="393"/>
      <c r="H4" s="393"/>
      <c r="I4" s="393"/>
      <c r="J4" s="393"/>
      <c r="K4" s="393"/>
      <c r="L4" s="408"/>
      <c r="M4" s="415"/>
      <c r="N4" s="130"/>
    </row>
    <row r="5" spans="1:14" ht="13.5" customHeight="1">
      <c r="A5" s="31"/>
      <c r="B5" s="31"/>
      <c r="C5" s="31"/>
      <c r="D5" s="70"/>
      <c r="E5" s="79"/>
      <c r="F5" s="131"/>
      <c r="G5" s="132"/>
      <c r="H5" s="131"/>
      <c r="I5" s="131"/>
      <c r="J5" s="132"/>
      <c r="K5" s="131"/>
      <c r="L5" s="131"/>
      <c r="M5" s="341"/>
      <c r="N5" s="127"/>
    </row>
    <row r="6" spans="1:14" ht="13.5" customHeight="1">
      <c r="A6" s="31"/>
      <c r="B6" s="31"/>
      <c r="C6" s="31"/>
      <c r="D6" s="380" t="s">
        <v>286</v>
      </c>
      <c r="E6" s="363"/>
      <c r="F6" s="133">
        <v>1342</v>
      </c>
      <c r="G6" s="133">
        <v>5</v>
      </c>
      <c r="H6" s="133">
        <v>1</v>
      </c>
      <c r="I6" s="133">
        <v>2</v>
      </c>
      <c r="J6" s="133">
        <v>111</v>
      </c>
      <c r="K6" s="133">
        <v>1</v>
      </c>
      <c r="L6" s="133">
        <v>2</v>
      </c>
      <c r="M6" s="342">
        <v>1220</v>
      </c>
      <c r="N6" s="126"/>
    </row>
    <row r="7" spans="1:14" ht="13.5">
      <c r="A7" s="42"/>
      <c r="B7" s="42"/>
      <c r="C7" s="42"/>
      <c r="D7" s="84"/>
      <c r="E7" s="85"/>
      <c r="F7" s="133"/>
      <c r="G7" s="133"/>
      <c r="H7" s="133"/>
      <c r="I7" s="133"/>
      <c r="J7" s="133"/>
      <c r="K7" s="133"/>
      <c r="L7" s="133"/>
      <c r="M7" s="342"/>
      <c r="N7" s="127"/>
    </row>
    <row r="8" spans="1:14" ht="13.5" customHeight="1">
      <c r="A8" s="42"/>
      <c r="B8" s="42"/>
      <c r="C8" s="45"/>
      <c r="D8" s="388" t="s">
        <v>53</v>
      </c>
      <c r="E8" s="389"/>
      <c r="F8" s="133">
        <v>250</v>
      </c>
      <c r="G8" s="133">
        <v>1</v>
      </c>
      <c r="H8" s="133">
        <v>0</v>
      </c>
      <c r="I8" s="133">
        <v>1</v>
      </c>
      <c r="J8" s="133">
        <v>10</v>
      </c>
      <c r="K8" s="133">
        <v>0</v>
      </c>
      <c r="L8" s="133">
        <v>1</v>
      </c>
      <c r="M8" s="342">
        <v>237</v>
      </c>
      <c r="N8" s="127"/>
    </row>
    <row r="9" spans="1:14" ht="13.5" customHeight="1">
      <c r="A9" s="42">
        <v>1</v>
      </c>
      <c r="B9" s="224">
        <v>201</v>
      </c>
      <c r="C9" s="45">
        <v>51</v>
      </c>
      <c r="D9" s="50"/>
      <c r="E9" s="47" t="s">
        <v>54</v>
      </c>
      <c r="F9" s="133">
        <v>163</v>
      </c>
      <c r="G9" s="135">
        <v>0</v>
      </c>
      <c r="H9" s="135">
        <v>0</v>
      </c>
      <c r="I9" s="135">
        <v>1</v>
      </c>
      <c r="J9" s="135">
        <v>4</v>
      </c>
      <c r="K9" s="135">
        <v>0</v>
      </c>
      <c r="L9" s="135">
        <v>0</v>
      </c>
      <c r="M9" s="343">
        <v>158</v>
      </c>
      <c r="N9" s="127"/>
    </row>
    <row r="10" spans="1:14" ht="13.5" customHeight="1">
      <c r="A10" s="42">
        <v>1</v>
      </c>
      <c r="B10" s="224">
        <v>216</v>
      </c>
      <c r="C10" s="45">
        <v>51</v>
      </c>
      <c r="D10" s="50"/>
      <c r="E10" s="47" t="s">
        <v>55</v>
      </c>
      <c r="F10" s="133">
        <v>13</v>
      </c>
      <c r="G10" s="135">
        <v>0</v>
      </c>
      <c r="H10" s="135">
        <v>0</v>
      </c>
      <c r="I10" s="135">
        <v>0</v>
      </c>
      <c r="J10" s="135">
        <v>0</v>
      </c>
      <c r="K10" s="135">
        <v>0</v>
      </c>
      <c r="L10" s="135">
        <v>0</v>
      </c>
      <c r="M10" s="343">
        <v>13</v>
      </c>
      <c r="N10" s="127"/>
    </row>
    <row r="11" spans="1:14" ht="13.5" customHeight="1">
      <c r="A11" s="42">
        <v>1</v>
      </c>
      <c r="B11" s="224">
        <v>302</v>
      </c>
      <c r="C11" s="45">
        <v>51</v>
      </c>
      <c r="D11" s="50"/>
      <c r="E11" s="47" t="s">
        <v>56</v>
      </c>
      <c r="F11" s="133">
        <v>11</v>
      </c>
      <c r="G11" s="135">
        <v>0</v>
      </c>
      <c r="H11" s="135">
        <v>0</v>
      </c>
      <c r="I11" s="135">
        <v>0</v>
      </c>
      <c r="J11" s="135">
        <v>1</v>
      </c>
      <c r="K11" s="135">
        <v>0</v>
      </c>
      <c r="L11" s="135">
        <v>0</v>
      </c>
      <c r="M11" s="343">
        <v>10</v>
      </c>
      <c r="N11" s="127"/>
    </row>
    <row r="12" spans="1:14" ht="13.5" customHeight="1">
      <c r="A12" s="42">
        <v>1</v>
      </c>
      <c r="B12" s="224">
        <v>303</v>
      </c>
      <c r="C12" s="45">
        <v>51</v>
      </c>
      <c r="D12" s="50"/>
      <c r="E12" s="47" t="s">
        <v>57</v>
      </c>
      <c r="F12" s="133">
        <v>5</v>
      </c>
      <c r="G12" s="135">
        <v>0</v>
      </c>
      <c r="H12" s="135">
        <v>0</v>
      </c>
      <c r="I12" s="135">
        <v>0</v>
      </c>
      <c r="J12" s="135">
        <v>1</v>
      </c>
      <c r="K12" s="135">
        <v>0</v>
      </c>
      <c r="L12" s="135">
        <v>0</v>
      </c>
      <c r="M12" s="343">
        <v>4</v>
      </c>
      <c r="N12" s="127"/>
    </row>
    <row r="13" spans="1:14" ht="13.5" customHeight="1">
      <c r="A13" s="42">
        <v>5</v>
      </c>
      <c r="B13" s="224">
        <v>304</v>
      </c>
      <c r="C13" s="45">
        <v>51</v>
      </c>
      <c r="D13" s="50"/>
      <c r="E13" s="47" t="s">
        <v>58</v>
      </c>
      <c r="F13" s="133">
        <v>8</v>
      </c>
      <c r="G13" s="135">
        <v>0</v>
      </c>
      <c r="H13" s="135">
        <v>0</v>
      </c>
      <c r="I13" s="135">
        <v>0</v>
      </c>
      <c r="J13" s="135">
        <v>0</v>
      </c>
      <c r="K13" s="135">
        <v>0</v>
      </c>
      <c r="L13" s="135">
        <v>0</v>
      </c>
      <c r="M13" s="343">
        <v>8</v>
      </c>
      <c r="N13" s="127"/>
    </row>
    <row r="14" spans="1:14" ht="13.5" customHeight="1">
      <c r="A14" s="42">
        <v>1</v>
      </c>
      <c r="B14" s="224">
        <v>305</v>
      </c>
      <c r="C14" s="45">
        <v>51</v>
      </c>
      <c r="D14" s="50"/>
      <c r="E14" s="47" t="s">
        <v>59</v>
      </c>
      <c r="F14" s="133">
        <v>6</v>
      </c>
      <c r="G14" s="135">
        <v>0</v>
      </c>
      <c r="H14" s="135">
        <v>0</v>
      </c>
      <c r="I14" s="135">
        <v>0</v>
      </c>
      <c r="J14" s="135">
        <v>1</v>
      </c>
      <c r="K14" s="135">
        <v>0</v>
      </c>
      <c r="L14" s="135">
        <v>0</v>
      </c>
      <c r="M14" s="343">
        <v>5</v>
      </c>
      <c r="N14" s="127"/>
    </row>
    <row r="15" spans="1:14" ht="13.5" customHeight="1">
      <c r="A15" s="42">
        <v>1</v>
      </c>
      <c r="B15" s="224">
        <v>306</v>
      </c>
      <c r="C15" s="45">
        <v>51</v>
      </c>
      <c r="D15" s="50"/>
      <c r="E15" s="47" t="s">
        <v>60</v>
      </c>
      <c r="F15" s="133">
        <v>4</v>
      </c>
      <c r="G15" s="135">
        <v>0</v>
      </c>
      <c r="H15" s="135">
        <v>0</v>
      </c>
      <c r="I15" s="135">
        <v>0</v>
      </c>
      <c r="J15" s="135">
        <v>0</v>
      </c>
      <c r="K15" s="135">
        <v>0</v>
      </c>
      <c r="L15" s="135">
        <v>0</v>
      </c>
      <c r="M15" s="343">
        <v>4</v>
      </c>
      <c r="N15" s="127"/>
    </row>
    <row r="16" spans="1:14" ht="13.5" customHeight="1">
      <c r="A16" s="42">
        <v>1</v>
      </c>
      <c r="B16" s="224">
        <v>307</v>
      </c>
      <c r="C16" s="45">
        <v>51</v>
      </c>
      <c r="D16" s="50"/>
      <c r="E16" s="47" t="s">
        <v>61</v>
      </c>
      <c r="F16" s="133">
        <v>2</v>
      </c>
      <c r="G16" s="135">
        <v>1</v>
      </c>
      <c r="H16" s="135">
        <v>0</v>
      </c>
      <c r="I16" s="135">
        <v>0</v>
      </c>
      <c r="J16" s="135">
        <v>0</v>
      </c>
      <c r="K16" s="135">
        <v>0</v>
      </c>
      <c r="L16" s="135">
        <v>0</v>
      </c>
      <c r="M16" s="343">
        <v>1</v>
      </c>
      <c r="N16" s="127"/>
    </row>
    <row r="17" spans="1:14" ht="13.5" customHeight="1">
      <c r="A17" s="42">
        <v>3</v>
      </c>
      <c r="B17" s="224">
        <v>308</v>
      </c>
      <c r="C17" s="45">
        <v>51</v>
      </c>
      <c r="D17" s="50"/>
      <c r="E17" s="47" t="s">
        <v>62</v>
      </c>
      <c r="F17" s="133">
        <v>1</v>
      </c>
      <c r="G17" s="135">
        <v>0</v>
      </c>
      <c r="H17" s="135">
        <v>0</v>
      </c>
      <c r="I17" s="135">
        <v>0</v>
      </c>
      <c r="J17" s="135">
        <v>0</v>
      </c>
      <c r="K17" s="135">
        <v>0</v>
      </c>
      <c r="L17" s="135">
        <v>0</v>
      </c>
      <c r="M17" s="343">
        <v>1</v>
      </c>
      <c r="N17" s="127"/>
    </row>
    <row r="18" spans="1:14" ht="13.5" customHeight="1">
      <c r="A18" s="42">
        <v>1</v>
      </c>
      <c r="B18" s="224">
        <v>309</v>
      </c>
      <c r="C18" s="45">
        <v>51</v>
      </c>
      <c r="D18" s="50"/>
      <c r="E18" s="47" t="s">
        <v>63</v>
      </c>
      <c r="F18" s="133">
        <v>7</v>
      </c>
      <c r="G18" s="135">
        <v>0</v>
      </c>
      <c r="H18" s="135">
        <v>0</v>
      </c>
      <c r="I18" s="135">
        <v>0</v>
      </c>
      <c r="J18" s="135">
        <v>1</v>
      </c>
      <c r="K18" s="135">
        <v>0</v>
      </c>
      <c r="L18" s="135">
        <v>1</v>
      </c>
      <c r="M18" s="343">
        <v>5</v>
      </c>
      <c r="N18" s="127"/>
    </row>
    <row r="19" spans="1:14" ht="13.5" customHeight="1">
      <c r="A19" s="42">
        <v>1</v>
      </c>
      <c r="B19" s="224">
        <v>321</v>
      </c>
      <c r="C19" s="45">
        <v>51</v>
      </c>
      <c r="D19" s="50"/>
      <c r="E19" s="47" t="s">
        <v>64</v>
      </c>
      <c r="F19" s="133">
        <v>12</v>
      </c>
      <c r="G19" s="135">
        <v>0</v>
      </c>
      <c r="H19" s="135">
        <v>0</v>
      </c>
      <c r="I19" s="135">
        <v>0</v>
      </c>
      <c r="J19" s="135">
        <v>1</v>
      </c>
      <c r="K19" s="135">
        <v>0</v>
      </c>
      <c r="L19" s="135">
        <v>0</v>
      </c>
      <c r="M19" s="343">
        <v>11</v>
      </c>
      <c r="N19" s="127"/>
    </row>
    <row r="20" spans="1:14" ht="13.5" customHeight="1">
      <c r="A20" s="42">
        <v>1</v>
      </c>
      <c r="B20" s="224">
        <v>322</v>
      </c>
      <c r="C20" s="45">
        <v>51</v>
      </c>
      <c r="D20" s="50"/>
      <c r="E20" s="47" t="s">
        <v>65</v>
      </c>
      <c r="F20" s="133">
        <v>8</v>
      </c>
      <c r="G20" s="135">
        <v>0</v>
      </c>
      <c r="H20" s="135">
        <v>0</v>
      </c>
      <c r="I20" s="135">
        <v>0</v>
      </c>
      <c r="J20" s="135">
        <v>0</v>
      </c>
      <c r="K20" s="135">
        <v>0</v>
      </c>
      <c r="L20" s="135">
        <v>0</v>
      </c>
      <c r="M20" s="343">
        <v>8</v>
      </c>
      <c r="N20" s="127"/>
    </row>
    <row r="21" spans="1:14" ht="13.5" customHeight="1">
      <c r="A21" s="42">
        <v>1</v>
      </c>
      <c r="B21" s="224">
        <v>323</v>
      </c>
      <c r="C21" s="45">
        <v>51</v>
      </c>
      <c r="D21" s="50"/>
      <c r="E21" s="47" t="s">
        <v>66</v>
      </c>
      <c r="F21" s="133">
        <v>0</v>
      </c>
      <c r="G21" s="135">
        <v>0</v>
      </c>
      <c r="H21" s="135">
        <v>0</v>
      </c>
      <c r="I21" s="135">
        <v>0</v>
      </c>
      <c r="J21" s="135">
        <v>0</v>
      </c>
      <c r="K21" s="135">
        <v>0</v>
      </c>
      <c r="L21" s="135">
        <v>0</v>
      </c>
      <c r="M21" s="343">
        <v>0</v>
      </c>
      <c r="N21" s="127"/>
    </row>
    <row r="22" spans="1:14" ht="13.5" customHeight="1">
      <c r="A22" s="42">
        <v>8</v>
      </c>
      <c r="B22" s="224">
        <v>324</v>
      </c>
      <c r="C22" s="45">
        <v>51</v>
      </c>
      <c r="D22" s="50"/>
      <c r="E22" s="47" t="s">
        <v>67</v>
      </c>
      <c r="F22" s="133">
        <v>10</v>
      </c>
      <c r="G22" s="135">
        <v>0</v>
      </c>
      <c r="H22" s="135">
        <v>0</v>
      </c>
      <c r="I22" s="135">
        <v>0</v>
      </c>
      <c r="J22" s="135">
        <v>1</v>
      </c>
      <c r="K22" s="135">
        <v>0</v>
      </c>
      <c r="L22" s="135">
        <v>0</v>
      </c>
      <c r="M22" s="343">
        <v>9</v>
      </c>
      <c r="N22" s="127"/>
    </row>
    <row r="23" spans="1:14" ht="13.5" customHeight="1">
      <c r="A23" s="42"/>
      <c r="B23" s="224"/>
      <c r="C23" s="45"/>
      <c r="D23" s="50"/>
      <c r="E23" s="47"/>
      <c r="F23" s="133"/>
      <c r="G23" s="135"/>
      <c r="H23" s="135"/>
      <c r="I23" s="135"/>
      <c r="J23" s="135"/>
      <c r="K23" s="135"/>
      <c r="L23" s="135"/>
      <c r="M23" s="344"/>
      <c r="N23" s="127"/>
    </row>
    <row r="24" spans="1:14" ht="13.5" customHeight="1">
      <c r="A24" s="42"/>
      <c r="B24" s="224"/>
      <c r="C24" s="45"/>
      <c r="D24" s="388" t="s">
        <v>68</v>
      </c>
      <c r="E24" s="389"/>
      <c r="F24" s="133">
        <v>70</v>
      </c>
      <c r="G24" s="133">
        <v>2</v>
      </c>
      <c r="H24" s="133">
        <v>0</v>
      </c>
      <c r="I24" s="133">
        <v>0</v>
      </c>
      <c r="J24" s="133">
        <v>4</v>
      </c>
      <c r="K24" s="133">
        <v>0</v>
      </c>
      <c r="L24" s="133">
        <v>0</v>
      </c>
      <c r="M24" s="342">
        <v>64</v>
      </c>
      <c r="N24" s="127"/>
    </row>
    <row r="25" spans="1:14" ht="13.5" customHeight="1">
      <c r="A25" s="42">
        <v>3</v>
      </c>
      <c r="B25" s="224">
        <v>212</v>
      </c>
      <c r="C25" s="45">
        <v>53</v>
      </c>
      <c r="D25" s="50"/>
      <c r="E25" s="47" t="s">
        <v>69</v>
      </c>
      <c r="F25" s="133">
        <v>16</v>
      </c>
      <c r="G25" s="135">
        <v>0</v>
      </c>
      <c r="H25" s="135">
        <v>0</v>
      </c>
      <c r="I25" s="135">
        <v>0</v>
      </c>
      <c r="J25" s="135">
        <v>1</v>
      </c>
      <c r="K25" s="135">
        <v>0</v>
      </c>
      <c r="L25" s="135">
        <v>0</v>
      </c>
      <c r="M25" s="343">
        <v>15</v>
      </c>
      <c r="N25" s="127"/>
    </row>
    <row r="26" spans="1:14" ht="13.5" customHeight="1">
      <c r="A26" s="42">
        <v>3</v>
      </c>
      <c r="B26" s="224">
        <v>342</v>
      </c>
      <c r="C26" s="45">
        <v>53</v>
      </c>
      <c r="D26" s="50"/>
      <c r="E26" s="47" t="s">
        <v>70</v>
      </c>
      <c r="F26" s="133">
        <v>20</v>
      </c>
      <c r="G26" s="135">
        <v>0</v>
      </c>
      <c r="H26" s="135">
        <v>0</v>
      </c>
      <c r="I26" s="135">
        <v>0</v>
      </c>
      <c r="J26" s="135">
        <v>0</v>
      </c>
      <c r="K26" s="135">
        <v>0</v>
      </c>
      <c r="L26" s="135">
        <v>0</v>
      </c>
      <c r="M26" s="343">
        <v>20</v>
      </c>
      <c r="N26" s="127"/>
    </row>
    <row r="27" spans="1:14" ht="13.5" customHeight="1">
      <c r="A27" s="42">
        <v>3</v>
      </c>
      <c r="B27" s="224">
        <v>343</v>
      </c>
      <c r="C27" s="45">
        <v>53</v>
      </c>
      <c r="D27" s="50"/>
      <c r="E27" s="47" t="s">
        <v>71</v>
      </c>
      <c r="F27" s="133">
        <v>6</v>
      </c>
      <c r="G27" s="135">
        <v>0</v>
      </c>
      <c r="H27" s="135">
        <v>0</v>
      </c>
      <c r="I27" s="135">
        <v>0</v>
      </c>
      <c r="J27" s="135">
        <v>0</v>
      </c>
      <c r="K27" s="135">
        <v>0</v>
      </c>
      <c r="L27" s="135">
        <v>0</v>
      </c>
      <c r="M27" s="343">
        <v>6</v>
      </c>
      <c r="N27" s="127"/>
    </row>
    <row r="28" spans="1:14" ht="13.5" customHeight="1">
      <c r="A28" s="42">
        <v>3</v>
      </c>
      <c r="B28" s="224">
        <v>344</v>
      </c>
      <c r="C28" s="45">
        <v>53</v>
      </c>
      <c r="D28" s="50"/>
      <c r="E28" s="47" t="s">
        <v>72</v>
      </c>
      <c r="F28" s="133">
        <v>11</v>
      </c>
      <c r="G28" s="135">
        <v>0</v>
      </c>
      <c r="H28" s="135">
        <v>0</v>
      </c>
      <c r="I28" s="135">
        <v>0</v>
      </c>
      <c r="J28" s="135">
        <v>2</v>
      </c>
      <c r="K28" s="135">
        <v>0</v>
      </c>
      <c r="L28" s="135">
        <v>0</v>
      </c>
      <c r="M28" s="343">
        <v>9</v>
      </c>
      <c r="N28" s="127"/>
    </row>
    <row r="29" spans="1:14" ht="13.5" customHeight="1">
      <c r="A29" s="42">
        <v>3</v>
      </c>
      <c r="B29" s="224">
        <v>345</v>
      </c>
      <c r="C29" s="45">
        <v>53</v>
      </c>
      <c r="D29" s="50"/>
      <c r="E29" s="47" t="s">
        <v>73</v>
      </c>
      <c r="F29" s="133">
        <v>3</v>
      </c>
      <c r="G29" s="135">
        <v>0</v>
      </c>
      <c r="H29" s="135">
        <v>0</v>
      </c>
      <c r="I29" s="135">
        <v>0</v>
      </c>
      <c r="J29" s="135">
        <v>0</v>
      </c>
      <c r="K29" s="135">
        <v>0</v>
      </c>
      <c r="L29" s="135">
        <v>0</v>
      </c>
      <c r="M29" s="343">
        <v>3</v>
      </c>
      <c r="N29" s="127"/>
    </row>
    <row r="30" spans="1:14" ht="13.5" customHeight="1">
      <c r="A30" s="42">
        <v>3</v>
      </c>
      <c r="B30" s="224">
        <v>346</v>
      </c>
      <c r="C30" s="45">
        <v>53</v>
      </c>
      <c r="D30" s="50"/>
      <c r="E30" s="47" t="s">
        <v>74</v>
      </c>
      <c r="F30" s="133">
        <v>0</v>
      </c>
      <c r="G30" s="135">
        <v>0</v>
      </c>
      <c r="H30" s="135">
        <v>0</v>
      </c>
      <c r="I30" s="135">
        <v>0</v>
      </c>
      <c r="J30" s="135">
        <v>0</v>
      </c>
      <c r="K30" s="135">
        <v>0</v>
      </c>
      <c r="L30" s="135">
        <v>0</v>
      </c>
      <c r="M30" s="343">
        <v>0</v>
      </c>
      <c r="N30" s="127"/>
    </row>
    <row r="31" spans="1:14" ht="13.5" customHeight="1">
      <c r="A31" s="42">
        <v>3</v>
      </c>
      <c r="B31" s="224">
        <v>347</v>
      </c>
      <c r="C31" s="45">
        <v>53</v>
      </c>
      <c r="D31" s="50"/>
      <c r="E31" s="47" t="s">
        <v>75</v>
      </c>
      <c r="F31" s="133">
        <v>1</v>
      </c>
      <c r="G31" s="135">
        <v>1</v>
      </c>
      <c r="H31" s="135">
        <v>0</v>
      </c>
      <c r="I31" s="135">
        <v>0</v>
      </c>
      <c r="J31" s="135">
        <v>0</v>
      </c>
      <c r="K31" s="135">
        <v>0</v>
      </c>
      <c r="L31" s="135">
        <v>0</v>
      </c>
      <c r="M31" s="343">
        <v>0</v>
      </c>
      <c r="N31" s="127"/>
    </row>
    <row r="32" spans="1:14" ht="13.5" customHeight="1">
      <c r="A32" s="42">
        <v>3</v>
      </c>
      <c r="B32" s="224">
        <v>361</v>
      </c>
      <c r="C32" s="45">
        <v>53</v>
      </c>
      <c r="D32" s="50"/>
      <c r="E32" s="47" t="s">
        <v>76</v>
      </c>
      <c r="F32" s="133">
        <v>2</v>
      </c>
      <c r="G32" s="135">
        <v>0</v>
      </c>
      <c r="H32" s="135">
        <v>0</v>
      </c>
      <c r="I32" s="135">
        <v>0</v>
      </c>
      <c r="J32" s="135">
        <v>0</v>
      </c>
      <c r="K32" s="135">
        <v>0</v>
      </c>
      <c r="L32" s="135">
        <v>0</v>
      </c>
      <c r="M32" s="343">
        <v>2</v>
      </c>
      <c r="N32" s="127"/>
    </row>
    <row r="33" spans="1:14" ht="13.5" customHeight="1">
      <c r="A33" s="42">
        <v>3</v>
      </c>
      <c r="B33" s="224">
        <v>362</v>
      </c>
      <c r="C33" s="45">
        <v>53</v>
      </c>
      <c r="D33" s="50"/>
      <c r="E33" s="47" t="s">
        <v>77</v>
      </c>
      <c r="F33" s="133">
        <v>2</v>
      </c>
      <c r="G33" s="135">
        <v>0</v>
      </c>
      <c r="H33" s="135">
        <v>0</v>
      </c>
      <c r="I33" s="135">
        <v>0</v>
      </c>
      <c r="J33" s="135">
        <v>1</v>
      </c>
      <c r="K33" s="135">
        <v>0</v>
      </c>
      <c r="L33" s="135">
        <v>0</v>
      </c>
      <c r="M33" s="343">
        <v>1</v>
      </c>
      <c r="N33" s="127"/>
    </row>
    <row r="34" spans="1:14" ht="13.5" customHeight="1">
      <c r="A34" s="42">
        <v>3</v>
      </c>
      <c r="B34" s="224">
        <v>363</v>
      </c>
      <c r="C34" s="45">
        <v>53</v>
      </c>
      <c r="D34" s="50"/>
      <c r="E34" s="47" t="s">
        <v>78</v>
      </c>
      <c r="F34" s="133">
        <v>1</v>
      </c>
      <c r="G34" s="135">
        <v>1</v>
      </c>
      <c r="H34" s="135">
        <v>0</v>
      </c>
      <c r="I34" s="135">
        <v>0</v>
      </c>
      <c r="J34" s="135">
        <v>0</v>
      </c>
      <c r="K34" s="135">
        <v>0</v>
      </c>
      <c r="L34" s="135">
        <v>0</v>
      </c>
      <c r="M34" s="343">
        <v>0</v>
      </c>
      <c r="N34" s="127"/>
    </row>
    <row r="35" spans="1:14" ht="13.5" customHeight="1">
      <c r="A35" s="42">
        <v>3</v>
      </c>
      <c r="B35" s="224">
        <v>364</v>
      </c>
      <c r="C35" s="45">
        <v>53</v>
      </c>
      <c r="D35" s="50"/>
      <c r="E35" s="47" t="s">
        <v>79</v>
      </c>
      <c r="F35" s="133">
        <v>8</v>
      </c>
      <c r="G35" s="135">
        <v>0</v>
      </c>
      <c r="H35" s="135">
        <v>0</v>
      </c>
      <c r="I35" s="135">
        <v>0</v>
      </c>
      <c r="J35" s="135">
        <v>0</v>
      </c>
      <c r="K35" s="135">
        <v>0</v>
      </c>
      <c r="L35" s="135">
        <v>0</v>
      </c>
      <c r="M35" s="343">
        <v>8</v>
      </c>
      <c r="N35" s="127"/>
    </row>
    <row r="36" spans="1:14" ht="13.5" customHeight="1">
      <c r="A36" s="42"/>
      <c r="B36" s="224"/>
      <c r="C36" s="45"/>
      <c r="D36" s="50"/>
      <c r="E36" s="47"/>
      <c r="F36" s="133"/>
      <c r="G36" s="135"/>
      <c r="H36" s="135"/>
      <c r="I36" s="135"/>
      <c r="J36" s="135"/>
      <c r="K36" s="135"/>
      <c r="L36" s="135"/>
      <c r="M36" s="344"/>
      <c r="N36" s="127"/>
    </row>
    <row r="37" spans="1:14" ht="13.5" customHeight="1">
      <c r="A37" s="42"/>
      <c r="B37" s="224"/>
      <c r="C37" s="45"/>
      <c r="D37" s="388" t="s">
        <v>80</v>
      </c>
      <c r="E37" s="389"/>
      <c r="F37" s="133">
        <v>114</v>
      </c>
      <c r="G37" s="133">
        <v>1</v>
      </c>
      <c r="H37" s="133">
        <v>0</v>
      </c>
      <c r="I37" s="133">
        <v>0</v>
      </c>
      <c r="J37" s="133">
        <v>5</v>
      </c>
      <c r="K37" s="133">
        <v>0</v>
      </c>
      <c r="L37" s="133">
        <v>0</v>
      </c>
      <c r="M37" s="342">
        <v>108</v>
      </c>
      <c r="N37" s="127"/>
    </row>
    <row r="38" spans="1:14" ht="13.5" customHeight="1">
      <c r="A38" s="42">
        <v>2</v>
      </c>
      <c r="B38" s="224">
        <v>202</v>
      </c>
      <c r="C38" s="45">
        <v>55</v>
      </c>
      <c r="D38" s="50"/>
      <c r="E38" s="47" t="s">
        <v>81</v>
      </c>
      <c r="F38" s="133">
        <v>84</v>
      </c>
      <c r="G38" s="135">
        <v>1</v>
      </c>
      <c r="H38" s="135">
        <v>0</v>
      </c>
      <c r="I38" s="135">
        <v>0</v>
      </c>
      <c r="J38" s="135">
        <v>2</v>
      </c>
      <c r="K38" s="135">
        <v>0</v>
      </c>
      <c r="L38" s="135">
        <v>0</v>
      </c>
      <c r="M38" s="343">
        <v>81</v>
      </c>
      <c r="N38" s="127"/>
    </row>
    <row r="39" spans="1:14" ht="13.5" customHeight="1">
      <c r="A39" s="42">
        <v>2</v>
      </c>
      <c r="B39" s="224">
        <v>214</v>
      </c>
      <c r="C39" s="45">
        <v>55</v>
      </c>
      <c r="D39" s="50"/>
      <c r="E39" s="47" t="s">
        <v>82</v>
      </c>
      <c r="F39" s="133">
        <v>14</v>
      </c>
      <c r="G39" s="135">
        <v>0</v>
      </c>
      <c r="H39" s="135">
        <v>0</v>
      </c>
      <c r="I39" s="135">
        <v>0</v>
      </c>
      <c r="J39" s="135">
        <v>0</v>
      </c>
      <c r="K39" s="135">
        <v>0</v>
      </c>
      <c r="L39" s="135">
        <v>0</v>
      </c>
      <c r="M39" s="343">
        <v>14</v>
      </c>
      <c r="N39" s="127"/>
    </row>
    <row r="40" spans="1:14" ht="13.5" customHeight="1">
      <c r="A40" s="42">
        <v>2</v>
      </c>
      <c r="B40" s="224">
        <v>215</v>
      </c>
      <c r="C40" s="45">
        <v>55</v>
      </c>
      <c r="D40" s="50"/>
      <c r="E40" s="47" t="s">
        <v>83</v>
      </c>
      <c r="F40" s="133">
        <v>14</v>
      </c>
      <c r="G40" s="135">
        <v>0</v>
      </c>
      <c r="H40" s="135">
        <v>0</v>
      </c>
      <c r="I40" s="135">
        <v>0</v>
      </c>
      <c r="J40" s="135">
        <v>3</v>
      </c>
      <c r="K40" s="135">
        <v>0</v>
      </c>
      <c r="L40" s="135">
        <v>0</v>
      </c>
      <c r="M40" s="343">
        <v>11</v>
      </c>
      <c r="N40" s="127"/>
    </row>
    <row r="41" spans="1:14" ht="13.5" customHeight="1">
      <c r="A41" s="42">
        <v>2</v>
      </c>
      <c r="B41" s="224">
        <v>381</v>
      </c>
      <c r="C41" s="45">
        <v>55</v>
      </c>
      <c r="D41" s="50"/>
      <c r="E41" s="47" t="s">
        <v>84</v>
      </c>
      <c r="F41" s="133">
        <v>2</v>
      </c>
      <c r="G41" s="135">
        <v>0</v>
      </c>
      <c r="H41" s="135">
        <v>0</v>
      </c>
      <c r="I41" s="135">
        <v>0</v>
      </c>
      <c r="J41" s="135">
        <v>0</v>
      </c>
      <c r="K41" s="135">
        <v>0</v>
      </c>
      <c r="L41" s="135">
        <v>0</v>
      </c>
      <c r="M41" s="343">
        <v>2</v>
      </c>
      <c r="N41" s="127"/>
    </row>
    <row r="42" spans="1:14" ht="13.5" customHeight="1">
      <c r="A42" s="42"/>
      <c r="B42" s="224"/>
      <c r="C42" s="45"/>
      <c r="D42" s="50"/>
      <c r="E42" s="47"/>
      <c r="F42" s="133"/>
      <c r="G42" s="135"/>
      <c r="H42" s="135"/>
      <c r="I42" s="135"/>
      <c r="J42" s="135"/>
      <c r="K42" s="135"/>
      <c r="L42" s="135"/>
      <c r="M42" s="344"/>
      <c r="N42" s="127"/>
    </row>
    <row r="43" spans="1:14" ht="13.5" customHeight="1">
      <c r="A43" s="42"/>
      <c r="B43" s="224"/>
      <c r="C43" s="45"/>
      <c r="D43" s="388" t="s">
        <v>85</v>
      </c>
      <c r="E43" s="389"/>
      <c r="F43" s="133">
        <v>29</v>
      </c>
      <c r="G43" s="133">
        <v>0</v>
      </c>
      <c r="H43" s="133">
        <v>0</v>
      </c>
      <c r="I43" s="133">
        <v>0</v>
      </c>
      <c r="J43" s="133">
        <v>3</v>
      </c>
      <c r="K43" s="133">
        <v>0</v>
      </c>
      <c r="L43" s="133">
        <v>0</v>
      </c>
      <c r="M43" s="342">
        <v>26</v>
      </c>
      <c r="N43" s="127"/>
    </row>
    <row r="44" spans="1:14" ht="13.5" customHeight="1">
      <c r="A44" s="42">
        <v>4</v>
      </c>
      <c r="B44" s="224">
        <v>401</v>
      </c>
      <c r="C44" s="45">
        <v>56</v>
      </c>
      <c r="D44" s="50"/>
      <c r="E44" s="47" t="s">
        <v>86</v>
      </c>
      <c r="F44" s="133">
        <v>4</v>
      </c>
      <c r="G44" s="135">
        <v>0</v>
      </c>
      <c r="H44" s="135">
        <v>0</v>
      </c>
      <c r="I44" s="135">
        <v>0</v>
      </c>
      <c r="J44" s="135">
        <v>0</v>
      </c>
      <c r="K44" s="135">
        <v>0</v>
      </c>
      <c r="L44" s="135">
        <v>0</v>
      </c>
      <c r="M44" s="343">
        <v>4</v>
      </c>
      <c r="N44" s="127"/>
    </row>
    <row r="45" spans="1:14" ht="13.5" customHeight="1">
      <c r="A45" s="42">
        <v>4</v>
      </c>
      <c r="B45" s="224">
        <v>402</v>
      </c>
      <c r="C45" s="45">
        <v>56</v>
      </c>
      <c r="D45" s="50"/>
      <c r="E45" s="47" t="s">
        <v>87</v>
      </c>
      <c r="F45" s="133">
        <v>14</v>
      </c>
      <c r="G45" s="135">
        <v>0</v>
      </c>
      <c r="H45" s="135">
        <v>0</v>
      </c>
      <c r="I45" s="135">
        <v>0</v>
      </c>
      <c r="J45" s="135">
        <v>1</v>
      </c>
      <c r="K45" s="135">
        <v>0</v>
      </c>
      <c r="L45" s="135">
        <v>0</v>
      </c>
      <c r="M45" s="343">
        <v>13</v>
      </c>
      <c r="N45" s="127"/>
    </row>
    <row r="46" spans="1:14" ht="13.5" customHeight="1">
      <c r="A46" s="42">
        <v>4</v>
      </c>
      <c r="B46" s="224">
        <v>403</v>
      </c>
      <c r="C46" s="45">
        <v>56</v>
      </c>
      <c r="D46" s="50"/>
      <c r="E46" s="47" t="s">
        <v>88</v>
      </c>
      <c r="F46" s="133">
        <v>4</v>
      </c>
      <c r="G46" s="135">
        <v>0</v>
      </c>
      <c r="H46" s="135">
        <v>0</v>
      </c>
      <c r="I46" s="135">
        <v>0</v>
      </c>
      <c r="J46" s="135">
        <v>1</v>
      </c>
      <c r="K46" s="135">
        <v>0</v>
      </c>
      <c r="L46" s="135">
        <v>0</v>
      </c>
      <c r="M46" s="343">
        <v>3</v>
      </c>
      <c r="N46" s="127"/>
    </row>
    <row r="47" spans="1:14" ht="13.5" customHeight="1">
      <c r="A47" s="42">
        <v>4</v>
      </c>
      <c r="B47" s="224">
        <v>424</v>
      </c>
      <c r="C47" s="45">
        <v>56</v>
      </c>
      <c r="D47" s="50"/>
      <c r="E47" s="47" t="s">
        <v>287</v>
      </c>
      <c r="F47" s="133">
        <v>2</v>
      </c>
      <c r="G47" s="135">
        <v>0</v>
      </c>
      <c r="H47" s="135">
        <v>0</v>
      </c>
      <c r="I47" s="135">
        <v>0</v>
      </c>
      <c r="J47" s="135">
        <v>1</v>
      </c>
      <c r="K47" s="135">
        <v>0</v>
      </c>
      <c r="L47" s="135">
        <v>0</v>
      </c>
      <c r="M47" s="343">
        <v>1</v>
      </c>
      <c r="N47" s="127"/>
    </row>
    <row r="48" spans="1:14" ht="13.5" customHeight="1">
      <c r="A48" s="42">
        <v>4</v>
      </c>
      <c r="B48" s="224">
        <v>425</v>
      </c>
      <c r="C48" s="45">
        <v>56</v>
      </c>
      <c r="D48" s="50"/>
      <c r="E48" s="47" t="s">
        <v>90</v>
      </c>
      <c r="F48" s="133">
        <v>5</v>
      </c>
      <c r="G48" s="135">
        <v>0</v>
      </c>
      <c r="H48" s="135">
        <v>0</v>
      </c>
      <c r="I48" s="135">
        <v>0</v>
      </c>
      <c r="J48" s="135">
        <v>0</v>
      </c>
      <c r="K48" s="135">
        <v>0</v>
      </c>
      <c r="L48" s="135">
        <v>0</v>
      </c>
      <c r="M48" s="343">
        <v>5</v>
      </c>
      <c r="N48" s="127"/>
    </row>
    <row r="49" spans="1:14" ht="13.5" customHeight="1">
      <c r="A49" s="42"/>
      <c r="B49" s="224"/>
      <c r="C49" s="45"/>
      <c r="D49" s="50"/>
      <c r="E49" s="47"/>
      <c r="F49" s="133"/>
      <c r="G49" s="135"/>
      <c r="H49" s="135"/>
      <c r="I49" s="135"/>
      <c r="J49" s="135"/>
      <c r="K49" s="135"/>
      <c r="L49" s="135"/>
      <c r="M49" s="344"/>
      <c r="N49" s="127"/>
    </row>
    <row r="50" spans="1:14" ht="13.5" customHeight="1">
      <c r="A50" s="42"/>
      <c r="B50" s="224"/>
      <c r="C50" s="45"/>
      <c r="D50" s="388" t="s">
        <v>91</v>
      </c>
      <c r="E50" s="389"/>
      <c r="F50" s="133">
        <v>79</v>
      </c>
      <c r="G50" s="133">
        <v>0</v>
      </c>
      <c r="H50" s="133">
        <v>0</v>
      </c>
      <c r="I50" s="133">
        <v>0</v>
      </c>
      <c r="J50" s="133">
        <v>8</v>
      </c>
      <c r="K50" s="133">
        <v>0</v>
      </c>
      <c r="L50" s="133">
        <v>0</v>
      </c>
      <c r="M50" s="342">
        <v>71</v>
      </c>
      <c r="N50" s="127"/>
    </row>
    <row r="51" spans="1:14" ht="13.5" customHeight="1">
      <c r="A51" s="42">
        <v>4</v>
      </c>
      <c r="B51" s="224">
        <v>222</v>
      </c>
      <c r="C51" s="45">
        <v>57</v>
      </c>
      <c r="D51" s="50"/>
      <c r="E51" s="47" t="s">
        <v>92</v>
      </c>
      <c r="F51" s="133">
        <v>23</v>
      </c>
      <c r="G51" s="135">
        <v>0</v>
      </c>
      <c r="H51" s="135">
        <v>0</v>
      </c>
      <c r="I51" s="135">
        <v>0</v>
      </c>
      <c r="J51" s="135">
        <v>2</v>
      </c>
      <c r="K51" s="135">
        <v>0</v>
      </c>
      <c r="L51" s="135">
        <v>0</v>
      </c>
      <c r="M51" s="343">
        <v>21</v>
      </c>
      <c r="N51" s="127"/>
    </row>
    <row r="52" spans="1:14" ht="13.5" customHeight="1">
      <c r="A52" s="42">
        <v>4</v>
      </c>
      <c r="B52" s="224">
        <v>223</v>
      </c>
      <c r="C52" s="45">
        <v>57</v>
      </c>
      <c r="D52" s="50"/>
      <c r="E52" s="47" t="s">
        <v>288</v>
      </c>
      <c r="F52" s="133">
        <v>17</v>
      </c>
      <c r="G52" s="135">
        <v>0</v>
      </c>
      <c r="H52" s="135">
        <v>0</v>
      </c>
      <c r="I52" s="135">
        <v>0</v>
      </c>
      <c r="J52" s="135">
        <v>3</v>
      </c>
      <c r="K52" s="135">
        <v>0</v>
      </c>
      <c r="L52" s="135">
        <v>0</v>
      </c>
      <c r="M52" s="343">
        <v>14</v>
      </c>
      <c r="N52" s="127"/>
    </row>
    <row r="53" spans="1:14" ht="13.5" customHeight="1">
      <c r="A53" s="42">
        <v>4</v>
      </c>
      <c r="B53" s="224">
        <v>406</v>
      </c>
      <c r="C53" s="45">
        <v>57</v>
      </c>
      <c r="D53" s="50"/>
      <c r="E53" s="47" t="s">
        <v>93</v>
      </c>
      <c r="F53" s="133">
        <v>22</v>
      </c>
      <c r="G53" s="135">
        <v>0</v>
      </c>
      <c r="H53" s="135">
        <v>0</v>
      </c>
      <c r="I53" s="135">
        <v>0</v>
      </c>
      <c r="J53" s="135">
        <v>2</v>
      </c>
      <c r="K53" s="135">
        <v>0</v>
      </c>
      <c r="L53" s="135">
        <v>0</v>
      </c>
      <c r="M53" s="343">
        <v>20</v>
      </c>
      <c r="N53" s="127"/>
    </row>
    <row r="54" spans="1:14" ht="13.5" customHeight="1">
      <c r="A54" s="42">
        <v>4</v>
      </c>
      <c r="B54" s="224">
        <v>407</v>
      </c>
      <c r="C54" s="45">
        <v>57</v>
      </c>
      <c r="D54" s="50"/>
      <c r="E54" s="47" t="s">
        <v>94</v>
      </c>
      <c r="F54" s="133">
        <v>14</v>
      </c>
      <c r="G54" s="135">
        <v>0</v>
      </c>
      <c r="H54" s="135">
        <v>0</v>
      </c>
      <c r="I54" s="135">
        <v>0</v>
      </c>
      <c r="J54" s="135">
        <v>1</v>
      </c>
      <c r="K54" s="135">
        <v>0</v>
      </c>
      <c r="L54" s="135">
        <v>0</v>
      </c>
      <c r="M54" s="343">
        <v>13</v>
      </c>
      <c r="N54" s="127"/>
    </row>
    <row r="55" spans="1:14" ht="13.5" customHeight="1">
      <c r="A55" s="42">
        <v>4</v>
      </c>
      <c r="B55" s="224">
        <v>421</v>
      </c>
      <c r="C55" s="45">
        <v>57</v>
      </c>
      <c r="D55" s="50"/>
      <c r="E55" s="47" t="s">
        <v>95</v>
      </c>
      <c r="F55" s="133">
        <v>3</v>
      </c>
      <c r="G55" s="135">
        <v>0</v>
      </c>
      <c r="H55" s="135">
        <v>0</v>
      </c>
      <c r="I55" s="135">
        <v>0</v>
      </c>
      <c r="J55" s="135">
        <v>0</v>
      </c>
      <c r="K55" s="135">
        <v>0</v>
      </c>
      <c r="L55" s="135">
        <v>0</v>
      </c>
      <c r="M55" s="343">
        <v>3</v>
      </c>
      <c r="N55" s="127"/>
    </row>
    <row r="56" spans="1:14" ht="13.5" customHeight="1">
      <c r="A56" s="42"/>
      <c r="B56" s="224"/>
      <c r="C56" s="45"/>
      <c r="D56" s="50"/>
      <c r="E56" s="47"/>
      <c r="F56" s="133"/>
      <c r="G56" s="135"/>
      <c r="H56" s="135"/>
      <c r="I56" s="135"/>
      <c r="J56" s="135"/>
      <c r="K56" s="135"/>
      <c r="L56" s="135"/>
      <c r="M56" s="344"/>
      <c r="N56" s="127"/>
    </row>
    <row r="57" spans="1:14" ht="13.5" customHeight="1">
      <c r="A57" s="42"/>
      <c r="B57" s="224"/>
      <c r="C57" s="45"/>
      <c r="D57" s="388" t="s">
        <v>96</v>
      </c>
      <c r="E57" s="389"/>
      <c r="F57" s="133">
        <v>179</v>
      </c>
      <c r="G57" s="133">
        <v>0</v>
      </c>
      <c r="H57" s="133">
        <v>0</v>
      </c>
      <c r="I57" s="133">
        <v>0</v>
      </c>
      <c r="J57" s="133">
        <v>25</v>
      </c>
      <c r="K57" s="133">
        <v>0</v>
      </c>
      <c r="L57" s="133">
        <v>0</v>
      </c>
      <c r="M57" s="342">
        <v>154</v>
      </c>
      <c r="N57" s="127"/>
    </row>
    <row r="58" spans="1:14" ht="13.5" customHeight="1">
      <c r="A58" s="42">
        <v>7</v>
      </c>
      <c r="B58" s="224">
        <v>208</v>
      </c>
      <c r="C58" s="45">
        <v>58</v>
      </c>
      <c r="D58" s="50"/>
      <c r="E58" s="47" t="s">
        <v>97</v>
      </c>
      <c r="F58" s="133">
        <v>43</v>
      </c>
      <c r="G58" s="135">
        <v>0</v>
      </c>
      <c r="H58" s="135">
        <v>0</v>
      </c>
      <c r="I58" s="135">
        <v>0</v>
      </c>
      <c r="J58" s="135">
        <v>2</v>
      </c>
      <c r="K58" s="135">
        <v>0</v>
      </c>
      <c r="L58" s="135">
        <v>0</v>
      </c>
      <c r="M58" s="343">
        <v>41</v>
      </c>
      <c r="N58" s="127"/>
    </row>
    <row r="59" spans="1:14" ht="13.5" customHeight="1">
      <c r="A59" s="42">
        <v>7</v>
      </c>
      <c r="B59" s="224">
        <v>217</v>
      </c>
      <c r="C59" s="45">
        <v>58</v>
      </c>
      <c r="D59" s="50"/>
      <c r="E59" s="47" t="s">
        <v>98</v>
      </c>
      <c r="F59" s="133">
        <v>37</v>
      </c>
      <c r="G59" s="135">
        <v>0</v>
      </c>
      <c r="H59" s="135">
        <v>0</v>
      </c>
      <c r="I59" s="135">
        <v>0</v>
      </c>
      <c r="J59" s="135">
        <v>6</v>
      </c>
      <c r="K59" s="135">
        <v>0</v>
      </c>
      <c r="L59" s="135">
        <v>0</v>
      </c>
      <c r="M59" s="343">
        <v>31</v>
      </c>
      <c r="N59" s="127"/>
    </row>
    <row r="60" spans="1:14" ht="13.5" customHeight="1">
      <c r="A60" s="42">
        <v>7</v>
      </c>
      <c r="B60" s="224">
        <v>219</v>
      </c>
      <c r="C60" s="45">
        <v>58</v>
      </c>
      <c r="D60" s="50"/>
      <c r="E60" s="47" t="s">
        <v>99</v>
      </c>
      <c r="F60" s="133">
        <v>36</v>
      </c>
      <c r="G60" s="135">
        <v>0</v>
      </c>
      <c r="H60" s="135">
        <v>0</v>
      </c>
      <c r="I60" s="135">
        <v>0</v>
      </c>
      <c r="J60" s="135">
        <v>7</v>
      </c>
      <c r="K60" s="135">
        <v>0</v>
      </c>
      <c r="L60" s="135">
        <v>0</v>
      </c>
      <c r="M60" s="343">
        <v>29</v>
      </c>
      <c r="N60" s="127"/>
    </row>
    <row r="61" spans="1:14" ht="13.5" customHeight="1">
      <c r="A61" s="42">
        <v>7</v>
      </c>
      <c r="B61" s="224">
        <v>224</v>
      </c>
      <c r="C61" s="45">
        <v>58</v>
      </c>
      <c r="D61" s="50"/>
      <c r="E61" s="47" t="s">
        <v>289</v>
      </c>
      <c r="F61" s="133">
        <v>27</v>
      </c>
      <c r="G61" s="135">
        <v>0</v>
      </c>
      <c r="H61" s="135">
        <v>0</v>
      </c>
      <c r="I61" s="135">
        <v>0</v>
      </c>
      <c r="J61" s="135">
        <v>2</v>
      </c>
      <c r="K61" s="135">
        <v>0</v>
      </c>
      <c r="L61" s="135">
        <v>0</v>
      </c>
      <c r="M61" s="343">
        <v>25</v>
      </c>
      <c r="N61" s="127"/>
    </row>
    <row r="62" spans="1:14" ht="13.5" customHeight="1">
      <c r="A62" s="42">
        <v>7</v>
      </c>
      <c r="B62" s="224">
        <v>441</v>
      </c>
      <c r="C62" s="45">
        <v>58</v>
      </c>
      <c r="D62" s="50"/>
      <c r="E62" s="47" t="s">
        <v>100</v>
      </c>
      <c r="F62" s="133">
        <v>9</v>
      </c>
      <c r="G62" s="135">
        <v>0</v>
      </c>
      <c r="H62" s="135">
        <v>0</v>
      </c>
      <c r="I62" s="135">
        <v>0</v>
      </c>
      <c r="J62" s="135">
        <v>2</v>
      </c>
      <c r="K62" s="135">
        <v>0</v>
      </c>
      <c r="L62" s="135">
        <v>0</v>
      </c>
      <c r="M62" s="343">
        <v>7</v>
      </c>
      <c r="N62" s="127"/>
    </row>
    <row r="63" spans="1:14" ht="13.5" customHeight="1">
      <c r="A63" s="42">
        <v>7</v>
      </c>
      <c r="B63" s="224">
        <v>446</v>
      </c>
      <c r="C63" s="45">
        <v>58</v>
      </c>
      <c r="D63" s="50"/>
      <c r="E63" s="47" t="s">
        <v>101</v>
      </c>
      <c r="F63" s="133">
        <v>3</v>
      </c>
      <c r="G63" s="135">
        <v>0</v>
      </c>
      <c r="H63" s="135">
        <v>0</v>
      </c>
      <c r="I63" s="135">
        <v>0</v>
      </c>
      <c r="J63" s="135">
        <v>0</v>
      </c>
      <c r="K63" s="135">
        <v>0</v>
      </c>
      <c r="L63" s="135">
        <v>0</v>
      </c>
      <c r="M63" s="343">
        <v>3</v>
      </c>
      <c r="N63" s="127"/>
    </row>
    <row r="64" spans="1:14" ht="13.5" customHeight="1">
      <c r="A64" s="42">
        <v>7</v>
      </c>
      <c r="B64" s="224">
        <v>447</v>
      </c>
      <c r="C64" s="45">
        <v>58</v>
      </c>
      <c r="D64" s="50"/>
      <c r="E64" s="47" t="s">
        <v>102</v>
      </c>
      <c r="F64" s="133">
        <v>3</v>
      </c>
      <c r="G64" s="135">
        <v>0</v>
      </c>
      <c r="H64" s="135">
        <v>0</v>
      </c>
      <c r="I64" s="135">
        <v>0</v>
      </c>
      <c r="J64" s="135">
        <v>1</v>
      </c>
      <c r="K64" s="135">
        <v>0</v>
      </c>
      <c r="L64" s="135">
        <v>0</v>
      </c>
      <c r="M64" s="343">
        <v>2</v>
      </c>
      <c r="N64" s="127"/>
    </row>
    <row r="65" spans="1:14" ht="13.5" customHeight="1">
      <c r="A65" s="42">
        <v>7</v>
      </c>
      <c r="B65" s="224">
        <v>448</v>
      </c>
      <c r="C65" s="45">
        <v>58</v>
      </c>
      <c r="D65" s="50"/>
      <c r="E65" s="47" t="s">
        <v>103</v>
      </c>
      <c r="F65" s="133">
        <v>2</v>
      </c>
      <c r="G65" s="135">
        <v>0</v>
      </c>
      <c r="H65" s="135">
        <v>0</v>
      </c>
      <c r="I65" s="135">
        <v>0</v>
      </c>
      <c r="J65" s="135">
        <v>0</v>
      </c>
      <c r="K65" s="135">
        <v>0</v>
      </c>
      <c r="L65" s="135">
        <v>0</v>
      </c>
      <c r="M65" s="343">
        <v>2</v>
      </c>
      <c r="N65" s="127"/>
    </row>
    <row r="66" spans="1:14" ht="13.5" customHeight="1">
      <c r="A66" s="42">
        <v>7</v>
      </c>
      <c r="B66" s="224">
        <v>449</v>
      </c>
      <c r="C66" s="45">
        <v>58</v>
      </c>
      <c r="D66" s="50"/>
      <c r="E66" s="47" t="s">
        <v>104</v>
      </c>
      <c r="F66" s="133">
        <v>3</v>
      </c>
      <c r="G66" s="135">
        <v>0</v>
      </c>
      <c r="H66" s="135">
        <v>0</v>
      </c>
      <c r="I66" s="135">
        <v>0</v>
      </c>
      <c r="J66" s="135">
        <v>2</v>
      </c>
      <c r="K66" s="135">
        <v>0</v>
      </c>
      <c r="L66" s="135">
        <v>0</v>
      </c>
      <c r="M66" s="343">
        <v>1</v>
      </c>
      <c r="N66" s="127"/>
    </row>
    <row r="67" spans="1:14" ht="13.5" customHeight="1">
      <c r="A67" s="42">
        <v>7</v>
      </c>
      <c r="B67" s="224">
        <v>563</v>
      </c>
      <c r="C67" s="45">
        <v>58</v>
      </c>
      <c r="D67" s="50"/>
      <c r="E67" s="47" t="s">
        <v>105</v>
      </c>
      <c r="F67" s="133">
        <v>10</v>
      </c>
      <c r="G67" s="135">
        <v>0</v>
      </c>
      <c r="H67" s="135">
        <v>0</v>
      </c>
      <c r="I67" s="135">
        <v>0</v>
      </c>
      <c r="J67" s="135">
        <v>3</v>
      </c>
      <c r="K67" s="135">
        <v>0</v>
      </c>
      <c r="L67" s="135">
        <v>0</v>
      </c>
      <c r="M67" s="343">
        <v>7</v>
      </c>
      <c r="N67" s="127"/>
    </row>
    <row r="68" spans="1:14" ht="13.5" customHeight="1">
      <c r="A68" s="42">
        <v>7</v>
      </c>
      <c r="B68" s="224">
        <v>564</v>
      </c>
      <c r="C68" s="45">
        <v>58</v>
      </c>
      <c r="D68" s="50"/>
      <c r="E68" s="47" t="s">
        <v>106</v>
      </c>
      <c r="F68" s="133">
        <v>6</v>
      </c>
      <c r="G68" s="135">
        <v>0</v>
      </c>
      <c r="H68" s="135">
        <v>0</v>
      </c>
      <c r="I68" s="135">
        <v>0</v>
      </c>
      <c r="J68" s="135">
        <v>0</v>
      </c>
      <c r="K68" s="135">
        <v>0</v>
      </c>
      <c r="L68" s="135">
        <v>0</v>
      </c>
      <c r="M68" s="343">
        <v>6</v>
      </c>
      <c r="N68" s="127"/>
    </row>
    <row r="69" spans="1:14" ht="13.5" customHeight="1">
      <c r="A69" s="42"/>
      <c r="B69" s="224"/>
      <c r="C69" s="45"/>
      <c r="D69" s="53"/>
      <c r="E69" s="54"/>
      <c r="F69" s="136"/>
      <c r="G69" s="136"/>
      <c r="H69" s="136"/>
      <c r="I69" s="136"/>
      <c r="J69" s="136"/>
      <c r="K69" s="136"/>
      <c r="L69" s="136"/>
      <c r="M69" s="345"/>
      <c r="N69" s="127"/>
    </row>
    <row r="70" spans="1:14" ht="13.5" customHeight="1">
      <c r="A70" s="58"/>
      <c r="B70" s="225"/>
      <c r="C70" s="59"/>
      <c r="D70" s="390" t="s">
        <v>107</v>
      </c>
      <c r="E70" s="391"/>
      <c r="F70" s="133">
        <v>178</v>
      </c>
      <c r="G70" s="133">
        <v>0</v>
      </c>
      <c r="H70" s="133">
        <v>0</v>
      </c>
      <c r="I70" s="133">
        <v>1</v>
      </c>
      <c r="J70" s="133">
        <v>18</v>
      </c>
      <c r="K70" s="133">
        <v>0</v>
      </c>
      <c r="L70" s="133">
        <v>0</v>
      </c>
      <c r="M70" s="342">
        <v>159</v>
      </c>
      <c r="N70" s="127"/>
    </row>
    <row r="71" spans="1:14" ht="13.5" customHeight="1">
      <c r="A71" s="42">
        <v>5</v>
      </c>
      <c r="B71" s="224">
        <v>203</v>
      </c>
      <c r="C71" s="45">
        <v>59</v>
      </c>
      <c r="D71" s="50"/>
      <c r="E71" s="47" t="s">
        <v>108</v>
      </c>
      <c r="F71" s="133">
        <v>89</v>
      </c>
      <c r="G71" s="135">
        <v>0</v>
      </c>
      <c r="H71" s="135">
        <v>0</v>
      </c>
      <c r="I71" s="135">
        <v>1</v>
      </c>
      <c r="J71" s="135">
        <v>13</v>
      </c>
      <c r="K71" s="135">
        <v>0</v>
      </c>
      <c r="L71" s="135">
        <v>0</v>
      </c>
      <c r="M71" s="343">
        <v>75</v>
      </c>
      <c r="N71" s="127"/>
    </row>
    <row r="72" spans="1:14" ht="13.5" customHeight="1">
      <c r="A72" s="42">
        <v>5</v>
      </c>
      <c r="B72" s="224">
        <v>205</v>
      </c>
      <c r="C72" s="45">
        <v>59</v>
      </c>
      <c r="D72" s="50"/>
      <c r="E72" s="47" t="s">
        <v>109</v>
      </c>
      <c r="F72" s="133">
        <v>33</v>
      </c>
      <c r="G72" s="135">
        <v>0</v>
      </c>
      <c r="H72" s="135">
        <v>0</v>
      </c>
      <c r="I72" s="135">
        <v>0</v>
      </c>
      <c r="J72" s="135">
        <v>4</v>
      </c>
      <c r="K72" s="135">
        <v>0</v>
      </c>
      <c r="L72" s="135">
        <v>0</v>
      </c>
      <c r="M72" s="343">
        <v>29</v>
      </c>
      <c r="N72" s="127"/>
    </row>
    <row r="73" spans="1:14" ht="13.5" customHeight="1">
      <c r="A73" s="42">
        <v>7</v>
      </c>
      <c r="B73" s="224">
        <v>442</v>
      </c>
      <c r="C73" s="45">
        <v>59</v>
      </c>
      <c r="D73" s="50"/>
      <c r="E73" s="47" t="s">
        <v>110</v>
      </c>
      <c r="F73" s="133">
        <v>4</v>
      </c>
      <c r="G73" s="135">
        <v>0</v>
      </c>
      <c r="H73" s="135">
        <v>0</v>
      </c>
      <c r="I73" s="135">
        <v>0</v>
      </c>
      <c r="J73" s="135">
        <v>0</v>
      </c>
      <c r="K73" s="135">
        <v>0</v>
      </c>
      <c r="L73" s="135">
        <v>0</v>
      </c>
      <c r="M73" s="343">
        <v>4</v>
      </c>
      <c r="N73" s="127"/>
    </row>
    <row r="74" spans="1:14" ht="13.5" customHeight="1">
      <c r="A74" s="42">
        <v>7</v>
      </c>
      <c r="B74" s="224">
        <v>443</v>
      </c>
      <c r="C74" s="45">
        <v>59</v>
      </c>
      <c r="D74" s="50"/>
      <c r="E74" s="47" t="s">
        <v>111</v>
      </c>
      <c r="F74" s="133">
        <v>23</v>
      </c>
      <c r="G74" s="135">
        <v>0</v>
      </c>
      <c r="H74" s="135">
        <v>0</v>
      </c>
      <c r="I74" s="135">
        <v>0</v>
      </c>
      <c r="J74" s="135">
        <v>0</v>
      </c>
      <c r="K74" s="135">
        <v>0</v>
      </c>
      <c r="L74" s="135">
        <v>0</v>
      </c>
      <c r="M74" s="343">
        <v>23</v>
      </c>
      <c r="N74" s="127"/>
    </row>
    <row r="75" spans="1:14" ht="13.5" customHeight="1">
      <c r="A75" s="42">
        <v>5</v>
      </c>
      <c r="B75" s="224">
        <v>461</v>
      </c>
      <c r="C75" s="45">
        <v>59</v>
      </c>
      <c r="D75" s="50"/>
      <c r="E75" s="47" t="s">
        <v>290</v>
      </c>
      <c r="F75" s="133">
        <v>4</v>
      </c>
      <c r="G75" s="135">
        <v>0</v>
      </c>
      <c r="H75" s="135">
        <v>0</v>
      </c>
      <c r="I75" s="135">
        <v>0</v>
      </c>
      <c r="J75" s="135">
        <v>0</v>
      </c>
      <c r="K75" s="135">
        <v>0</v>
      </c>
      <c r="L75" s="135">
        <v>0</v>
      </c>
      <c r="M75" s="343">
        <v>4</v>
      </c>
      <c r="N75" s="127"/>
    </row>
    <row r="76" spans="1:14" ht="13.5" customHeight="1">
      <c r="A76" s="42">
        <v>5</v>
      </c>
      <c r="B76" s="224">
        <v>462</v>
      </c>
      <c r="C76" s="45">
        <v>59</v>
      </c>
      <c r="D76" s="50"/>
      <c r="E76" s="47" t="s">
        <v>113</v>
      </c>
      <c r="F76" s="133">
        <v>1</v>
      </c>
      <c r="G76" s="135">
        <v>0</v>
      </c>
      <c r="H76" s="135">
        <v>0</v>
      </c>
      <c r="I76" s="135">
        <v>0</v>
      </c>
      <c r="J76" s="135">
        <v>0</v>
      </c>
      <c r="K76" s="135">
        <v>0</v>
      </c>
      <c r="L76" s="135">
        <v>0</v>
      </c>
      <c r="M76" s="343">
        <v>1</v>
      </c>
      <c r="N76" s="127"/>
    </row>
    <row r="77" spans="1:14" ht="13.5" customHeight="1">
      <c r="A77" s="42">
        <v>5</v>
      </c>
      <c r="B77" s="224">
        <v>463</v>
      </c>
      <c r="C77" s="45">
        <v>59</v>
      </c>
      <c r="D77" s="50"/>
      <c r="E77" s="47" t="s">
        <v>114</v>
      </c>
      <c r="F77" s="133">
        <v>7</v>
      </c>
      <c r="G77" s="135">
        <v>0</v>
      </c>
      <c r="H77" s="135">
        <v>0</v>
      </c>
      <c r="I77" s="135">
        <v>0</v>
      </c>
      <c r="J77" s="135">
        <v>0</v>
      </c>
      <c r="K77" s="135">
        <v>0</v>
      </c>
      <c r="L77" s="135">
        <v>0</v>
      </c>
      <c r="M77" s="343">
        <v>7</v>
      </c>
      <c r="N77" s="127"/>
    </row>
    <row r="78" spans="1:14" ht="13.5" customHeight="1">
      <c r="A78" s="42">
        <v>5</v>
      </c>
      <c r="B78" s="224">
        <v>464</v>
      </c>
      <c r="C78" s="45">
        <v>59</v>
      </c>
      <c r="D78" s="50"/>
      <c r="E78" s="47" t="s">
        <v>115</v>
      </c>
      <c r="F78" s="133">
        <v>12</v>
      </c>
      <c r="G78" s="135">
        <v>0</v>
      </c>
      <c r="H78" s="135">
        <v>0</v>
      </c>
      <c r="I78" s="135">
        <v>0</v>
      </c>
      <c r="J78" s="135">
        <v>1</v>
      </c>
      <c r="K78" s="135">
        <v>0</v>
      </c>
      <c r="L78" s="135">
        <v>0</v>
      </c>
      <c r="M78" s="343">
        <v>11</v>
      </c>
      <c r="N78" s="127"/>
    </row>
    <row r="79" spans="1:14" ht="13.5" customHeight="1">
      <c r="A79" s="42">
        <v>5</v>
      </c>
      <c r="B79" s="224">
        <v>465</v>
      </c>
      <c r="C79" s="45">
        <v>59</v>
      </c>
      <c r="D79" s="50"/>
      <c r="E79" s="47" t="s">
        <v>116</v>
      </c>
      <c r="F79" s="133">
        <v>5</v>
      </c>
      <c r="G79" s="135">
        <v>0</v>
      </c>
      <c r="H79" s="135">
        <v>0</v>
      </c>
      <c r="I79" s="135">
        <v>0</v>
      </c>
      <c r="J79" s="135">
        <v>0</v>
      </c>
      <c r="K79" s="135">
        <v>0</v>
      </c>
      <c r="L79" s="135">
        <v>0</v>
      </c>
      <c r="M79" s="343">
        <v>5</v>
      </c>
      <c r="N79" s="127"/>
    </row>
    <row r="80" spans="1:14" ht="13.5" customHeight="1">
      <c r="A80" s="42"/>
      <c r="B80" s="224"/>
      <c r="C80" s="45"/>
      <c r="D80" s="50"/>
      <c r="E80" s="47"/>
      <c r="F80" s="133"/>
      <c r="G80" s="135"/>
      <c r="H80" s="135"/>
      <c r="I80" s="135"/>
      <c r="J80" s="135"/>
      <c r="K80" s="135"/>
      <c r="L80" s="135"/>
      <c r="M80" s="344"/>
      <c r="N80" s="127"/>
    </row>
    <row r="81" spans="1:14" ht="13.5" customHeight="1">
      <c r="A81" s="42"/>
      <c r="B81" s="224"/>
      <c r="C81" s="45"/>
      <c r="D81" s="388" t="s">
        <v>117</v>
      </c>
      <c r="E81" s="389"/>
      <c r="F81" s="133">
        <v>100</v>
      </c>
      <c r="G81" s="133">
        <v>0</v>
      </c>
      <c r="H81" s="133">
        <v>0</v>
      </c>
      <c r="I81" s="133">
        <v>0</v>
      </c>
      <c r="J81" s="133">
        <v>7</v>
      </c>
      <c r="K81" s="133">
        <v>0</v>
      </c>
      <c r="L81" s="133">
        <v>0</v>
      </c>
      <c r="M81" s="342">
        <v>93</v>
      </c>
      <c r="N81" s="127"/>
    </row>
    <row r="82" spans="1:14" ht="13.5" customHeight="1">
      <c r="A82" s="42">
        <v>8</v>
      </c>
      <c r="B82" s="224">
        <v>206</v>
      </c>
      <c r="C82" s="45">
        <v>62</v>
      </c>
      <c r="D82" s="50"/>
      <c r="E82" s="47" t="s">
        <v>118</v>
      </c>
      <c r="F82" s="133">
        <v>38</v>
      </c>
      <c r="G82" s="135">
        <v>0</v>
      </c>
      <c r="H82" s="135">
        <v>0</v>
      </c>
      <c r="I82" s="135">
        <v>0</v>
      </c>
      <c r="J82" s="135">
        <v>2</v>
      </c>
      <c r="K82" s="135">
        <v>0</v>
      </c>
      <c r="L82" s="135">
        <v>0</v>
      </c>
      <c r="M82" s="343">
        <v>36</v>
      </c>
      <c r="N82" s="127"/>
    </row>
    <row r="83" spans="1:14" ht="13.5" customHeight="1">
      <c r="A83" s="42">
        <v>8</v>
      </c>
      <c r="B83" s="224">
        <v>207</v>
      </c>
      <c r="C83" s="45">
        <v>62</v>
      </c>
      <c r="D83" s="50"/>
      <c r="E83" s="47" t="s">
        <v>119</v>
      </c>
      <c r="F83" s="133">
        <v>29</v>
      </c>
      <c r="G83" s="135">
        <v>0</v>
      </c>
      <c r="H83" s="135">
        <v>0</v>
      </c>
      <c r="I83" s="135">
        <v>0</v>
      </c>
      <c r="J83" s="135">
        <v>3</v>
      </c>
      <c r="K83" s="135">
        <v>0</v>
      </c>
      <c r="L83" s="135">
        <v>0</v>
      </c>
      <c r="M83" s="343">
        <v>26</v>
      </c>
      <c r="N83" s="127"/>
    </row>
    <row r="84" spans="1:14" ht="13.5" customHeight="1">
      <c r="A84" s="42">
        <v>8</v>
      </c>
      <c r="B84" s="224">
        <v>501</v>
      </c>
      <c r="C84" s="45">
        <v>62</v>
      </c>
      <c r="D84" s="50"/>
      <c r="E84" s="47" t="s">
        <v>120</v>
      </c>
      <c r="F84" s="133">
        <v>8</v>
      </c>
      <c r="G84" s="135">
        <v>0</v>
      </c>
      <c r="H84" s="135">
        <v>0</v>
      </c>
      <c r="I84" s="135">
        <v>0</v>
      </c>
      <c r="J84" s="135">
        <v>1</v>
      </c>
      <c r="K84" s="135">
        <v>0</v>
      </c>
      <c r="L84" s="135">
        <v>0</v>
      </c>
      <c r="M84" s="343">
        <v>7</v>
      </c>
      <c r="N84" s="127"/>
    </row>
    <row r="85" spans="1:14" ht="13.5" customHeight="1">
      <c r="A85" s="42">
        <v>8</v>
      </c>
      <c r="B85" s="224">
        <v>502</v>
      </c>
      <c r="C85" s="45">
        <v>62</v>
      </c>
      <c r="D85" s="50"/>
      <c r="E85" s="47" t="s">
        <v>121</v>
      </c>
      <c r="F85" s="133">
        <v>7</v>
      </c>
      <c r="G85" s="135">
        <v>0</v>
      </c>
      <c r="H85" s="135">
        <v>0</v>
      </c>
      <c r="I85" s="135">
        <v>0</v>
      </c>
      <c r="J85" s="135">
        <v>1</v>
      </c>
      <c r="K85" s="135">
        <v>0</v>
      </c>
      <c r="L85" s="135">
        <v>0</v>
      </c>
      <c r="M85" s="343">
        <v>6</v>
      </c>
      <c r="N85" s="127"/>
    </row>
    <row r="86" spans="1:14" ht="13.5" customHeight="1">
      <c r="A86" s="42">
        <v>8</v>
      </c>
      <c r="B86" s="224">
        <v>503</v>
      </c>
      <c r="C86" s="45">
        <v>62</v>
      </c>
      <c r="D86" s="50"/>
      <c r="E86" s="47" t="s">
        <v>122</v>
      </c>
      <c r="F86" s="133">
        <v>12</v>
      </c>
      <c r="G86" s="135">
        <v>0</v>
      </c>
      <c r="H86" s="135">
        <v>0</v>
      </c>
      <c r="I86" s="135">
        <v>0</v>
      </c>
      <c r="J86" s="135">
        <v>0</v>
      </c>
      <c r="K86" s="135">
        <v>0</v>
      </c>
      <c r="L86" s="135">
        <v>0</v>
      </c>
      <c r="M86" s="343">
        <v>12</v>
      </c>
      <c r="N86" s="127"/>
    </row>
    <row r="87" spans="1:14" ht="13.5" customHeight="1">
      <c r="A87" s="42">
        <v>8</v>
      </c>
      <c r="B87" s="224">
        <v>504</v>
      </c>
      <c r="C87" s="45">
        <v>62</v>
      </c>
      <c r="D87" s="50"/>
      <c r="E87" s="47" t="s">
        <v>123</v>
      </c>
      <c r="F87" s="133">
        <v>2</v>
      </c>
      <c r="G87" s="135">
        <v>0</v>
      </c>
      <c r="H87" s="135">
        <v>0</v>
      </c>
      <c r="I87" s="135">
        <v>0</v>
      </c>
      <c r="J87" s="135">
        <v>0</v>
      </c>
      <c r="K87" s="135">
        <v>0</v>
      </c>
      <c r="L87" s="135">
        <v>0</v>
      </c>
      <c r="M87" s="343">
        <v>2</v>
      </c>
      <c r="N87" s="127"/>
    </row>
    <row r="88" spans="1:14" ht="13.5" customHeight="1">
      <c r="A88" s="42">
        <v>8</v>
      </c>
      <c r="B88" s="224">
        <v>505</v>
      </c>
      <c r="C88" s="45">
        <v>62</v>
      </c>
      <c r="D88" s="50"/>
      <c r="E88" s="47" t="s">
        <v>124</v>
      </c>
      <c r="F88" s="133">
        <v>4</v>
      </c>
      <c r="G88" s="135">
        <v>0</v>
      </c>
      <c r="H88" s="135">
        <v>0</v>
      </c>
      <c r="I88" s="135">
        <v>0</v>
      </c>
      <c r="J88" s="135">
        <v>0</v>
      </c>
      <c r="K88" s="135">
        <v>0</v>
      </c>
      <c r="L88" s="135">
        <v>0</v>
      </c>
      <c r="M88" s="343">
        <v>4</v>
      </c>
      <c r="N88" s="127"/>
    </row>
    <row r="89" spans="1:14" ht="13.5" customHeight="1">
      <c r="A89" s="42"/>
      <c r="B89" s="224"/>
      <c r="C89" s="45"/>
      <c r="D89" s="50"/>
      <c r="E89" s="47"/>
      <c r="F89" s="133"/>
      <c r="G89" s="135"/>
      <c r="H89" s="135"/>
      <c r="I89" s="135"/>
      <c r="J89" s="135"/>
      <c r="K89" s="135"/>
      <c r="L89" s="135"/>
      <c r="M89" s="344"/>
      <c r="N89" s="127"/>
    </row>
    <row r="90" spans="1:14" ht="13.5" customHeight="1">
      <c r="A90" s="42"/>
      <c r="B90" s="224"/>
      <c r="C90" s="45"/>
      <c r="D90" s="388" t="s">
        <v>125</v>
      </c>
      <c r="E90" s="389"/>
      <c r="F90" s="133">
        <v>73</v>
      </c>
      <c r="G90" s="133">
        <v>0</v>
      </c>
      <c r="H90" s="133">
        <v>0</v>
      </c>
      <c r="I90" s="133">
        <v>0</v>
      </c>
      <c r="J90" s="133">
        <v>5</v>
      </c>
      <c r="K90" s="133">
        <v>0</v>
      </c>
      <c r="L90" s="133">
        <v>0</v>
      </c>
      <c r="M90" s="342">
        <v>68</v>
      </c>
      <c r="N90" s="127"/>
    </row>
    <row r="91" spans="1:14" ht="13.5" customHeight="1">
      <c r="A91" s="42">
        <v>8</v>
      </c>
      <c r="B91" s="224">
        <v>210</v>
      </c>
      <c r="C91" s="45">
        <v>64</v>
      </c>
      <c r="D91" s="50"/>
      <c r="E91" s="47" t="s">
        <v>126</v>
      </c>
      <c r="F91" s="133">
        <v>15</v>
      </c>
      <c r="G91" s="135">
        <v>0</v>
      </c>
      <c r="H91" s="135">
        <v>0</v>
      </c>
      <c r="I91" s="135">
        <v>0</v>
      </c>
      <c r="J91" s="135">
        <v>2</v>
      </c>
      <c r="K91" s="135">
        <v>0</v>
      </c>
      <c r="L91" s="135">
        <v>0</v>
      </c>
      <c r="M91" s="343">
        <v>13</v>
      </c>
      <c r="N91" s="127"/>
    </row>
    <row r="92" spans="1:14" ht="13.5" customHeight="1">
      <c r="A92" s="42">
        <v>6</v>
      </c>
      <c r="B92" s="224">
        <v>211</v>
      </c>
      <c r="C92" s="45">
        <v>64</v>
      </c>
      <c r="D92" s="50"/>
      <c r="E92" s="47" t="s">
        <v>127</v>
      </c>
      <c r="F92" s="133">
        <v>15</v>
      </c>
      <c r="G92" s="135">
        <v>0</v>
      </c>
      <c r="H92" s="135">
        <v>0</v>
      </c>
      <c r="I92" s="135">
        <v>0</v>
      </c>
      <c r="J92" s="135">
        <v>1</v>
      </c>
      <c r="K92" s="135">
        <v>0</v>
      </c>
      <c r="L92" s="135">
        <v>0</v>
      </c>
      <c r="M92" s="343">
        <v>14</v>
      </c>
      <c r="N92" s="127"/>
    </row>
    <row r="93" spans="1:14" ht="13.5" customHeight="1">
      <c r="A93" s="42">
        <v>9</v>
      </c>
      <c r="B93" s="224">
        <v>218</v>
      </c>
      <c r="C93" s="45">
        <v>64</v>
      </c>
      <c r="D93" s="50"/>
      <c r="E93" s="47" t="s">
        <v>128</v>
      </c>
      <c r="F93" s="133">
        <v>19</v>
      </c>
      <c r="G93" s="135">
        <v>0</v>
      </c>
      <c r="H93" s="135">
        <v>0</v>
      </c>
      <c r="I93" s="135">
        <v>0</v>
      </c>
      <c r="J93" s="135">
        <v>1</v>
      </c>
      <c r="K93" s="135">
        <v>0</v>
      </c>
      <c r="L93" s="135">
        <v>0</v>
      </c>
      <c r="M93" s="343">
        <v>18</v>
      </c>
      <c r="N93" s="127"/>
    </row>
    <row r="94" spans="1:14" ht="13.5" customHeight="1">
      <c r="A94" s="42">
        <v>8</v>
      </c>
      <c r="B94" s="224">
        <v>521</v>
      </c>
      <c r="C94" s="45">
        <v>64</v>
      </c>
      <c r="D94" s="50"/>
      <c r="E94" s="47" t="s">
        <v>129</v>
      </c>
      <c r="F94" s="133">
        <v>8</v>
      </c>
      <c r="G94" s="135">
        <v>0</v>
      </c>
      <c r="H94" s="135">
        <v>0</v>
      </c>
      <c r="I94" s="135">
        <v>0</v>
      </c>
      <c r="J94" s="135">
        <v>1</v>
      </c>
      <c r="K94" s="135">
        <v>0</v>
      </c>
      <c r="L94" s="135">
        <v>0</v>
      </c>
      <c r="M94" s="343">
        <v>7</v>
      </c>
      <c r="N94" s="127"/>
    </row>
    <row r="95" spans="1:14" ht="13.5" customHeight="1">
      <c r="A95" s="42">
        <v>8</v>
      </c>
      <c r="B95" s="224">
        <v>522</v>
      </c>
      <c r="C95" s="45">
        <v>64</v>
      </c>
      <c r="D95" s="50"/>
      <c r="E95" s="47" t="s">
        <v>130</v>
      </c>
      <c r="F95" s="133">
        <v>4</v>
      </c>
      <c r="G95" s="135">
        <v>0</v>
      </c>
      <c r="H95" s="135">
        <v>0</v>
      </c>
      <c r="I95" s="135">
        <v>0</v>
      </c>
      <c r="J95" s="135">
        <v>0</v>
      </c>
      <c r="K95" s="135">
        <v>0</v>
      </c>
      <c r="L95" s="135">
        <v>0</v>
      </c>
      <c r="M95" s="343">
        <v>4</v>
      </c>
      <c r="N95" s="127"/>
    </row>
    <row r="96" spans="1:14" ht="13.5" customHeight="1">
      <c r="A96" s="42">
        <v>8</v>
      </c>
      <c r="B96" s="224">
        <v>523</v>
      </c>
      <c r="C96" s="45">
        <v>64</v>
      </c>
      <c r="D96" s="50"/>
      <c r="E96" s="47" t="s">
        <v>131</v>
      </c>
      <c r="F96" s="133">
        <v>12</v>
      </c>
      <c r="G96" s="135">
        <v>0</v>
      </c>
      <c r="H96" s="135">
        <v>0</v>
      </c>
      <c r="I96" s="135">
        <v>0</v>
      </c>
      <c r="J96" s="135">
        <v>0</v>
      </c>
      <c r="K96" s="135">
        <v>0</v>
      </c>
      <c r="L96" s="135">
        <v>0</v>
      </c>
      <c r="M96" s="343">
        <v>12</v>
      </c>
      <c r="N96" s="127"/>
    </row>
    <row r="97" spans="1:14" ht="13.5" customHeight="1">
      <c r="A97" s="42"/>
      <c r="B97" s="224"/>
      <c r="C97" s="45"/>
      <c r="D97" s="50"/>
      <c r="E97" s="47"/>
      <c r="F97" s="133"/>
      <c r="G97" s="135"/>
      <c r="H97" s="135"/>
      <c r="I97" s="135"/>
      <c r="J97" s="135"/>
      <c r="K97" s="135"/>
      <c r="L97" s="135"/>
      <c r="M97" s="344"/>
      <c r="N97" s="127"/>
    </row>
    <row r="98" spans="1:14" ht="13.5" customHeight="1">
      <c r="A98" s="42"/>
      <c r="B98" s="224"/>
      <c r="C98" s="45"/>
      <c r="D98" s="388" t="s">
        <v>132</v>
      </c>
      <c r="E98" s="389"/>
      <c r="F98" s="133">
        <v>83</v>
      </c>
      <c r="G98" s="133">
        <v>1</v>
      </c>
      <c r="H98" s="133">
        <v>0</v>
      </c>
      <c r="I98" s="133">
        <v>0</v>
      </c>
      <c r="J98" s="133">
        <v>11</v>
      </c>
      <c r="K98" s="133">
        <v>0</v>
      </c>
      <c r="L98" s="133">
        <v>0</v>
      </c>
      <c r="M98" s="342">
        <v>71</v>
      </c>
      <c r="N98" s="127"/>
    </row>
    <row r="99" spans="1:14" ht="13.5" customHeight="1">
      <c r="A99" s="42">
        <v>9</v>
      </c>
      <c r="B99" s="224">
        <v>204</v>
      </c>
      <c r="C99" s="45">
        <v>65</v>
      </c>
      <c r="D99" s="50"/>
      <c r="E99" s="47" t="s">
        <v>133</v>
      </c>
      <c r="F99" s="133">
        <v>34</v>
      </c>
      <c r="G99" s="135">
        <v>0</v>
      </c>
      <c r="H99" s="135">
        <v>0</v>
      </c>
      <c r="I99" s="135">
        <v>0</v>
      </c>
      <c r="J99" s="135">
        <v>7</v>
      </c>
      <c r="K99" s="135">
        <v>0</v>
      </c>
      <c r="L99" s="135">
        <v>0</v>
      </c>
      <c r="M99" s="343">
        <v>27</v>
      </c>
      <c r="N99" s="127"/>
    </row>
    <row r="100" spans="1:14" ht="13.5" customHeight="1">
      <c r="A100" s="42">
        <v>9</v>
      </c>
      <c r="B100" s="224">
        <v>541</v>
      </c>
      <c r="C100" s="45">
        <v>65</v>
      </c>
      <c r="D100" s="50"/>
      <c r="E100" s="47" t="s">
        <v>134</v>
      </c>
      <c r="F100" s="133">
        <v>19</v>
      </c>
      <c r="G100" s="135">
        <v>0</v>
      </c>
      <c r="H100" s="135">
        <v>0</v>
      </c>
      <c r="I100" s="135">
        <v>0</v>
      </c>
      <c r="J100" s="135">
        <v>2</v>
      </c>
      <c r="K100" s="135">
        <v>0</v>
      </c>
      <c r="L100" s="135">
        <v>0</v>
      </c>
      <c r="M100" s="343">
        <v>17</v>
      </c>
      <c r="N100" s="127"/>
    </row>
    <row r="101" spans="1:14" ht="13.5" customHeight="1">
      <c r="A101" s="42">
        <v>9</v>
      </c>
      <c r="B101" s="224">
        <v>542</v>
      </c>
      <c r="C101" s="45">
        <v>65</v>
      </c>
      <c r="D101" s="50"/>
      <c r="E101" s="47" t="s">
        <v>135</v>
      </c>
      <c r="F101" s="133">
        <v>3</v>
      </c>
      <c r="G101" s="135">
        <v>1</v>
      </c>
      <c r="H101" s="135">
        <v>0</v>
      </c>
      <c r="I101" s="135">
        <v>0</v>
      </c>
      <c r="J101" s="135">
        <v>0</v>
      </c>
      <c r="K101" s="135">
        <v>0</v>
      </c>
      <c r="L101" s="135">
        <v>0</v>
      </c>
      <c r="M101" s="343">
        <v>2</v>
      </c>
      <c r="N101" s="127"/>
    </row>
    <row r="102" spans="1:14" ht="13.5" customHeight="1">
      <c r="A102" s="42">
        <v>9</v>
      </c>
      <c r="B102" s="224">
        <v>543</v>
      </c>
      <c r="C102" s="45">
        <v>65</v>
      </c>
      <c r="D102" s="50"/>
      <c r="E102" s="47" t="s">
        <v>136</v>
      </c>
      <c r="F102" s="133">
        <v>11</v>
      </c>
      <c r="G102" s="135">
        <v>0</v>
      </c>
      <c r="H102" s="135">
        <v>0</v>
      </c>
      <c r="I102" s="135">
        <v>0</v>
      </c>
      <c r="J102" s="135">
        <v>1</v>
      </c>
      <c r="K102" s="135">
        <v>0</v>
      </c>
      <c r="L102" s="135">
        <v>0</v>
      </c>
      <c r="M102" s="343">
        <v>10</v>
      </c>
      <c r="N102" s="127"/>
    </row>
    <row r="103" spans="1:14" ht="13.5" customHeight="1">
      <c r="A103" s="42">
        <v>9</v>
      </c>
      <c r="B103" s="224">
        <v>544</v>
      </c>
      <c r="C103" s="45">
        <v>65</v>
      </c>
      <c r="D103" s="50"/>
      <c r="E103" s="47" t="s">
        <v>137</v>
      </c>
      <c r="F103" s="133">
        <v>4</v>
      </c>
      <c r="G103" s="135">
        <v>0</v>
      </c>
      <c r="H103" s="135">
        <v>0</v>
      </c>
      <c r="I103" s="135">
        <v>0</v>
      </c>
      <c r="J103" s="135">
        <v>0</v>
      </c>
      <c r="K103" s="135">
        <v>0</v>
      </c>
      <c r="L103" s="135">
        <v>0</v>
      </c>
      <c r="M103" s="343">
        <v>4</v>
      </c>
      <c r="N103" s="127"/>
    </row>
    <row r="104" spans="1:14" ht="13.5" customHeight="1">
      <c r="A104" s="42">
        <v>9</v>
      </c>
      <c r="B104" s="224">
        <v>546</v>
      </c>
      <c r="C104" s="45">
        <v>65</v>
      </c>
      <c r="D104" s="50"/>
      <c r="E104" s="47" t="s">
        <v>138</v>
      </c>
      <c r="F104" s="133">
        <v>12</v>
      </c>
      <c r="G104" s="135">
        <v>0</v>
      </c>
      <c r="H104" s="135">
        <v>0</v>
      </c>
      <c r="I104" s="135">
        <v>0</v>
      </c>
      <c r="J104" s="135">
        <v>1</v>
      </c>
      <c r="K104" s="135">
        <v>0</v>
      </c>
      <c r="L104" s="135">
        <v>0</v>
      </c>
      <c r="M104" s="343">
        <v>11</v>
      </c>
      <c r="N104" s="127"/>
    </row>
    <row r="105" spans="1:14" ht="13.5" customHeight="1">
      <c r="A105" s="42"/>
      <c r="B105" s="224"/>
      <c r="C105" s="45"/>
      <c r="D105" s="50"/>
      <c r="E105" s="47"/>
      <c r="F105" s="133"/>
      <c r="G105" s="135"/>
      <c r="H105" s="135"/>
      <c r="I105" s="135"/>
      <c r="J105" s="135"/>
      <c r="K105" s="135"/>
      <c r="L105" s="135"/>
      <c r="M105" s="344"/>
      <c r="N105" s="127"/>
    </row>
    <row r="106" spans="1:14" ht="13.5" customHeight="1">
      <c r="A106" s="42"/>
      <c r="B106" s="224"/>
      <c r="C106" s="45"/>
      <c r="D106" s="388" t="s">
        <v>139</v>
      </c>
      <c r="E106" s="389"/>
      <c r="F106" s="133">
        <v>109</v>
      </c>
      <c r="G106" s="133">
        <v>0</v>
      </c>
      <c r="H106" s="133">
        <v>1</v>
      </c>
      <c r="I106" s="133">
        <v>0</v>
      </c>
      <c r="J106" s="133">
        <v>12</v>
      </c>
      <c r="K106" s="133">
        <v>1</v>
      </c>
      <c r="L106" s="133">
        <v>0</v>
      </c>
      <c r="M106" s="342">
        <v>95</v>
      </c>
      <c r="N106" s="127"/>
    </row>
    <row r="107" spans="1:14" ht="13.5" customHeight="1">
      <c r="A107" s="42">
        <v>6</v>
      </c>
      <c r="B107" s="224">
        <v>220</v>
      </c>
      <c r="C107" s="45">
        <v>69</v>
      </c>
      <c r="D107" s="50"/>
      <c r="E107" s="47" t="s">
        <v>140</v>
      </c>
      <c r="F107" s="133">
        <v>94</v>
      </c>
      <c r="G107" s="135">
        <v>0</v>
      </c>
      <c r="H107" s="135">
        <v>1</v>
      </c>
      <c r="I107" s="135">
        <v>0</v>
      </c>
      <c r="J107" s="135">
        <v>12</v>
      </c>
      <c r="K107" s="135">
        <v>1</v>
      </c>
      <c r="L107" s="135">
        <v>0</v>
      </c>
      <c r="M107" s="343">
        <v>80</v>
      </c>
      <c r="N107" s="127"/>
    </row>
    <row r="108" spans="1:14" ht="13.5" customHeight="1">
      <c r="A108" s="42">
        <v>6</v>
      </c>
      <c r="B108" s="224">
        <v>482</v>
      </c>
      <c r="C108" s="45">
        <v>69</v>
      </c>
      <c r="D108" s="50"/>
      <c r="E108" s="47" t="s">
        <v>141</v>
      </c>
      <c r="F108" s="133">
        <v>9</v>
      </c>
      <c r="G108" s="135">
        <v>0</v>
      </c>
      <c r="H108" s="135">
        <v>0</v>
      </c>
      <c r="I108" s="135">
        <v>0</v>
      </c>
      <c r="J108" s="135">
        <v>0</v>
      </c>
      <c r="K108" s="135">
        <v>0</v>
      </c>
      <c r="L108" s="135">
        <v>0</v>
      </c>
      <c r="M108" s="343">
        <v>9</v>
      </c>
      <c r="N108" s="127"/>
    </row>
    <row r="109" spans="1:14" ht="13.5" customHeight="1">
      <c r="A109" s="42">
        <v>6</v>
      </c>
      <c r="B109" s="224">
        <v>483</v>
      </c>
      <c r="C109" s="45">
        <v>69</v>
      </c>
      <c r="D109" s="50"/>
      <c r="E109" s="47" t="s">
        <v>142</v>
      </c>
      <c r="F109" s="133">
        <v>6</v>
      </c>
      <c r="G109" s="135">
        <v>0</v>
      </c>
      <c r="H109" s="135">
        <v>0</v>
      </c>
      <c r="I109" s="135">
        <v>0</v>
      </c>
      <c r="J109" s="135">
        <v>0</v>
      </c>
      <c r="K109" s="135">
        <v>0</v>
      </c>
      <c r="L109" s="135">
        <v>0</v>
      </c>
      <c r="M109" s="343">
        <v>6</v>
      </c>
      <c r="N109" s="127"/>
    </row>
    <row r="110" spans="1:14" ht="13.5" customHeight="1">
      <c r="A110" s="42"/>
      <c r="B110" s="224"/>
      <c r="C110" s="45"/>
      <c r="D110" s="50"/>
      <c r="E110" s="47"/>
      <c r="F110" s="133"/>
      <c r="G110" s="135"/>
      <c r="H110" s="135"/>
      <c r="I110" s="135"/>
      <c r="J110" s="135"/>
      <c r="K110" s="135"/>
      <c r="L110" s="135"/>
      <c r="M110" s="344"/>
      <c r="N110" s="127"/>
    </row>
    <row r="111" spans="1:14" ht="13.5" customHeight="1">
      <c r="A111" s="42"/>
      <c r="B111" s="224"/>
      <c r="C111" s="45"/>
      <c r="D111" s="388" t="s">
        <v>143</v>
      </c>
      <c r="E111" s="389"/>
      <c r="F111" s="133">
        <v>78</v>
      </c>
      <c r="G111" s="133">
        <v>0</v>
      </c>
      <c r="H111" s="133">
        <v>0</v>
      </c>
      <c r="I111" s="133">
        <v>0</v>
      </c>
      <c r="J111" s="133">
        <v>3</v>
      </c>
      <c r="K111" s="133">
        <v>0</v>
      </c>
      <c r="L111" s="133">
        <v>1</v>
      </c>
      <c r="M111" s="342">
        <v>74</v>
      </c>
      <c r="N111" s="127"/>
    </row>
    <row r="112" spans="1:14" ht="13.5" customHeight="1">
      <c r="A112" s="42">
        <v>3</v>
      </c>
      <c r="B112" s="224">
        <v>221</v>
      </c>
      <c r="C112" s="45">
        <v>70</v>
      </c>
      <c r="D112" s="35"/>
      <c r="E112" s="47" t="s">
        <v>144</v>
      </c>
      <c r="F112" s="133">
        <v>64</v>
      </c>
      <c r="G112" s="135">
        <v>0</v>
      </c>
      <c r="H112" s="135">
        <v>0</v>
      </c>
      <c r="I112" s="135">
        <v>0</v>
      </c>
      <c r="J112" s="135">
        <v>2</v>
      </c>
      <c r="K112" s="135">
        <v>0</v>
      </c>
      <c r="L112" s="135">
        <v>0</v>
      </c>
      <c r="M112" s="343">
        <v>62</v>
      </c>
      <c r="N112" s="127"/>
    </row>
    <row r="113" spans="1:14" ht="13.5" customHeight="1">
      <c r="A113" s="42">
        <v>3</v>
      </c>
      <c r="B113" s="224">
        <v>341</v>
      </c>
      <c r="C113" s="45">
        <v>70</v>
      </c>
      <c r="D113" s="35"/>
      <c r="E113" s="47" t="s">
        <v>145</v>
      </c>
      <c r="F113" s="133">
        <v>14</v>
      </c>
      <c r="G113" s="135">
        <v>0</v>
      </c>
      <c r="H113" s="135">
        <v>0</v>
      </c>
      <c r="I113" s="135">
        <v>0</v>
      </c>
      <c r="J113" s="135">
        <v>1</v>
      </c>
      <c r="K113" s="135">
        <v>0</v>
      </c>
      <c r="L113" s="135">
        <v>1</v>
      </c>
      <c r="M113" s="343">
        <v>12</v>
      </c>
      <c r="N113" s="127"/>
    </row>
    <row r="114" spans="1:14" ht="13.5" customHeight="1">
      <c r="A114" s="42"/>
      <c r="B114" s="42"/>
      <c r="C114" s="45"/>
      <c r="D114" s="35"/>
      <c r="E114" s="47"/>
      <c r="F114" s="133"/>
      <c r="G114" s="135"/>
      <c r="H114" s="135"/>
      <c r="I114" s="135"/>
      <c r="J114" s="135"/>
      <c r="K114" s="135"/>
      <c r="L114" s="135"/>
      <c r="M114" s="344"/>
      <c r="N114" s="127"/>
    </row>
    <row r="115" spans="1:14" ht="13.5" customHeight="1">
      <c r="A115" s="42"/>
      <c r="B115" s="42"/>
      <c r="C115" s="45"/>
      <c r="D115" s="35"/>
      <c r="E115" s="47"/>
      <c r="F115" s="133"/>
      <c r="G115" s="135"/>
      <c r="H115" s="135"/>
      <c r="I115" s="135"/>
      <c r="J115" s="135"/>
      <c r="K115" s="135"/>
      <c r="L115" s="135"/>
      <c r="M115" s="344"/>
      <c r="N115" s="127"/>
    </row>
    <row r="116" spans="1:14" ht="13.5" customHeight="1">
      <c r="A116" s="42"/>
      <c r="B116" s="42"/>
      <c r="C116" s="45"/>
      <c r="D116" s="388" t="s">
        <v>146</v>
      </c>
      <c r="E116" s="389"/>
      <c r="F116" s="133"/>
      <c r="G116" s="133"/>
      <c r="H116" s="133"/>
      <c r="I116" s="133"/>
      <c r="J116" s="133"/>
      <c r="K116" s="133"/>
      <c r="L116" s="133"/>
      <c r="M116" s="134"/>
      <c r="N116" s="127"/>
    </row>
    <row r="117" spans="1:14" ht="13.5" customHeight="1">
      <c r="A117" s="42">
        <v>1</v>
      </c>
      <c r="B117" s="42"/>
      <c r="C117" s="45"/>
      <c r="D117" s="61"/>
      <c r="E117" s="229" t="s">
        <v>147</v>
      </c>
      <c r="F117" s="133">
        <v>231</v>
      </c>
      <c r="G117" s="135">
        <v>1</v>
      </c>
      <c r="H117" s="135">
        <v>0</v>
      </c>
      <c r="I117" s="135">
        <v>1</v>
      </c>
      <c r="J117" s="135">
        <v>9</v>
      </c>
      <c r="K117" s="135">
        <v>0</v>
      </c>
      <c r="L117" s="135">
        <v>1</v>
      </c>
      <c r="M117" s="343">
        <v>219</v>
      </c>
      <c r="N117" s="127"/>
    </row>
    <row r="118" spans="1:14" ht="13.5" customHeight="1">
      <c r="A118" s="42">
        <v>2</v>
      </c>
      <c r="B118" s="42"/>
      <c r="C118" s="45"/>
      <c r="D118" s="61"/>
      <c r="E118" s="229" t="s">
        <v>148</v>
      </c>
      <c r="F118" s="133">
        <v>114</v>
      </c>
      <c r="G118" s="135">
        <v>1</v>
      </c>
      <c r="H118" s="135">
        <v>0</v>
      </c>
      <c r="I118" s="135">
        <v>0</v>
      </c>
      <c r="J118" s="135">
        <v>5</v>
      </c>
      <c r="K118" s="135">
        <v>0</v>
      </c>
      <c r="L118" s="135">
        <v>0</v>
      </c>
      <c r="M118" s="343">
        <v>108</v>
      </c>
      <c r="N118" s="127"/>
    </row>
    <row r="119" spans="1:14" ht="13.5" customHeight="1">
      <c r="A119" s="42">
        <v>3</v>
      </c>
      <c r="B119" s="42"/>
      <c r="C119" s="45"/>
      <c r="D119" s="61"/>
      <c r="E119" s="238" t="s">
        <v>198</v>
      </c>
      <c r="F119" s="133">
        <v>149</v>
      </c>
      <c r="G119" s="135">
        <v>2</v>
      </c>
      <c r="H119" s="135">
        <v>0</v>
      </c>
      <c r="I119" s="135">
        <v>0</v>
      </c>
      <c r="J119" s="135">
        <v>7</v>
      </c>
      <c r="K119" s="135">
        <v>0</v>
      </c>
      <c r="L119" s="135">
        <v>1</v>
      </c>
      <c r="M119" s="343">
        <v>139</v>
      </c>
      <c r="N119" s="127"/>
    </row>
    <row r="120" spans="1:14" ht="13.5" customHeight="1">
      <c r="A120" s="42">
        <v>4</v>
      </c>
      <c r="B120" s="42"/>
      <c r="C120" s="45"/>
      <c r="D120" s="61"/>
      <c r="E120" s="229" t="s">
        <v>199</v>
      </c>
      <c r="F120" s="133">
        <v>108</v>
      </c>
      <c r="G120" s="135">
        <v>0</v>
      </c>
      <c r="H120" s="135">
        <v>0</v>
      </c>
      <c r="I120" s="135">
        <v>0</v>
      </c>
      <c r="J120" s="135">
        <v>11</v>
      </c>
      <c r="K120" s="135">
        <v>0</v>
      </c>
      <c r="L120" s="135">
        <v>0</v>
      </c>
      <c r="M120" s="343">
        <v>97</v>
      </c>
      <c r="N120" s="127"/>
    </row>
    <row r="121" spans="1:14" ht="13.5" customHeight="1">
      <c r="A121" s="42">
        <v>5</v>
      </c>
      <c r="B121" s="42"/>
      <c r="C121" s="45"/>
      <c r="D121" s="61"/>
      <c r="E121" s="229" t="s">
        <v>200</v>
      </c>
      <c r="F121" s="133">
        <v>159</v>
      </c>
      <c r="G121" s="135">
        <v>0</v>
      </c>
      <c r="H121" s="135">
        <v>0</v>
      </c>
      <c r="I121" s="135">
        <v>1</v>
      </c>
      <c r="J121" s="135">
        <v>18</v>
      </c>
      <c r="K121" s="135">
        <v>0</v>
      </c>
      <c r="L121" s="135">
        <v>0</v>
      </c>
      <c r="M121" s="343">
        <v>140</v>
      </c>
      <c r="N121" s="127"/>
    </row>
    <row r="122" spans="1:14" ht="13.5" customHeight="1">
      <c r="A122" s="42">
        <v>6</v>
      </c>
      <c r="B122" s="42"/>
      <c r="C122" s="45"/>
      <c r="D122" s="61"/>
      <c r="E122" s="229" t="s">
        <v>201</v>
      </c>
      <c r="F122" s="133">
        <v>124</v>
      </c>
      <c r="G122" s="135">
        <v>0</v>
      </c>
      <c r="H122" s="135">
        <v>1</v>
      </c>
      <c r="I122" s="135">
        <v>0</v>
      </c>
      <c r="J122" s="135">
        <v>13</v>
      </c>
      <c r="K122" s="135">
        <v>1</v>
      </c>
      <c r="L122" s="135">
        <v>0</v>
      </c>
      <c r="M122" s="343">
        <v>109</v>
      </c>
      <c r="N122" s="127"/>
    </row>
    <row r="123" spans="1:14" ht="13.5" customHeight="1">
      <c r="A123" s="42">
        <v>7</v>
      </c>
      <c r="B123" s="42"/>
      <c r="C123" s="45"/>
      <c r="D123" s="61"/>
      <c r="E123" s="229" t="s">
        <v>202</v>
      </c>
      <c r="F123" s="133">
        <v>206</v>
      </c>
      <c r="G123" s="135">
        <v>0</v>
      </c>
      <c r="H123" s="135">
        <v>0</v>
      </c>
      <c r="I123" s="135">
        <v>0</v>
      </c>
      <c r="J123" s="135">
        <v>25</v>
      </c>
      <c r="K123" s="135">
        <v>0</v>
      </c>
      <c r="L123" s="135">
        <v>0</v>
      </c>
      <c r="M123" s="343">
        <v>181</v>
      </c>
      <c r="N123" s="127"/>
    </row>
    <row r="124" spans="1:14" ht="13.5" customHeight="1">
      <c r="A124" s="42">
        <v>8</v>
      </c>
      <c r="B124" s="42"/>
      <c r="C124" s="45"/>
      <c r="D124" s="61"/>
      <c r="E124" s="229" t="s">
        <v>203</v>
      </c>
      <c r="F124" s="133">
        <v>149</v>
      </c>
      <c r="G124" s="135">
        <v>0</v>
      </c>
      <c r="H124" s="135">
        <v>0</v>
      </c>
      <c r="I124" s="135">
        <v>0</v>
      </c>
      <c r="J124" s="135">
        <v>11</v>
      </c>
      <c r="K124" s="135">
        <v>0</v>
      </c>
      <c r="L124" s="135">
        <v>0</v>
      </c>
      <c r="M124" s="343">
        <v>138</v>
      </c>
      <c r="N124" s="127"/>
    </row>
    <row r="125" spans="1:14" ht="13.5" customHeight="1">
      <c r="A125" s="42">
        <v>9</v>
      </c>
      <c r="B125" s="42"/>
      <c r="C125" s="45"/>
      <c r="D125" s="61"/>
      <c r="E125" s="229" t="s">
        <v>204</v>
      </c>
      <c r="F125" s="133">
        <v>102</v>
      </c>
      <c r="G125" s="135">
        <v>1</v>
      </c>
      <c r="H125" s="135">
        <v>0</v>
      </c>
      <c r="I125" s="135">
        <v>0</v>
      </c>
      <c r="J125" s="135">
        <v>12</v>
      </c>
      <c r="K125" s="135">
        <v>0</v>
      </c>
      <c r="L125" s="135">
        <v>0</v>
      </c>
      <c r="M125" s="343">
        <v>89</v>
      </c>
      <c r="N125" s="127"/>
    </row>
    <row r="126" spans="1:14" ht="13.5" customHeight="1">
      <c r="A126" s="42"/>
      <c r="B126" s="42"/>
      <c r="C126" s="45"/>
      <c r="D126" s="105"/>
      <c r="E126" s="106"/>
      <c r="F126" s="137"/>
      <c r="G126" s="137"/>
      <c r="H126" s="137"/>
      <c r="I126" s="137"/>
      <c r="J126" s="137"/>
      <c r="K126" s="137"/>
      <c r="L126" s="137"/>
      <c r="M126" s="137"/>
      <c r="N126" s="127"/>
    </row>
    <row r="127" spans="1:14" ht="13.5" customHeight="1">
      <c r="A127" s="42"/>
      <c r="B127" s="42"/>
      <c r="C127" s="45"/>
      <c r="D127" s="210"/>
      <c r="E127" s="211"/>
      <c r="F127" s="128"/>
      <c r="G127" s="128"/>
      <c r="H127" s="128"/>
      <c r="I127" s="128"/>
      <c r="J127" s="128"/>
      <c r="K127" s="128"/>
      <c r="L127" s="128"/>
      <c r="M127" s="128"/>
      <c r="N127" s="129"/>
    </row>
    <row r="128" spans="1:14" ht="13.5">
      <c r="A128" s="42"/>
      <c r="B128" s="42"/>
      <c r="C128" s="42"/>
      <c r="D128" s="108"/>
      <c r="E128" s="109" t="s">
        <v>304</v>
      </c>
      <c r="F128" s="129" t="s">
        <v>268</v>
      </c>
      <c r="G128" s="129" t="s">
        <v>268</v>
      </c>
      <c r="H128" s="129" t="s">
        <v>268</v>
      </c>
      <c r="I128" s="129" t="s">
        <v>268</v>
      </c>
      <c r="J128" s="129" t="s">
        <v>268</v>
      </c>
      <c r="K128" s="129" t="s">
        <v>268</v>
      </c>
      <c r="L128" s="129" t="s">
        <v>268</v>
      </c>
      <c r="M128" s="129" t="s">
        <v>268</v>
      </c>
      <c r="N128" s="129"/>
    </row>
    <row r="129" spans="2:5" ht="13.5">
      <c r="B129" s="42"/>
      <c r="D129" s="31"/>
      <c r="E129" s="31"/>
    </row>
    <row r="130" spans="1:5" ht="13.5">
      <c r="A130" s="42"/>
      <c r="B130" s="42"/>
      <c r="C130" s="42"/>
      <c r="D130" s="31"/>
      <c r="E130" s="31"/>
    </row>
    <row r="131" spans="1:3" ht="13.5">
      <c r="A131" s="42"/>
      <c r="B131" s="42"/>
      <c r="C131" s="42"/>
    </row>
    <row r="132" spans="1:5" ht="13.5">
      <c r="A132" s="42"/>
      <c r="B132" s="42"/>
      <c r="C132" s="42"/>
      <c r="D132" s="31"/>
      <c r="E132" s="31"/>
    </row>
    <row r="133" spans="1:5" ht="13.5">
      <c r="A133" s="42"/>
      <c r="B133" s="42"/>
      <c r="C133" s="42"/>
      <c r="D133" s="31"/>
      <c r="E133" s="31"/>
    </row>
    <row r="134" spans="1:5" ht="13.5">
      <c r="A134" s="42"/>
      <c r="B134" s="42"/>
      <c r="C134" s="42"/>
      <c r="D134" s="31"/>
      <c r="E134" s="31"/>
    </row>
    <row r="135" spans="1:5" ht="13.5">
      <c r="A135" s="42"/>
      <c r="B135" s="42"/>
      <c r="C135" s="42"/>
      <c r="D135" s="31"/>
      <c r="E135" s="31"/>
    </row>
    <row r="136" spans="1:5" ht="13.5">
      <c r="A136" s="42"/>
      <c r="B136" s="42"/>
      <c r="C136" s="42"/>
      <c r="D136" s="31"/>
      <c r="E136" s="31"/>
    </row>
    <row r="137" spans="1:5" ht="13.5">
      <c r="A137" s="42"/>
      <c r="B137" s="42"/>
      <c r="C137" s="42"/>
      <c r="D137" s="31"/>
      <c r="E137" s="31"/>
    </row>
    <row r="138" spans="1:5" ht="13.5">
      <c r="A138" s="42"/>
      <c r="B138" s="42"/>
      <c r="C138" s="42"/>
      <c r="D138" s="31"/>
      <c r="E138" s="31"/>
    </row>
    <row r="139" spans="2:5" ht="13.5">
      <c r="B139" s="42"/>
      <c r="D139" s="31"/>
      <c r="E139" s="31"/>
    </row>
    <row r="140" spans="2:5" ht="13.5">
      <c r="B140" s="42"/>
      <c r="D140" s="31"/>
      <c r="E140" s="31"/>
    </row>
  </sheetData>
  <mergeCells count="22">
    <mergeCell ref="D111:E111"/>
    <mergeCell ref="D116:E116"/>
    <mergeCell ref="D90:E90"/>
    <mergeCell ref="F3:F4"/>
    <mergeCell ref="D57:E57"/>
    <mergeCell ref="D70:E70"/>
    <mergeCell ref="D81:E81"/>
    <mergeCell ref="D98:E98"/>
    <mergeCell ref="D106:E106"/>
    <mergeCell ref="D50:E50"/>
    <mergeCell ref="D8:E8"/>
    <mergeCell ref="D24:E24"/>
    <mergeCell ref="D37:E37"/>
    <mergeCell ref="D43:E43"/>
    <mergeCell ref="L3:L4"/>
    <mergeCell ref="D6:E6"/>
    <mergeCell ref="M3:M4"/>
    <mergeCell ref="J3:J4"/>
    <mergeCell ref="K3:K4"/>
    <mergeCell ref="G3:G4"/>
    <mergeCell ref="H3:H4"/>
    <mergeCell ref="I3:I4"/>
  </mergeCells>
  <printOptions/>
  <pageMargins left="0.7874015748031497" right="0.5905511811023623" top="0.7874015748031497" bottom="0.5511811023622047" header="0.5118110236220472" footer="0.5118110236220472"/>
  <pageSetup firstPageNumber="15" useFirstPageNumber="1" horizontalDpi="400" verticalDpi="400" orientation="portrait" pageOrder="overThenDown" paperSize="9" scale="80" r:id="rId1"/>
  <headerFooter alignWithMargins="0">
    <oddFooter>&amp;C- &amp;P -</oddFooter>
  </headerFooter>
  <rowBreaks count="1" manualBreakCount="1">
    <brk id="69" min="3" max="12" man="1"/>
  </rowBreaks>
</worksheet>
</file>

<file path=xl/worksheets/sheet8.xml><?xml version="1.0" encoding="utf-8"?>
<worksheet xmlns="http://schemas.openxmlformats.org/spreadsheetml/2006/main" xmlns:r="http://schemas.openxmlformats.org/officeDocument/2006/relationships">
  <dimension ref="A1:AJ82"/>
  <sheetViews>
    <sheetView view="pageBreakPreview" zoomScaleSheetLayoutView="10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00390625" defaultRowHeight="13.5"/>
  <cols>
    <col min="1" max="1" width="3.75390625" style="32" customWidth="1"/>
    <col min="2" max="2" width="7.125" style="32" bestFit="1" customWidth="1"/>
    <col min="3" max="4" width="6.75390625" style="1" customWidth="1"/>
    <col min="5" max="8" width="6.125" style="1" customWidth="1"/>
    <col min="9" max="10" width="6.75390625" style="1" customWidth="1"/>
    <col min="11" max="12" width="6.25390625" style="1" customWidth="1"/>
    <col min="13" max="16" width="6.75390625" style="1" customWidth="1"/>
    <col min="17" max="17" width="7.875" style="1" customWidth="1"/>
    <col min="18" max="19" width="6.75390625" style="1" customWidth="1"/>
    <col min="20" max="20" width="10.50390625" style="1" bestFit="1" customWidth="1"/>
    <col min="21" max="26" width="9.25390625" style="1" customWidth="1"/>
    <col min="27" max="27" width="8.625" style="1" customWidth="1"/>
    <col min="28" max="28" width="10.50390625" style="1" bestFit="1" customWidth="1"/>
    <col min="29" max="31" width="9.25390625" style="1" customWidth="1"/>
    <col min="32" max="32" width="8.875" style="1" customWidth="1"/>
    <col min="33" max="33" width="5.50390625" style="1" customWidth="1"/>
    <col min="34" max="16384" width="9.00390625" style="1" customWidth="1"/>
  </cols>
  <sheetData>
    <row r="1" spans="1:34" s="32" customFormat="1" ht="14.25">
      <c r="A1" s="138" t="s">
        <v>193</v>
      </c>
      <c r="B1" s="138"/>
      <c r="C1" s="138"/>
      <c r="D1" s="138"/>
      <c r="E1" s="138"/>
      <c r="F1" s="138"/>
      <c r="G1" s="138"/>
      <c r="H1" s="138"/>
      <c r="I1" s="138"/>
      <c r="J1" s="30"/>
      <c r="K1" s="30"/>
      <c r="L1" s="30"/>
      <c r="M1" s="30"/>
      <c r="N1" s="30"/>
      <c r="O1" s="30"/>
      <c r="P1" s="30"/>
      <c r="Q1" s="30"/>
      <c r="R1" s="30"/>
      <c r="S1" s="30"/>
      <c r="T1" s="30"/>
      <c r="U1" s="30"/>
      <c r="V1" s="30"/>
      <c r="W1" s="30"/>
      <c r="X1" s="30"/>
      <c r="Y1" s="30"/>
      <c r="Z1" s="30"/>
      <c r="AA1" s="30"/>
      <c r="AB1" s="30"/>
      <c r="AC1" s="30"/>
      <c r="AD1" s="31"/>
      <c r="AE1" s="31"/>
      <c r="AF1" s="31"/>
      <c r="AG1" s="31"/>
      <c r="AH1" s="31"/>
    </row>
    <row r="2" spans="1:34" s="32" customFormat="1" ht="9.75" customHeight="1">
      <c r="A2" s="31"/>
      <c r="B2" s="31"/>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row>
    <row r="3" spans="1:35" s="32" customFormat="1" ht="13.5">
      <c r="A3" s="139"/>
      <c r="B3" s="140"/>
      <c r="C3" s="425" t="s">
        <v>156</v>
      </c>
      <c r="D3" s="426"/>
      <c r="E3" s="426"/>
      <c r="F3" s="426"/>
      <c r="G3" s="426"/>
      <c r="H3" s="426"/>
      <c r="I3" s="426"/>
      <c r="J3" s="426"/>
      <c r="K3" s="426"/>
      <c r="L3" s="427"/>
      <c r="M3" s="141" t="s">
        <v>12</v>
      </c>
      <c r="N3" s="141"/>
      <c r="O3" s="141"/>
      <c r="P3" s="141"/>
      <c r="Q3" s="141"/>
      <c r="R3" s="416" t="s">
        <v>40</v>
      </c>
      <c r="S3" s="416"/>
      <c r="T3" s="416" t="s">
        <v>157</v>
      </c>
      <c r="U3" s="416"/>
      <c r="V3" s="416"/>
      <c r="W3" s="416"/>
      <c r="X3" s="416"/>
      <c r="Y3" s="416"/>
      <c r="Z3" s="416"/>
      <c r="AA3" s="416"/>
      <c r="AB3" s="416"/>
      <c r="AC3" s="416"/>
      <c r="AD3" s="417" t="s">
        <v>158</v>
      </c>
      <c r="AE3" s="418"/>
      <c r="AF3" s="215" t="s">
        <v>30</v>
      </c>
      <c r="AG3" s="110"/>
      <c r="AH3" s="31" t="s">
        <v>159</v>
      </c>
      <c r="AI3" s="31"/>
    </row>
    <row r="4" spans="1:35" s="32" customFormat="1" ht="13.5">
      <c r="A4" s="142"/>
      <c r="B4" s="143"/>
      <c r="C4" s="416" t="s">
        <v>48</v>
      </c>
      <c r="D4" s="416"/>
      <c r="E4" s="416" t="s">
        <v>49</v>
      </c>
      <c r="F4" s="416"/>
      <c r="G4" s="416" t="s">
        <v>50</v>
      </c>
      <c r="H4" s="416"/>
      <c r="I4" s="416" t="s">
        <v>51</v>
      </c>
      <c r="J4" s="416"/>
      <c r="K4" s="425" t="s">
        <v>30</v>
      </c>
      <c r="L4" s="427"/>
      <c r="M4" s="416" t="s">
        <v>44</v>
      </c>
      <c r="N4" s="416"/>
      <c r="O4" s="416" t="s">
        <v>30</v>
      </c>
      <c r="P4" s="416"/>
      <c r="Q4" s="416"/>
      <c r="R4" s="416"/>
      <c r="S4" s="416"/>
      <c r="T4" s="416" t="s">
        <v>48</v>
      </c>
      <c r="U4" s="416"/>
      <c r="V4" s="416" t="s">
        <v>49</v>
      </c>
      <c r="W4" s="416"/>
      <c r="X4" s="416" t="s">
        <v>50</v>
      </c>
      <c r="Y4" s="416"/>
      <c r="Z4" s="416" t="s">
        <v>188</v>
      </c>
      <c r="AA4" s="416"/>
      <c r="AB4" s="416" t="s">
        <v>237</v>
      </c>
      <c r="AC4" s="416"/>
      <c r="AD4" s="419"/>
      <c r="AE4" s="420"/>
      <c r="AF4" s="423" t="s">
        <v>191</v>
      </c>
      <c r="AG4" s="145"/>
      <c r="AH4" s="31"/>
      <c r="AI4" s="31"/>
    </row>
    <row r="5" spans="1:34" s="32" customFormat="1" ht="26.25" customHeight="1">
      <c r="A5" s="142"/>
      <c r="B5" s="146"/>
      <c r="C5" s="416"/>
      <c r="D5" s="416"/>
      <c r="E5" s="416"/>
      <c r="F5" s="416"/>
      <c r="G5" s="416"/>
      <c r="H5" s="416"/>
      <c r="I5" s="416"/>
      <c r="J5" s="416"/>
      <c r="K5" s="144" t="s">
        <v>160</v>
      </c>
      <c r="L5" s="144" t="s">
        <v>236</v>
      </c>
      <c r="M5" s="416"/>
      <c r="N5" s="416"/>
      <c r="O5" s="416" t="s">
        <v>161</v>
      </c>
      <c r="P5" s="416"/>
      <c r="Q5" s="144" t="s">
        <v>192</v>
      </c>
      <c r="R5" s="416"/>
      <c r="S5" s="416"/>
      <c r="T5" s="416"/>
      <c r="U5" s="416"/>
      <c r="V5" s="416"/>
      <c r="W5" s="416"/>
      <c r="X5" s="416"/>
      <c r="Y5" s="416"/>
      <c r="Z5" s="416"/>
      <c r="AA5" s="416"/>
      <c r="AB5" s="416"/>
      <c r="AC5" s="416"/>
      <c r="AD5" s="421"/>
      <c r="AE5" s="422"/>
      <c r="AF5" s="424"/>
      <c r="AG5" s="110"/>
      <c r="AH5" s="31"/>
    </row>
    <row r="6" spans="1:34" s="32" customFormat="1" ht="13.5">
      <c r="A6" s="148"/>
      <c r="B6" s="149"/>
      <c r="C6" s="147" t="s">
        <v>44</v>
      </c>
      <c r="D6" s="147" t="s">
        <v>162</v>
      </c>
      <c r="E6" s="147" t="s">
        <v>44</v>
      </c>
      <c r="F6" s="147" t="s">
        <v>162</v>
      </c>
      <c r="G6" s="147" t="s">
        <v>44</v>
      </c>
      <c r="H6" s="147" t="s">
        <v>162</v>
      </c>
      <c r="I6" s="147" t="s">
        <v>44</v>
      </c>
      <c r="J6" s="147" t="s">
        <v>162</v>
      </c>
      <c r="K6" s="147" t="s">
        <v>44</v>
      </c>
      <c r="L6" s="147" t="s">
        <v>44</v>
      </c>
      <c r="M6" s="147" t="s">
        <v>44</v>
      </c>
      <c r="N6" s="147" t="s">
        <v>162</v>
      </c>
      <c r="O6" s="147" t="s">
        <v>44</v>
      </c>
      <c r="P6" s="147" t="s">
        <v>162</v>
      </c>
      <c r="Q6" s="147" t="s">
        <v>44</v>
      </c>
      <c r="R6" s="147" t="s">
        <v>44</v>
      </c>
      <c r="S6" s="147" t="s">
        <v>162</v>
      </c>
      <c r="T6" s="147" t="s">
        <v>45</v>
      </c>
      <c r="U6" s="147" t="s">
        <v>162</v>
      </c>
      <c r="V6" s="147" t="s">
        <v>45</v>
      </c>
      <c r="W6" s="147" t="s">
        <v>162</v>
      </c>
      <c r="X6" s="147" t="s">
        <v>45</v>
      </c>
      <c r="Y6" s="147" t="s">
        <v>162</v>
      </c>
      <c r="Z6" s="147" t="s">
        <v>45</v>
      </c>
      <c r="AA6" s="147" t="s">
        <v>238</v>
      </c>
      <c r="AB6" s="150" t="s">
        <v>45</v>
      </c>
      <c r="AC6" s="147" t="s">
        <v>162</v>
      </c>
      <c r="AD6" s="151" t="s">
        <v>45</v>
      </c>
      <c r="AE6" s="147" t="s">
        <v>162</v>
      </c>
      <c r="AF6" s="147" t="s">
        <v>163</v>
      </c>
      <c r="AG6" s="110"/>
      <c r="AH6" s="31"/>
    </row>
    <row r="7" spans="1:34" ht="13.5">
      <c r="A7" s="152"/>
      <c r="B7" s="152"/>
      <c r="C7" s="153"/>
      <c r="D7" s="154"/>
      <c r="E7" s="154"/>
      <c r="F7" s="154"/>
      <c r="G7" s="154"/>
      <c r="H7" s="154"/>
      <c r="I7" s="154"/>
      <c r="J7" s="154"/>
      <c r="K7" s="154"/>
      <c r="L7" s="154"/>
      <c r="M7" s="154"/>
      <c r="N7" s="154"/>
      <c r="O7" s="154"/>
      <c r="P7" s="154"/>
      <c r="Q7" s="154"/>
      <c r="R7" s="154"/>
      <c r="S7" s="154"/>
      <c r="T7" s="154"/>
      <c r="U7" s="154"/>
      <c r="V7" s="154"/>
      <c r="W7" s="154"/>
      <c r="X7" s="154"/>
      <c r="Y7" s="154"/>
      <c r="Z7" s="154"/>
      <c r="AA7" s="154"/>
      <c r="AB7" s="154"/>
      <c r="AC7" s="154"/>
      <c r="AD7" s="155"/>
      <c r="AE7" s="156"/>
      <c r="AF7" s="154"/>
      <c r="AG7" s="45"/>
      <c r="AH7" s="45"/>
    </row>
    <row r="8" spans="1:36" ht="13.5">
      <c r="A8" s="157" t="s">
        <v>164</v>
      </c>
      <c r="B8" s="158" t="s">
        <v>18</v>
      </c>
      <c r="C8" s="156">
        <v>139</v>
      </c>
      <c r="D8" s="159">
        <v>6.8</v>
      </c>
      <c r="E8" s="156">
        <v>18</v>
      </c>
      <c r="F8" s="159">
        <v>0.9</v>
      </c>
      <c r="G8" s="156">
        <v>5</v>
      </c>
      <c r="H8" s="159">
        <v>0.2</v>
      </c>
      <c r="I8" s="156">
        <v>116</v>
      </c>
      <c r="J8" s="159">
        <v>5.6</v>
      </c>
      <c r="K8" s="160" t="s">
        <v>179</v>
      </c>
      <c r="L8" s="160" t="s">
        <v>179</v>
      </c>
      <c r="M8" s="156">
        <v>976</v>
      </c>
      <c r="N8" s="159">
        <v>47.5</v>
      </c>
      <c r="O8" s="156">
        <v>399</v>
      </c>
      <c r="P8" s="159">
        <v>25.5</v>
      </c>
      <c r="Q8" s="160" t="s">
        <v>179</v>
      </c>
      <c r="R8" s="156">
        <v>507</v>
      </c>
      <c r="S8" s="159">
        <v>24.7</v>
      </c>
      <c r="T8" s="156">
        <v>14741</v>
      </c>
      <c r="U8" s="159">
        <v>716.9</v>
      </c>
      <c r="V8" s="156">
        <v>3914</v>
      </c>
      <c r="W8" s="159">
        <v>190.4</v>
      </c>
      <c r="X8" s="156">
        <v>4501</v>
      </c>
      <c r="Y8" s="159">
        <v>218.9</v>
      </c>
      <c r="Z8" s="160" t="s">
        <v>179</v>
      </c>
      <c r="AA8" s="160" t="s">
        <v>179</v>
      </c>
      <c r="AB8" s="156">
        <v>5853</v>
      </c>
      <c r="AC8" s="159">
        <v>284.7</v>
      </c>
      <c r="AD8" s="161">
        <v>3946</v>
      </c>
      <c r="AE8" s="159">
        <v>191.9</v>
      </c>
      <c r="AF8" s="160" t="s">
        <v>179</v>
      </c>
      <c r="AG8" s="45"/>
      <c r="AH8" s="45"/>
      <c r="AJ8" s="162"/>
    </row>
    <row r="9" spans="1:34" ht="13.5">
      <c r="A9" s="158">
        <v>40</v>
      </c>
      <c r="B9" s="158" t="s">
        <v>165</v>
      </c>
      <c r="C9" s="156">
        <v>7047</v>
      </c>
      <c r="D9" s="159">
        <v>7.2</v>
      </c>
      <c r="E9" s="156">
        <v>725</v>
      </c>
      <c r="F9" s="159">
        <v>0.7</v>
      </c>
      <c r="G9" s="156">
        <v>340</v>
      </c>
      <c r="H9" s="159">
        <v>0.3</v>
      </c>
      <c r="I9" s="156">
        <v>5922</v>
      </c>
      <c r="J9" s="159">
        <v>6</v>
      </c>
      <c r="K9" s="160" t="s">
        <v>179</v>
      </c>
      <c r="L9" s="160" t="s">
        <v>179</v>
      </c>
      <c r="M9" s="156">
        <v>64524</v>
      </c>
      <c r="N9" s="159">
        <v>65.7</v>
      </c>
      <c r="O9" s="156">
        <v>27332</v>
      </c>
      <c r="P9" s="159">
        <v>27.8</v>
      </c>
      <c r="Q9" s="160" t="s">
        <v>179</v>
      </c>
      <c r="R9" s="156">
        <v>28602</v>
      </c>
      <c r="S9" s="159">
        <v>29.1</v>
      </c>
      <c r="T9" s="156">
        <v>873652</v>
      </c>
      <c r="U9" s="159">
        <v>889</v>
      </c>
      <c r="V9" s="156">
        <v>172950</v>
      </c>
      <c r="W9" s="159">
        <v>176</v>
      </c>
      <c r="X9" s="156">
        <v>220757</v>
      </c>
      <c r="Y9" s="159">
        <v>224.6</v>
      </c>
      <c r="Z9" s="160" t="s">
        <v>179</v>
      </c>
      <c r="AA9" s="160" t="s">
        <v>179</v>
      </c>
      <c r="AB9" s="156">
        <v>442536</v>
      </c>
      <c r="AC9" s="159">
        <v>450.3</v>
      </c>
      <c r="AD9" s="161">
        <v>204043</v>
      </c>
      <c r="AE9" s="159">
        <v>207.6</v>
      </c>
      <c r="AF9" s="160" t="s">
        <v>179</v>
      </c>
      <c r="AG9" s="45"/>
      <c r="AH9" s="45"/>
    </row>
    <row r="10" spans="1:34" ht="13.5">
      <c r="A10" s="158"/>
      <c r="B10" s="158"/>
      <c r="C10" s="156"/>
      <c r="D10" s="159"/>
      <c r="E10" s="156"/>
      <c r="F10" s="159"/>
      <c r="G10" s="156"/>
      <c r="H10" s="159"/>
      <c r="I10" s="156"/>
      <c r="J10" s="159"/>
      <c r="K10" s="156"/>
      <c r="L10" s="156"/>
      <c r="M10" s="156"/>
      <c r="N10" s="159"/>
      <c r="O10" s="156"/>
      <c r="P10" s="159"/>
      <c r="Q10" s="156"/>
      <c r="R10" s="156"/>
      <c r="S10" s="159"/>
      <c r="T10" s="156"/>
      <c r="U10" s="159"/>
      <c r="V10" s="156"/>
      <c r="W10" s="159"/>
      <c r="X10" s="156"/>
      <c r="Y10" s="159"/>
      <c r="Z10" s="156"/>
      <c r="AA10" s="156"/>
      <c r="AB10" s="156"/>
      <c r="AC10" s="159"/>
      <c r="AD10" s="161"/>
      <c r="AE10" s="159"/>
      <c r="AF10" s="156"/>
      <c r="AG10" s="45"/>
      <c r="AH10" s="45"/>
    </row>
    <row r="11" spans="1:34" ht="13.5">
      <c r="A11" s="157"/>
      <c r="B11" s="158" t="s">
        <v>18</v>
      </c>
      <c r="C11" s="156">
        <v>166</v>
      </c>
      <c r="D11" s="159">
        <v>7.7</v>
      </c>
      <c r="E11" s="156">
        <v>20</v>
      </c>
      <c r="F11" s="159">
        <v>0.9</v>
      </c>
      <c r="G11" s="156">
        <v>3</v>
      </c>
      <c r="H11" s="159">
        <v>0.1</v>
      </c>
      <c r="I11" s="156">
        <v>143</v>
      </c>
      <c r="J11" s="159">
        <v>6.7</v>
      </c>
      <c r="K11" s="160" t="s">
        <v>179</v>
      </c>
      <c r="L11" s="160" t="s">
        <v>179</v>
      </c>
      <c r="M11" s="156">
        <v>1000</v>
      </c>
      <c r="N11" s="159">
        <v>46.7</v>
      </c>
      <c r="O11" s="156">
        <v>534</v>
      </c>
      <c r="P11" s="159">
        <v>24.9</v>
      </c>
      <c r="Q11" s="160" t="s">
        <v>179</v>
      </c>
      <c r="R11" s="156">
        <v>502</v>
      </c>
      <c r="S11" s="159">
        <v>23.4</v>
      </c>
      <c r="T11" s="156">
        <v>17966</v>
      </c>
      <c r="U11" s="159">
        <v>838.4</v>
      </c>
      <c r="V11" s="156">
        <v>5393</v>
      </c>
      <c r="W11" s="159">
        <v>251.7</v>
      </c>
      <c r="X11" s="156">
        <v>3108</v>
      </c>
      <c r="Y11" s="159">
        <v>145</v>
      </c>
      <c r="Z11" s="160" t="s">
        <v>179</v>
      </c>
      <c r="AA11" s="160" t="s">
        <v>179</v>
      </c>
      <c r="AB11" s="156">
        <v>8974</v>
      </c>
      <c r="AC11" s="159">
        <v>418.8</v>
      </c>
      <c r="AD11" s="161">
        <v>4560</v>
      </c>
      <c r="AE11" s="159">
        <v>212.8</v>
      </c>
      <c r="AF11" s="160" t="s">
        <v>179</v>
      </c>
      <c r="AG11" s="45"/>
      <c r="AH11" s="45"/>
    </row>
    <row r="12" spans="1:34" ht="13.5">
      <c r="A12" s="158">
        <v>45</v>
      </c>
      <c r="B12" s="158" t="s">
        <v>165</v>
      </c>
      <c r="C12" s="156">
        <v>7974</v>
      </c>
      <c r="D12" s="159">
        <v>7.7</v>
      </c>
      <c r="E12" s="156">
        <v>896</v>
      </c>
      <c r="F12" s="159">
        <v>0.9</v>
      </c>
      <c r="G12" s="156">
        <v>160</v>
      </c>
      <c r="H12" s="159">
        <v>0.2</v>
      </c>
      <c r="I12" s="156">
        <v>6869</v>
      </c>
      <c r="J12" s="159">
        <v>6.6</v>
      </c>
      <c r="K12" s="160" t="s">
        <v>179</v>
      </c>
      <c r="L12" s="160" t="s">
        <v>179</v>
      </c>
      <c r="M12" s="156">
        <v>68997</v>
      </c>
      <c r="N12" s="159">
        <v>66.5</v>
      </c>
      <c r="O12" s="156">
        <v>29841</v>
      </c>
      <c r="P12" s="159">
        <v>28.8</v>
      </c>
      <c r="Q12" s="160" t="s">
        <v>179</v>
      </c>
      <c r="R12" s="156">
        <v>29911</v>
      </c>
      <c r="S12" s="159">
        <v>28.8</v>
      </c>
      <c r="T12" s="156">
        <v>1062553</v>
      </c>
      <c r="U12" s="159">
        <v>1024.6</v>
      </c>
      <c r="V12" s="156">
        <v>247265</v>
      </c>
      <c r="W12" s="159">
        <v>238.4</v>
      </c>
      <c r="X12" s="156">
        <v>176949</v>
      </c>
      <c r="Y12" s="159">
        <v>170.6</v>
      </c>
      <c r="Z12" s="160" t="s">
        <v>179</v>
      </c>
      <c r="AA12" s="160" t="s">
        <v>179</v>
      </c>
      <c r="AB12" s="156">
        <v>601978</v>
      </c>
      <c r="AC12" s="159">
        <v>580.5</v>
      </c>
      <c r="AD12" s="161">
        <v>249646</v>
      </c>
      <c r="AE12" s="159">
        <v>240.7</v>
      </c>
      <c r="AF12" s="160" t="s">
        <v>179</v>
      </c>
      <c r="AG12" s="45"/>
      <c r="AH12" s="45"/>
    </row>
    <row r="13" spans="1:34" ht="13.5">
      <c r="A13" s="158"/>
      <c r="B13" s="158"/>
      <c r="C13" s="156"/>
      <c r="D13" s="159"/>
      <c r="E13" s="156"/>
      <c r="F13" s="159"/>
      <c r="G13" s="156"/>
      <c r="H13" s="159"/>
      <c r="I13" s="156"/>
      <c r="J13" s="159"/>
      <c r="K13" s="156"/>
      <c r="L13" s="156"/>
      <c r="M13" s="156"/>
      <c r="N13" s="159"/>
      <c r="O13" s="156"/>
      <c r="P13" s="159"/>
      <c r="Q13" s="156"/>
      <c r="R13" s="156"/>
      <c r="S13" s="159"/>
      <c r="T13" s="156"/>
      <c r="U13" s="159"/>
      <c r="V13" s="156"/>
      <c r="W13" s="159"/>
      <c r="X13" s="156"/>
      <c r="Y13" s="159"/>
      <c r="Z13" s="156"/>
      <c r="AA13" s="156"/>
      <c r="AB13" s="156"/>
      <c r="AC13" s="159"/>
      <c r="AD13" s="161"/>
      <c r="AE13" s="159"/>
      <c r="AF13" s="156"/>
      <c r="AG13" s="45"/>
      <c r="AH13" s="45"/>
    </row>
    <row r="14" spans="1:34" ht="13.5">
      <c r="A14" s="157"/>
      <c r="B14" s="158" t="s">
        <v>18</v>
      </c>
      <c r="C14" s="156">
        <v>201</v>
      </c>
      <c r="D14" s="159">
        <v>8.6</v>
      </c>
      <c r="E14" s="156">
        <v>23</v>
      </c>
      <c r="F14" s="159">
        <v>1</v>
      </c>
      <c r="G14" s="156">
        <v>1</v>
      </c>
      <c r="H14" s="159">
        <v>0</v>
      </c>
      <c r="I14" s="156">
        <v>177</v>
      </c>
      <c r="J14" s="159">
        <v>7.6</v>
      </c>
      <c r="K14" s="160" t="s">
        <v>179</v>
      </c>
      <c r="L14" s="160" t="s">
        <v>179</v>
      </c>
      <c r="M14" s="156">
        <v>1037</v>
      </c>
      <c r="N14" s="159">
        <v>44.3</v>
      </c>
      <c r="O14" s="156">
        <v>523</v>
      </c>
      <c r="P14" s="159">
        <v>22.3</v>
      </c>
      <c r="Q14" s="160" t="s">
        <v>179</v>
      </c>
      <c r="R14" s="156">
        <v>492</v>
      </c>
      <c r="S14" s="159">
        <v>21</v>
      </c>
      <c r="T14" s="156">
        <v>20897</v>
      </c>
      <c r="U14" s="159">
        <v>892.3</v>
      </c>
      <c r="V14" s="156">
        <v>6373</v>
      </c>
      <c r="W14" s="159">
        <v>272.1</v>
      </c>
      <c r="X14" s="156">
        <v>1837</v>
      </c>
      <c r="Y14" s="159">
        <v>78.4</v>
      </c>
      <c r="Z14" s="160" t="s">
        <v>179</v>
      </c>
      <c r="AA14" s="160" t="s">
        <v>179</v>
      </c>
      <c r="AB14" s="156">
        <v>12253</v>
      </c>
      <c r="AC14" s="159">
        <v>523.2</v>
      </c>
      <c r="AD14" s="161">
        <v>4779</v>
      </c>
      <c r="AE14" s="159">
        <v>204.1</v>
      </c>
      <c r="AF14" s="160" t="s">
        <v>179</v>
      </c>
      <c r="AG14" s="45"/>
      <c r="AH14" s="45"/>
    </row>
    <row r="15" spans="1:34" ht="13.5">
      <c r="A15" s="158">
        <v>50</v>
      </c>
      <c r="B15" s="158" t="s">
        <v>165</v>
      </c>
      <c r="C15" s="156">
        <v>8294</v>
      </c>
      <c r="D15" s="159">
        <v>7.4</v>
      </c>
      <c r="E15" s="156">
        <v>929</v>
      </c>
      <c r="F15" s="159">
        <v>0.8</v>
      </c>
      <c r="G15" s="156">
        <v>87</v>
      </c>
      <c r="H15" s="159">
        <v>0.1</v>
      </c>
      <c r="I15" s="156">
        <v>7235</v>
      </c>
      <c r="J15" s="159">
        <v>6.5</v>
      </c>
      <c r="K15" s="160" t="s">
        <v>179</v>
      </c>
      <c r="L15" s="160" t="s">
        <v>179</v>
      </c>
      <c r="M15" s="156">
        <v>73114</v>
      </c>
      <c r="N15" s="159">
        <v>65.3</v>
      </c>
      <c r="O15" s="156">
        <v>29104</v>
      </c>
      <c r="P15" s="159">
        <v>26</v>
      </c>
      <c r="Q15" s="160" t="s">
        <v>179</v>
      </c>
      <c r="R15" s="156">
        <v>32565</v>
      </c>
      <c r="S15" s="159">
        <v>29.1</v>
      </c>
      <c r="T15" s="156">
        <v>1164098</v>
      </c>
      <c r="U15" s="159">
        <v>1040</v>
      </c>
      <c r="V15" s="156">
        <v>278123</v>
      </c>
      <c r="W15" s="159">
        <v>248.5</v>
      </c>
      <c r="X15" s="156">
        <v>129055</v>
      </c>
      <c r="Y15" s="159">
        <v>115.3</v>
      </c>
      <c r="Z15" s="160" t="s">
        <v>179</v>
      </c>
      <c r="AA15" s="160" t="s">
        <v>179</v>
      </c>
      <c r="AB15" s="156">
        <v>721858</v>
      </c>
      <c r="AC15" s="159">
        <v>644.9</v>
      </c>
      <c r="AD15" s="161">
        <v>264085</v>
      </c>
      <c r="AE15" s="159">
        <v>235.9</v>
      </c>
      <c r="AF15" s="160" t="s">
        <v>179</v>
      </c>
      <c r="AG15" s="45"/>
      <c r="AH15" s="45"/>
    </row>
    <row r="16" spans="1:34" ht="13.5">
      <c r="A16" s="158"/>
      <c r="B16" s="158"/>
      <c r="C16" s="156"/>
      <c r="D16" s="159"/>
      <c r="E16" s="156"/>
      <c r="F16" s="159"/>
      <c r="G16" s="156"/>
      <c r="H16" s="159"/>
      <c r="I16" s="156"/>
      <c r="J16" s="159"/>
      <c r="K16" s="156"/>
      <c r="L16" s="156"/>
      <c r="M16" s="156"/>
      <c r="N16" s="159"/>
      <c r="O16" s="156"/>
      <c r="P16" s="159"/>
      <c r="Q16" s="156"/>
      <c r="R16" s="156"/>
      <c r="S16" s="159"/>
      <c r="T16" s="156"/>
      <c r="U16" s="159"/>
      <c r="V16" s="156"/>
      <c r="W16" s="159"/>
      <c r="X16" s="156"/>
      <c r="Y16" s="159"/>
      <c r="Z16" s="156"/>
      <c r="AA16" s="156"/>
      <c r="AB16" s="156"/>
      <c r="AC16" s="159"/>
      <c r="AD16" s="161"/>
      <c r="AE16" s="159"/>
      <c r="AF16" s="156"/>
      <c r="AG16" s="45"/>
      <c r="AH16" s="45"/>
    </row>
    <row r="17" spans="1:34" ht="13.5">
      <c r="A17" s="157"/>
      <c r="B17" s="158" t="s">
        <v>18</v>
      </c>
      <c r="C17" s="156">
        <v>242</v>
      </c>
      <c r="D17" s="159">
        <v>9.5</v>
      </c>
      <c r="E17" s="156">
        <v>25</v>
      </c>
      <c r="F17" s="159">
        <v>1</v>
      </c>
      <c r="G17" s="156">
        <v>1</v>
      </c>
      <c r="H17" s="159">
        <v>0</v>
      </c>
      <c r="I17" s="156">
        <v>216</v>
      </c>
      <c r="J17" s="159">
        <v>8.4</v>
      </c>
      <c r="K17" s="160" t="s">
        <v>179</v>
      </c>
      <c r="L17" s="160" t="s">
        <v>179</v>
      </c>
      <c r="M17" s="156">
        <v>1124</v>
      </c>
      <c r="N17" s="159">
        <v>43.9</v>
      </c>
      <c r="O17" s="156">
        <v>528</v>
      </c>
      <c r="P17" s="159">
        <v>20.6</v>
      </c>
      <c r="Q17" s="160" t="s">
        <v>179</v>
      </c>
      <c r="R17" s="156">
        <v>588</v>
      </c>
      <c r="S17" s="159">
        <v>23</v>
      </c>
      <c r="T17" s="156">
        <v>26342</v>
      </c>
      <c r="U17" s="159">
        <v>1029.5</v>
      </c>
      <c r="V17" s="156">
        <v>7452</v>
      </c>
      <c r="W17" s="159">
        <v>291.3</v>
      </c>
      <c r="X17" s="156">
        <v>1297</v>
      </c>
      <c r="Y17" s="159">
        <v>50.7</v>
      </c>
      <c r="Z17" s="160" t="s">
        <v>179</v>
      </c>
      <c r="AA17" s="160" t="s">
        <v>179</v>
      </c>
      <c r="AB17" s="156">
        <v>17229</v>
      </c>
      <c r="AC17" s="159">
        <v>673.4</v>
      </c>
      <c r="AD17" s="161">
        <v>5025</v>
      </c>
      <c r="AE17" s="159">
        <v>196.4</v>
      </c>
      <c r="AF17" s="160" t="s">
        <v>179</v>
      </c>
      <c r="AG17" s="45"/>
      <c r="AH17" s="45"/>
    </row>
    <row r="18" spans="1:34" ht="13.5">
      <c r="A18" s="158">
        <v>55</v>
      </c>
      <c r="B18" s="158" t="s">
        <v>165</v>
      </c>
      <c r="C18" s="156">
        <v>9055</v>
      </c>
      <c r="D18" s="159">
        <v>7.7</v>
      </c>
      <c r="E18" s="156">
        <v>977</v>
      </c>
      <c r="F18" s="159">
        <v>0.8</v>
      </c>
      <c r="G18" s="156">
        <v>39</v>
      </c>
      <c r="H18" s="159">
        <v>0</v>
      </c>
      <c r="I18" s="156">
        <v>8003</v>
      </c>
      <c r="J18" s="159">
        <v>6.8</v>
      </c>
      <c r="K18" s="160" t="s">
        <v>179</v>
      </c>
      <c r="L18" s="160" t="s">
        <v>179</v>
      </c>
      <c r="M18" s="156">
        <v>77611</v>
      </c>
      <c r="N18" s="159">
        <v>66.4</v>
      </c>
      <c r="O18" s="156">
        <v>28956</v>
      </c>
      <c r="P18" s="159">
        <v>24.8</v>
      </c>
      <c r="Q18" s="160" t="s">
        <v>179</v>
      </c>
      <c r="R18" s="156">
        <v>38834</v>
      </c>
      <c r="S18" s="159">
        <v>33.2</v>
      </c>
      <c r="T18" s="156">
        <v>1319406</v>
      </c>
      <c r="U18" s="159">
        <v>1128.5</v>
      </c>
      <c r="V18" s="156">
        <v>308554</v>
      </c>
      <c r="W18" s="159">
        <v>263.9</v>
      </c>
      <c r="X18" s="156">
        <v>84905</v>
      </c>
      <c r="Y18" s="159">
        <v>72.6</v>
      </c>
      <c r="Z18" s="160" t="s">
        <v>179</v>
      </c>
      <c r="AA18" s="160" t="s">
        <v>179</v>
      </c>
      <c r="AB18" s="156">
        <v>895494</v>
      </c>
      <c r="AC18" s="159">
        <v>765.9</v>
      </c>
      <c r="AD18" s="161">
        <v>287835</v>
      </c>
      <c r="AE18" s="159">
        <v>246.2</v>
      </c>
      <c r="AF18" s="160" t="s">
        <v>179</v>
      </c>
      <c r="AG18" s="45"/>
      <c r="AH18" s="45"/>
    </row>
    <row r="19" spans="1:34" ht="13.5">
      <c r="A19" s="158"/>
      <c r="B19" s="158"/>
      <c r="C19" s="156"/>
      <c r="D19" s="159"/>
      <c r="E19" s="156"/>
      <c r="F19" s="159"/>
      <c r="G19" s="156"/>
      <c r="H19" s="159"/>
      <c r="I19" s="156"/>
      <c r="J19" s="159"/>
      <c r="K19" s="156"/>
      <c r="L19" s="156"/>
      <c r="M19" s="156"/>
      <c r="N19" s="159"/>
      <c r="O19" s="156"/>
      <c r="P19" s="159"/>
      <c r="Q19" s="156"/>
      <c r="R19" s="156"/>
      <c r="S19" s="159"/>
      <c r="T19" s="156"/>
      <c r="U19" s="159"/>
      <c r="V19" s="156"/>
      <c r="W19" s="159"/>
      <c r="X19" s="156"/>
      <c r="Y19" s="159"/>
      <c r="Z19" s="156"/>
      <c r="AA19" s="156"/>
      <c r="AB19" s="156"/>
      <c r="AC19" s="159"/>
      <c r="AD19" s="161"/>
      <c r="AE19" s="159"/>
      <c r="AF19" s="156"/>
      <c r="AG19" s="45"/>
      <c r="AH19" s="45"/>
    </row>
    <row r="20" spans="1:34" ht="13.5">
      <c r="A20" s="157"/>
      <c r="B20" s="158" t="s">
        <v>18</v>
      </c>
      <c r="C20" s="156">
        <v>244</v>
      </c>
      <c r="D20" s="159">
        <v>9</v>
      </c>
      <c r="E20" s="156">
        <v>24</v>
      </c>
      <c r="F20" s="159">
        <v>0.9</v>
      </c>
      <c r="G20" s="156">
        <v>1</v>
      </c>
      <c r="H20" s="159">
        <v>0</v>
      </c>
      <c r="I20" s="156">
        <v>219</v>
      </c>
      <c r="J20" s="159">
        <v>8.1</v>
      </c>
      <c r="K20" s="160" t="s">
        <v>179</v>
      </c>
      <c r="L20" s="160" t="s">
        <v>179</v>
      </c>
      <c r="M20" s="156">
        <v>1164</v>
      </c>
      <c r="N20" s="159">
        <v>42.8</v>
      </c>
      <c r="O20" s="156">
        <v>470</v>
      </c>
      <c r="P20" s="159">
        <v>17.3</v>
      </c>
      <c r="Q20" s="160" t="s">
        <v>179</v>
      </c>
      <c r="R20" s="156">
        <v>793</v>
      </c>
      <c r="S20" s="159">
        <v>29.2</v>
      </c>
      <c r="T20" s="156">
        <v>29175</v>
      </c>
      <c r="U20" s="159">
        <v>1073.4</v>
      </c>
      <c r="V20" s="156">
        <v>7641</v>
      </c>
      <c r="W20" s="159">
        <v>281.1</v>
      </c>
      <c r="X20" s="156">
        <v>1075</v>
      </c>
      <c r="Y20" s="159">
        <v>39.6</v>
      </c>
      <c r="Z20" s="160" t="s">
        <v>179</v>
      </c>
      <c r="AA20" s="160" t="s">
        <v>179</v>
      </c>
      <c r="AB20" s="156">
        <v>20121</v>
      </c>
      <c r="AC20" s="159">
        <v>740.3</v>
      </c>
      <c r="AD20" s="161">
        <v>4782</v>
      </c>
      <c r="AE20" s="159">
        <v>175.9</v>
      </c>
      <c r="AF20" s="160" t="s">
        <v>179</v>
      </c>
      <c r="AG20" s="45"/>
      <c r="AH20" s="45"/>
    </row>
    <row r="21" spans="1:34" ht="13.5">
      <c r="A21" s="158">
        <v>60</v>
      </c>
      <c r="B21" s="158" t="s">
        <v>165</v>
      </c>
      <c r="C21" s="156">
        <v>9608</v>
      </c>
      <c r="D21" s="159">
        <v>7.9</v>
      </c>
      <c r="E21" s="156">
        <v>1026</v>
      </c>
      <c r="F21" s="159">
        <v>0.8</v>
      </c>
      <c r="G21" s="156">
        <v>27</v>
      </c>
      <c r="H21" s="159">
        <v>0</v>
      </c>
      <c r="I21" s="156">
        <v>8527</v>
      </c>
      <c r="J21" s="159">
        <v>7</v>
      </c>
      <c r="K21" s="160" t="s">
        <v>179</v>
      </c>
      <c r="L21" s="160" t="s">
        <v>179</v>
      </c>
      <c r="M21" s="156">
        <v>98927</v>
      </c>
      <c r="N21" s="159">
        <v>65.2</v>
      </c>
      <c r="O21" s="156">
        <v>26162</v>
      </c>
      <c r="P21" s="159">
        <v>21.6</v>
      </c>
      <c r="Q21" s="160" t="s">
        <v>179</v>
      </c>
      <c r="R21" s="156">
        <v>45540</v>
      </c>
      <c r="S21" s="159">
        <v>37.6</v>
      </c>
      <c r="T21" s="156">
        <v>1495328</v>
      </c>
      <c r="U21" s="159">
        <v>1235.5</v>
      </c>
      <c r="V21" s="156">
        <v>334589</v>
      </c>
      <c r="W21" s="159">
        <v>276.5</v>
      </c>
      <c r="X21" s="156">
        <v>55230</v>
      </c>
      <c r="Y21" s="159">
        <v>45.6</v>
      </c>
      <c r="Z21" s="160" t="s">
        <v>179</v>
      </c>
      <c r="AA21" s="160" t="s">
        <v>179</v>
      </c>
      <c r="AB21" s="156">
        <v>1080419</v>
      </c>
      <c r="AC21" s="159">
        <v>892.7</v>
      </c>
      <c r="AD21" s="161">
        <v>283390</v>
      </c>
      <c r="AE21" s="159">
        <v>234.2</v>
      </c>
      <c r="AF21" s="160" t="s">
        <v>179</v>
      </c>
      <c r="AG21" s="45"/>
      <c r="AH21" s="45"/>
    </row>
    <row r="22" spans="1:34" ht="13.5">
      <c r="A22" s="158"/>
      <c r="B22" s="158"/>
      <c r="C22" s="156"/>
      <c r="D22" s="159"/>
      <c r="E22" s="156"/>
      <c r="F22" s="159"/>
      <c r="G22" s="156"/>
      <c r="H22" s="159"/>
      <c r="I22" s="156"/>
      <c r="J22" s="159"/>
      <c r="K22" s="156"/>
      <c r="L22" s="156"/>
      <c r="M22" s="156"/>
      <c r="N22" s="159"/>
      <c r="O22" s="156"/>
      <c r="P22" s="159"/>
      <c r="Q22" s="156"/>
      <c r="R22" s="156"/>
      <c r="S22" s="159"/>
      <c r="T22" s="156"/>
      <c r="U22" s="159"/>
      <c r="V22" s="156"/>
      <c r="W22" s="159"/>
      <c r="X22" s="156"/>
      <c r="Y22" s="159"/>
      <c r="Z22" s="156"/>
      <c r="AA22" s="156"/>
      <c r="AB22" s="156"/>
      <c r="AC22" s="159"/>
      <c r="AD22" s="161"/>
      <c r="AE22" s="159"/>
      <c r="AF22" s="156"/>
      <c r="AG22" s="45"/>
      <c r="AH22" s="45"/>
    </row>
    <row r="23" spans="1:34" ht="13.5">
      <c r="A23" s="157"/>
      <c r="B23" s="158" t="s">
        <v>18</v>
      </c>
      <c r="C23" s="156">
        <v>245</v>
      </c>
      <c r="D23" s="159">
        <v>8.9</v>
      </c>
      <c r="E23" s="156">
        <v>26</v>
      </c>
      <c r="F23" s="159">
        <v>0.9</v>
      </c>
      <c r="G23" s="160" t="s">
        <v>166</v>
      </c>
      <c r="H23" s="163" t="s">
        <v>166</v>
      </c>
      <c r="I23" s="156">
        <v>219</v>
      </c>
      <c r="J23" s="159">
        <v>8</v>
      </c>
      <c r="K23" s="160" t="s">
        <v>179</v>
      </c>
      <c r="L23" s="160" t="s">
        <v>179</v>
      </c>
      <c r="M23" s="156">
        <v>1176</v>
      </c>
      <c r="N23" s="159">
        <v>42.8</v>
      </c>
      <c r="O23" s="156">
        <v>470</v>
      </c>
      <c r="P23" s="159">
        <v>17.1</v>
      </c>
      <c r="Q23" s="160" t="s">
        <v>179</v>
      </c>
      <c r="R23" s="156">
        <v>852</v>
      </c>
      <c r="S23" s="159">
        <v>31</v>
      </c>
      <c r="T23" s="156">
        <v>29713</v>
      </c>
      <c r="U23" s="159">
        <v>1082</v>
      </c>
      <c r="V23" s="156">
        <v>7798</v>
      </c>
      <c r="W23" s="159">
        <v>284</v>
      </c>
      <c r="X23" s="156">
        <v>977</v>
      </c>
      <c r="Y23" s="159">
        <v>35.6</v>
      </c>
      <c r="Z23" s="160" t="s">
        <v>179</v>
      </c>
      <c r="AA23" s="160" t="s">
        <v>179</v>
      </c>
      <c r="AB23" s="156">
        <v>20624</v>
      </c>
      <c r="AC23" s="159">
        <v>751.1</v>
      </c>
      <c r="AD23" s="161">
        <v>4775</v>
      </c>
      <c r="AE23" s="159">
        <v>173.9</v>
      </c>
      <c r="AF23" s="160" t="s">
        <v>179</v>
      </c>
      <c r="AG23" s="45"/>
      <c r="AH23" s="45"/>
    </row>
    <row r="24" spans="1:34" ht="13.5">
      <c r="A24" s="158">
        <v>61</v>
      </c>
      <c r="B24" s="158" t="s">
        <v>165</v>
      </c>
      <c r="C24" s="156">
        <v>9699</v>
      </c>
      <c r="D24" s="159">
        <v>8</v>
      </c>
      <c r="E24" s="156">
        <v>1035</v>
      </c>
      <c r="F24" s="159">
        <v>0.9</v>
      </c>
      <c r="G24" s="156">
        <v>22</v>
      </c>
      <c r="H24" s="159">
        <v>0</v>
      </c>
      <c r="I24" s="156">
        <v>8613</v>
      </c>
      <c r="J24" s="159">
        <v>7.1</v>
      </c>
      <c r="K24" s="160" t="s">
        <v>179</v>
      </c>
      <c r="L24" s="160" t="s">
        <v>179</v>
      </c>
      <c r="M24" s="156">
        <v>79369</v>
      </c>
      <c r="N24" s="159">
        <v>65.2</v>
      </c>
      <c r="O24" s="156">
        <v>25740</v>
      </c>
      <c r="P24" s="159">
        <v>21.2</v>
      </c>
      <c r="Q24" s="160" t="s">
        <v>179</v>
      </c>
      <c r="R24" s="156">
        <v>47174</v>
      </c>
      <c r="S24" s="159">
        <v>38.8</v>
      </c>
      <c r="T24" s="156">
        <v>1533887</v>
      </c>
      <c r="U24" s="159">
        <v>1260.7</v>
      </c>
      <c r="V24" s="156">
        <v>340506</v>
      </c>
      <c r="W24" s="159">
        <v>279.9</v>
      </c>
      <c r="X24" s="156">
        <v>51367</v>
      </c>
      <c r="Y24" s="159">
        <v>42.2</v>
      </c>
      <c r="Z24" s="160" t="s">
        <v>179</v>
      </c>
      <c r="AA24" s="160" t="s">
        <v>179</v>
      </c>
      <c r="AB24" s="156">
        <v>1117700</v>
      </c>
      <c r="AC24" s="159">
        <v>918.6</v>
      </c>
      <c r="AD24" s="161">
        <v>282046</v>
      </c>
      <c r="AE24" s="159">
        <v>231.8</v>
      </c>
      <c r="AF24" s="160" t="s">
        <v>179</v>
      </c>
      <c r="AG24" s="45"/>
      <c r="AH24" s="45"/>
    </row>
    <row r="25" spans="1:34" ht="13.5">
      <c r="A25" s="158"/>
      <c r="B25" s="158"/>
      <c r="C25" s="156"/>
      <c r="D25" s="159"/>
      <c r="E25" s="156"/>
      <c r="F25" s="159"/>
      <c r="G25" s="156"/>
      <c r="H25" s="159"/>
      <c r="I25" s="156"/>
      <c r="J25" s="159"/>
      <c r="K25" s="156"/>
      <c r="L25" s="156"/>
      <c r="M25" s="156"/>
      <c r="N25" s="159"/>
      <c r="O25" s="156"/>
      <c r="P25" s="159"/>
      <c r="Q25" s="156"/>
      <c r="R25" s="156"/>
      <c r="S25" s="159"/>
      <c r="T25" s="156"/>
      <c r="U25" s="159"/>
      <c r="V25" s="156"/>
      <c r="W25" s="159"/>
      <c r="X25" s="156"/>
      <c r="Y25" s="159"/>
      <c r="Z25" s="156"/>
      <c r="AA25" s="156"/>
      <c r="AB25" s="156"/>
      <c r="AC25" s="159"/>
      <c r="AD25" s="161"/>
      <c r="AE25" s="159"/>
      <c r="AF25" s="156"/>
      <c r="AG25" s="45"/>
      <c r="AH25" s="45"/>
    </row>
    <row r="26" spans="1:34" ht="13.5">
      <c r="A26" s="157"/>
      <c r="B26" s="158" t="s">
        <v>18</v>
      </c>
      <c r="C26" s="156">
        <v>243</v>
      </c>
      <c r="D26" s="159">
        <v>8.8</v>
      </c>
      <c r="E26" s="156">
        <v>26</v>
      </c>
      <c r="F26" s="159">
        <v>0.9</v>
      </c>
      <c r="G26" s="160" t="s">
        <v>166</v>
      </c>
      <c r="H26" s="163" t="s">
        <v>166</v>
      </c>
      <c r="I26" s="156">
        <v>217</v>
      </c>
      <c r="J26" s="159">
        <v>7.8</v>
      </c>
      <c r="K26" s="160" t="s">
        <v>179</v>
      </c>
      <c r="L26" s="160" t="s">
        <v>179</v>
      </c>
      <c r="M26" s="156">
        <v>1170</v>
      </c>
      <c r="N26" s="159">
        <v>42.3</v>
      </c>
      <c r="O26" s="156">
        <v>452</v>
      </c>
      <c r="P26" s="159">
        <v>16.3</v>
      </c>
      <c r="Q26" s="160" t="s">
        <v>179</v>
      </c>
      <c r="R26" s="156">
        <v>895</v>
      </c>
      <c r="S26" s="159">
        <v>32.3</v>
      </c>
      <c r="T26" s="156">
        <v>30128</v>
      </c>
      <c r="U26" s="159">
        <v>1088</v>
      </c>
      <c r="V26" s="156">
        <v>7836</v>
      </c>
      <c r="W26" s="159">
        <v>283</v>
      </c>
      <c r="X26" s="156">
        <v>942</v>
      </c>
      <c r="Y26" s="159">
        <v>34</v>
      </c>
      <c r="Z26" s="160" t="s">
        <v>179</v>
      </c>
      <c r="AA26" s="160" t="s">
        <v>179</v>
      </c>
      <c r="AB26" s="156">
        <v>21045</v>
      </c>
      <c r="AC26" s="159">
        <v>760</v>
      </c>
      <c r="AD26" s="161">
        <v>4684</v>
      </c>
      <c r="AE26" s="159">
        <v>169.2</v>
      </c>
      <c r="AF26" s="160" t="s">
        <v>179</v>
      </c>
      <c r="AG26" s="45"/>
      <c r="AH26" s="45"/>
    </row>
    <row r="27" spans="1:34" ht="13.5">
      <c r="A27" s="158">
        <v>62</v>
      </c>
      <c r="B27" s="158" t="s">
        <v>165</v>
      </c>
      <c r="C27" s="156">
        <v>9841</v>
      </c>
      <c r="D27" s="159">
        <v>8</v>
      </c>
      <c r="E27" s="156">
        <v>1044</v>
      </c>
      <c r="F27" s="159">
        <v>0.9</v>
      </c>
      <c r="G27" s="156">
        <v>19</v>
      </c>
      <c r="H27" s="159">
        <v>0</v>
      </c>
      <c r="I27" s="156">
        <v>8749</v>
      </c>
      <c r="J27" s="159">
        <v>7.2</v>
      </c>
      <c r="K27" s="160" t="s">
        <v>179</v>
      </c>
      <c r="L27" s="160" t="s">
        <v>179</v>
      </c>
      <c r="M27" s="156">
        <v>79134</v>
      </c>
      <c r="N27" s="159">
        <v>64.7</v>
      </c>
      <c r="O27" s="156">
        <v>24975</v>
      </c>
      <c r="P27" s="159">
        <v>20.4</v>
      </c>
      <c r="Q27" s="160" t="s">
        <v>179</v>
      </c>
      <c r="R27" s="156">
        <v>48300</v>
      </c>
      <c r="S27" s="159">
        <v>39.5</v>
      </c>
      <c r="T27" s="156">
        <v>1582393</v>
      </c>
      <c r="U27" s="159">
        <v>1294.2</v>
      </c>
      <c r="V27" s="156">
        <v>347196</v>
      </c>
      <c r="W27" s="159">
        <v>284</v>
      </c>
      <c r="X27" s="156">
        <v>48938</v>
      </c>
      <c r="Y27" s="159">
        <v>40</v>
      </c>
      <c r="Z27" s="160" t="s">
        <v>179</v>
      </c>
      <c r="AA27" s="160" t="s">
        <v>179</v>
      </c>
      <c r="AB27" s="156">
        <v>1162490</v>
      </c>
      <c r="AC27" s="159">
        <v>950.8</v>
      </c>
      <c r="AD27" s="161">
        <v>277958</v>
      </c>
      <c r="AE27" s="159">
        <v>227.3</v>
      </c>
      <c r="AF27" s="160" t="s">
        <v>179</v>
      </c>
      <c r="AG27" s="45"/>
      <c r="AH27" s="45"/>
    </row>
    <row r="28" spans="1:34" ht="13.5">
      <c r="A28" s="158"/>
      <c r="B28" s="158"/>
      <c r="C28" s="156"/>
      <c r="D28" s="159"/>
      <c r="E28" s="156"/>
      <c r="F28" s="159"/>
      <c r="G28" s="156"/>
      <c r="H28" s="159"/>
      <c r="I28" s="156"/>
      <c r="J28" s="159"/>
      <c r="K28" s="156"/>
      <c r="L28" s="156"/>
      <c r="M28" s="156"/>
      <c r="N28" s="159"/>
      <c r="O28" s="156"/>
      <c r="P28" s="159"/>
      <c r="Q28" s="156"/>
      <c r="R28" s="156"/>
      <c r="S28" s="159"/>
      <c r="T28" s="156"/>
      <c r="U28" s="159"/>
      <c r="V28" s="156"/>
      <c r="W28" s="159"/>
      <c r="X28" s="156"/>
      <c r="Y28" s="159"/>
      <c r="Z28" s="156"/>
      <c r="AA28" s="156"/>
      <c r="AB28" s="156"/>
      <c r="AC28" s="159"/>
      <c r="AD28" s="161"/>
      <c r="AE28" s="159"/>
      <c r="AF28" s="156"/>
      <c r="AG28" s="45"/>
      <c r="AH28" s="45"/>
    </row>
    <row r="29" spans="1:34" ht="13.5">
      <c r="A29" s="157"/>
      <c r="B29" s="158" t="s">
        <v>18</v>
      </c>
      <c r="C29" s="156">
        <v>247.9</v>
      </c>
      <c r="D29" s="159">
        <v>8.8</v>
      </c>
      <c r="E29" s="156">
        <v>26</v>
      </c>
      <c r="F29" s="159">
        <v>0.9</v>
      </c>
      <c r="G29" s="160" t="s">
        <v>166</v>
      </c>
      <c r="H29" s="163" t="s">
        <v>166</v>
      </c>
      <c r="I29" s="156">
        <v>221</v>
      </c>
      <c r="J29" s="159">
        <v>7.9</v>
      </c>
      <c r="K29" s="160" t="s">
        <v>179</v>
      </c>
      <c r="L29" s="160" t="s">
        <v>179</v>
      </c>
      <c r="M29" s="156">
        <v>1188</v>
      </c>
      <c r="N29" s="159">
        <v>42.5</v>
      </c>
      <c r="O29" s="156">
        <v>440</v>
      </c>
      <c r="P29" s="159">
        <v>15.7</v>
      </c>
      <c r="Q29" s="160" t="s">
        <v>179</v>
      </c>
      <c r="R29" s="156">
        <v>936</v>
      </c>
      <c r="S29" s="159">
        <v>33.5</v>
      </c>
      <c r="T29" s="156">
        <v>31234</v>
      </c>
      <c r="U29" s="159">
        <v>1117.9</v>
      </c>
      <c r="V29" s="156">
        <v>8021</v>
      </c>
      <c r="W29" s="159">
        <v>287.1</v>
      </c>
      <c r="X29" s="156">
        <v>846</v>
      </c>
      <c r="Y29" s="159">
        <v>30.3</v>
      </c>
      <c r="Z29" s="160" t="s">
        <v>179</v>
      </c>
      <c r="AA29" s="160" t="s">
        <v>179</v>
      </c>
      <c r="AB29" s="156">
        <v>22143</v>
      </c>
      <c r="AC29" s="159">
        <v>792.5</v>
      </c>
      <c r="AD29" s="161">
        <v>4599</v>
      </c>
      <c r="AE29" s="159">
        <v>164.6</v>
      </c>
      <c r="AF29" s="160" t="s">
        <v>179</v>
      </c>
      <c r="AG29" s="45"/>
      <c r="AH29" s="45"/>
    </row>
    <row r="30" spans="1:34" ht="13.5">
      <c r="A30" s="158">
        <v>63</v>
      </c>
      <c r="B30" s="158" t="s">
        <v>165</v>
      </c>
      <c r="C30" s="156">
        <v>10034</v>
      </c>
      <c r="D30" s="159">
        <v>8.2</v>
      </c>
      <c r="E30" s="156">
        <v>1048</v>
      </c>
      <c r="F30" s="159">
        <v>0.9</v>
      </c>
      <c r="G30" s="156">
        <v>18</v>
      </c>
      <c r="H30" s="159">
        <v>0</v>
      </c>
      <c r="I30" s="156">
        <v>8940</v>
      </c>
      <c r="J30" s="159">
        <v>7.3</v>
      </c>
      <c r="K30" s="160" t="s">
        <v>179</v>
      </c>
      <c r="L30" s="160" t="s">
        <v>179</v>
      </c>
      <c r="M30" s="156">
        <v>79752</v>
      </c>
      <c r="N30" s="159">
        <v>65</v>
      </c>
      <c r="O30" s="156">
        <v>24598</v>
      </c>
      <c r="P30" s="159">
        <v>20</v>
      </c>
      <c r="Q30" s="160" t="s">
        <v>179</v>
      </c>
      <c r="R30" s="156">
        <v>49756</v>
      </c>
      <c r="S30" s="159">
        <v>40.5</v>
      </c>
      <c r="T30" s="156">
        <v>1634309</v>
      </c>
      <c r="U30" s="159">
        <v>1331.1</v>
      </c>
      <c r="V30" s="156">
        <v>352504</v>
      </c>
      <c r="W30" s="159">
        <v>287.1</v>
      </c>
      <c r="X30" s="156">
        <v>46256</v>
      </c>
      <c r="Y30" s="159">
        <v>37.7</v>
      </c>
      <c r="Z30" s="160" t="s">
        <v>179</v>
      </c>
      <c r="AA30" s="160" t="s">
        <v>179</v>
      </c>
      <c r="AB30" s="156">
        <v>1212436</v>
      </c>
      <c r="AC30" s="159">
        <v>987.5</v>
      </c>
      <c r="AD30" s="161">
        <v>276603</v>
      </c>
      <c r="AE30" s="159">
        <v>225.3</v>
      </c>
      <c r="AF30" s="160" t="s">
        <v>179</v>
      </c>
      <c r="AG30" s="45"/>
      <c r="AH30" s="45"/>
    </row>
    <row r="31" spans="1:34" ht="13.5">
      <c r="A31" s="158"/>
      <c r="B31" s="158"/>
      <c r="C31" s="156"/>
      <c r="D31" s="159"/>
      <c r="E31" s="156"/>
      <c r="F31" s="159"/>
      <c r="G31" s="156"/>
      <c r="H31" s="159"/>
      <c r="I31" s="156"/>
      <c r="J31" s="159"/>
      <c r="K31" s="156"/>
      <c r="L31" s="156"/>
      <c r="M31" s="156"/>
      <c r="N31" s="159"/>
      <c r="O31" s="156"/>
      <c r="P31" s="159"/>
      <c r="Q31" s="156"/>
      <c r="R31" s="156"/>
      <c r="S31" s="159"/>
      <c r="T31" s="156"/>
      <c r="U31" s="159"/>
      <c r="V31" s="156"/>
      <c r="W31" s="159"/>
      <c r="X31" s="156"/>
      <c r="Y31" s="159"/>
      <c r="Z31" s="156"/>
      <c r="AA31" s="156"/>
      <c r="AB31" s="156"/>
      <c r="AC31" s="159"/>
      <c r="AD31" s="161"/>
      <c r="AE31" s="159"/>
      <c r="AF31" s="156"/>
      <c r="AG31" s="45"/>
      <c r="AH31" s="45"/>
    </row>
    <row r="32" spans="1:34" ht="13.5">
      <c r="A32" s="157" t="s">
        <v>167</v>
      </c>
      <c r="B32" s="158" t="s">
        <v>18</v>
      </c>
      <c r="C32" s="156">
        <v>252</v>
      </c>
      <c r="D32" s="159">
        <v>8.9</v>
      </c>
      <c r="E32" s="156">
        <v>25</v>
      </c>
      <c r="F32" s="159">
        <v>0.9</v>
      </c>
      <c r="G32" s="160" t="s">
        <v>166</v>
      </c>
      <c r="H32" s="163" t="s">
        <v>166</v>
      </c>
      <c r="I32" s="156">
        <v>227</v>
      </c>
      <c r="J32" s="159">
        <v>8</v>
      </c>
      <c r="K32" s="160" t="s">
        <v>179</v>
      </c>
      <c r="L32" s="160" t="s">
        <v>179</v>
      </c>
      <c r="M32" s="156">
        <v>1210</v>
      </c>
      <c r="N32" s="159">
        <v>42.9</v>
      </c>
      <c r="O32" s="156">
        <v>440</v>
      </c>
      <c r="P32" s="159">
        <v>15.6</v>
      </c>
      <c r="Q32" s="160" t="s">
        <v>179</v>
      </c>
      <c r="R32" s="156">
        <v>974</v>
      </c>
      <c r="S32" s="159">
        <v>34.5</v>
      </c>
      <c r="T32" s="156">
        <v>33399</v>
      </c>
      <c r="U32" s="159">
        <v>1183.9</v>
      </c>
      <c r="V32" s="156">
        <v>8405</v>
      </c>
      <c r="W32" s="159">
        <v>297.9</v>
      </c>
      <c r="X32" s="156">
        <v>811</v>
      </c>
      <c r="Y32" s="159">
        <v>28.7</v>
      </c>
      <c r="Z32" s="160" t="s">
        <v>179</v>
      </c>
      <c r="AA32" s="160" t="s">
        <v>179</v>
      </c>
      <c r="AB32" s="156">
        <v>23959</v>
      </c>
      <c r="AC32" s="159">
        <v>849.3</v>
      </c>
      <c r="AD32" s="161">
        <v>4643</v>
      </c>
      <c r="AE32" s="159">
        <v>164.6</v>
      </c>
      <c r="AF32" s="160" t="s">
        <v>179</v>
      </c>
      <c r="AG32" s="45"/>
      <c r="AH32" s="45"/>
    </row>
    <row r="33" spans="1:34" ht="13.5">
      <c r="A33" s="164" t="s">
        <v>168</v>
      </c>
      <c r="B33" s="158" t="s">
        <v>165</v>
      </c>
      <c r="C33" s="156">
        <v>10081</v>
      </c>
      <c r="D33" s="159">
        <v>8.2</v>
      </c>
      <c r="E33" s="156">
        <v>1047</v>
      </c>
      <c r="F33" s="159">
        <v>0.8</v>
      </c>
      <c r="G33" s="156">
        <v>16</v>
      </c>
      <c r="H33" s="159">
        <v>0</v>
      </c>
      <c r="I33" s="156">
        <v>8991</v>
      </c>
      <c r="J33" s="159">
        <v>7.3</v>
      </c>
      <c r="K33" s="160" t="s">
        <v>179</v>
      </c>
      <c r="L33" s="160" t="s">
        <v>179</v>
      </c>
      <c r="M33" s="156">
        <v>80572</v>
      </c>
      <c r="N33" s="159">
        <v>65.4</v>
      </c>
      <c r="O33" s="156">
        <v>24372</v>
      </c>
      <c r="P33" s="159">
        <v>19.8</v>
      </c>
      <c r="Q33" s="160" t="s">
        <v>179</v>
      </c>
      <c r="R33" s="156">
        <v>51196</v>
      </c>
      <c r="S33" s="159">
        <v>41.5</v>
      </c>
      <c r="T33" s="156">
        <v>1661952</v>
      </c>
      <c r="U33" s="159">
        <v>1348.4</v>
      </c>
      <c r="V33" s="156">
        <v>355743</v>
      </c>
      <c r="W33" s="159">
        <v>288.6</v>
      </c>
      <c r="X33" s="156">
        <v>44050</v>
      </c>
      <c r="Y33" s="159">
        <v>35.7</v>
      </c>
      <c r="Z33" s="160" t="s">
        <v>179</v>
      </c>
      <c r="AA33" s="160" t="s">
        <v>179</v>
      </c>
      <c r="AB33" s="156">
        <v>1239883</v>
      </c>
      <c r="AC33" s="159">
        <v>1005.9</v>
      </c>
      <c r="AD33" s="161">
        <v>276801</v>
      </c>
      <c r="AE33" s="159">
        <v>224.6</v>
      </c>
      <c r="AF33" s="160" t="s">
        <v>179</v>
      </c>
      <c r="AG33" s="45"/>
      <c r="AH33" s="45"/>
    </row>
    <row r="34" spans="1:34" ht="13.5">
      <c r="A34" s="164"/>
      <c r="B34" s="158"/>
      <c r="C34" s="156"/>
      <c r="D34" s="159"/>
      <c r="E34" s="156"/>
      <c r="F34" s="159"/>
      <c r="G34" s="156"/>
      <c r="H34" s="159"/>
      <c r="I34" s="156"/>
      <c r="J34" s="159"/>
      <c r="K34" s="156"/>
      <c r="L34" s="156"/>
      <c r="M34" s="156"/>
      <c r="N34" s="159"/>
      <c r="O34" s="156"/>
      <c r="P34" s="159"/>
      <c r="Q34" s="156"/>
      <c r="R34" s="156"/>
      <c r="S34" s="159"/>
      <c r="T34" s="156"/>
      <c r="U34" s="159"/>
      <c r="V34" s="156"/>
      <c r="W34" s="159"/>
      <c r="X34" s="156"/>
      <c r="Y34" s="159"/>
      <c r="Z34" s="156"/>
      <c r="AA34" s="156"/>
      <c r="AB34" s="156"/>
      <c r="AC34" s="159"/>
      <c r="AD34" s="161"/>
      <c r="AE34" s="159"/>
      <c r="AF34" s="156"/>
      <c r="AG34" s="45"/>
      <c r="AH34" s="45"/>
    </row>
    <row r="35" spans="1:34" ht="13.5">
      <c r="A35" s="165"/>
      <c r="B35" s="158" t="s">
        <v>18</v>
      </c>
      <c r="C35" s="156">
        <v>259</v>
      </c>
      <c r="D35" s="159">
        <v>9.1</v>
      </c>
      <c r="E35" s="156">
        <v>26</v>
      </c>
      <c r="F35" s="159">
        <v>0.9</v>
      </c>
      <c r="G35" s="160" t="s">
        <v>166</v>
      </c>
      <c r="H35" s="163" t="s">
        <v>166</v>
      </c>
      <c r="I35" s="156">
        <v>233</v>
      </c>
      <c r="J35" s="159">
        <v>8.2</v>
      </c>
      <c r="K35" s="160" t="s">
        <v>179</v>
      </c>
      <c r="L35" s="160" t="s">
        <v>179</v>
      </c>
      <c r="M35" s="156">
        <v>1224</v>
      </c>
      <c r="N35" s="159">
        <v>43</v>
      </c>
      <c r="O35" s="156">
        <v>422</v>
      </c>
      <c r="P35" s="159">
        <v>14.8</v>
      </c>
      <c r="Q35" s="160" t="s">
        <v>179</v>
      </c>
      <c r="R35" s="156">
        <v>994</v>
      </c>
      <c r="S35" s="159">
        <v>34.9</v>
      </c>
      <c r="T35" s="156">
        <v>34496</v>
      </c>
      <c r="U35" s="159">
        <v>1212.5</v>
      </c>
      <c r="V35" s="156">
        <v>8667</v>
      </c>
      <c r="W35" s="159">
        <v>304.6</v>
      </c>
      <c r="X35" s="156">
        <v>808</v>
      </c>
      <c r="Y35" s="159">
        <v>28.4</v>
      </c>
      <c r="Z35" s="160" t="s">
        <v>179</v>
      </c>
      <c r="AA35" s="160" t="s">
        <v>179</v>
      </c>
      <c r="AB35" s="156">
        <v>24797</v>
      </c>
      <c r="AC35" s="159">
        <v>871.6</v>
      </c>
      <c r="AD35" s="161">
        <v>4585</v>
      </c>
      <c r="AE35" s="159">
        <v>161.2</v>
      </c>
      <c r="AF35" s="160" t="s">
        <v>179</v>
      </c>
      <c r="AG35" s="45"/>
      <c r="AH35" s="45"/>
    </row>
    <row r="36" spans="1:34" ht="13.5">
      <c r="A36" s="164" t="s">
        <v>169</v>
      </c>
      <c r="B36" s="158" t="s">
        <v>165</v>
      </c>
      <c r="C36" s="156">
        <v>10096</v>
      </c>
      <c r="D36" s="159">
        <v>8.2</v>
      </c>
      <c r="E36" s="156">
        <v>1049</v>
      </c>
      <c r="F36" s="159">
        <v>0.8</v>
      </c>
      <c r="G36" s="156">
        <v>15</v>
      </c>
      <c r="H36" s="159">
        <v>0</v>
      </c>
      <c r="I36" s="156">
        <v>9006</v>
      </c>
      <c r="J36" s="159">
        <v>7.3</v>
      </c>
      <c r="K36" s="160" t="s">
        <v>179</v>
      </c>
      <c r="L36" s="160" t="s">
        <v>179</v>
      </c>
      <c r="M36" s="156">
        <v>80852</v>
      </c>
      <c r="N36" s="159">
        <v>65.4</v>
      </c>
      <c r="O36" s="156">
        <v>23589</v>
      </c>
      <c r="P36" s="159">
        <v>19.1</v>
      </c>
      <c r="Q36" s="160" t="s">
        <v>179</v>
      </c>
      <c r="R36" s="156">
        <v>52216</v>
      </c>
      <c r="S36" s="159">
        <v>42.2</v>
      </c>
      <c r="T36" s="156">
        <v>1676803</v>
      </c>
      <c r="U36" s="159">
        <v>1356.5</v>
      </c>
      <c r="V36" s="156">
        <v>359087</v>
      </c>
      <c r="W36" s="159">
        <v>290.5</v>
      </c>
      <c r="X36" s="156">
        <v>42210</v>
      </c>
      <c r="Y36" s="159">
        <v>34.1</v>
      </c>
      <c r="Z36" s="160" t="s">
        <v>179</v>
      </c>
      <c r="AA36" s="160" t="s">
        <v>179</v>
      </c>
      <c r="AB36" s="156">
        <v>1253909</v>
      </c>
      <c r="AC36" s="159">
        <v>1014.4</v>
      </c>
      <c r="AD36" s="161">
        <v>272456</v>
      </c>
      <c r="AE36" s="159">
        <v>220.4</v>
      </c>
      <c r="AF36" s="160" t="s">
        <v>179</v>
      </c>
      <c r="AG36" s="45"/>
      <c r="AH36" s="45"/>
    </row>
    <row r="37" spans="1:34" ht="13.5">
      <c r="A37" s="164"/>
      <c r="B37" s="158"/>
      <c r="C37" s="156"/>
      <c r="D37" s="159"/>
      <c r="E37" s="156"/>
      <c r="F37" s="159"/>
      <c r="G37" s="156"/>
      <c r="H37" s="159"/>
      <c r="I37" s="156"/>
      <c r="J37" s="159"/>
      <c r="K37" s="156"/>
      <c r="L37" s="156"/>
      <c r="M37" s="156"/>
      <c r="N37" s="159"/>
      <c r="O37" s="156"/>
      <c r="P37" s="159"/>
      <c r="Q37" s="156"/>
      <c r="R37" s="156"/>
      <c r="S37" s="159"/>
      <c r="T37" s="156"/>
      <c r="U37" s="159"/>
      <c r="V37" s="156"/>
      <c r="W37" s="159"/>
      <c r="X37" s="156"/>
      <c r="Y37" s="159"/>
      <c r="Z37" s="156"/>
      <c r="AA37" s="156"/>
      <c r="AB37" s="156"/>
      <c r="AC37" s="159"/>
      <c r="AD37" s="161"/>
      <c r="AE37" s="159"/>
      <c r="AF37" s="156"/>
      <c r="AG37" s="45"/>
      <c r="AH37" s="45"/>
    </row>
    <row r="38" spans="1:34" ht="13.5">
      <c r="A38" s="165"/>
      <c r="B38" s="158" t="s">
        <v>18</v>
      </c>
      <c r="C38" s="156">
        <v>258</v>
      </c>
      <c r="D38" s="159">
        <v>9</v>
      </c>
      <c r="E38" s="156">
        <v>26</v>
      </c>
      <c r="F38" s="159">
        <v>0.9</v>
      </c>
      <c r="G38" s="160" t="s">
        <v>166</v>
      </c>
      <c r="H38" s="163" t="s">
        <v>166</v>
      </c>
      <c r="I38" s="156">
        <v>232</v>
      </c>
      <c r="J38" s="159">
        <v>8.1</v>
      </c>
      <c r="K38" s="160" t="s">
        <v>179</v>
      </c>
      <c r="L38" s="160" t="s">
        <v>179</v>
      </c>
      <c r="M38" s="156">
        <v>1247</v>
      </c>
      <c r="N38" s="159">
        <v>43.4</v>
      </c>
      <c r="O38" s="156">
        <v>414</v>
      </c>
      <c r="P38" s="159">
        <v>14.4</v>
      </c>
      <c r="Q38" s="160" t="s">
        <v>179</v>
      </c>
      <c r="R38" s="156">
        <v>1045</v>
      </c>
      <c r="S38" s="159">
        <v>36.4</v>
      </c>
      <c r="T38" s="156">
        <v>35043</v>
      </c>
      <c r="U38" s="159">
        <v>1221</v>
      </c>
      <c r="V38" s="156">
        <v>8747</v>
      </c>
      <c r="W38" s="159">
        <v>304.8</v>
      </c>
      <c r="X38" s="156">
        <v>808</v>
      </c>
      <c r="Y38" s="159">
        <v>28.2</v>
      </c>
      <c r="Z38" s="160" t="s">
        <v>179</v>
      </c>
      <c r="AA38" s="160" t="s">
        <v>179</v>
      </c>
      <c r="AB38" s="156">
        <v>25264</v>
      </c>
      <c r="AC38" s="159">
        <v>880.3</v>
      </c>
      <c r="AD38" s="161">
        <v>4586</v>
      </c>
      <c r="AE38" s="159">
        <v>159.8</v>
      </c>
      <c r="AF38" s="160" t="s">
        <v>179</v>
      </c>
      <c r="AG38" s="45"/>
      <c r="AH38" s="45"/>
    </row>
    <row r="39" spans="1:34" ht="13.5">
      <c r="A39" s="164" t="s">
        <v>170</v>
      </c>
      <c r="B39" s="158" t="s">
        <v>165</v>
      </c>
      <c r="C39" s="156">
        <v>10066</v>
      </c>
      <c r="D39" s="159">
        <v>8.1</v>
      </c>
      <c r="E39" s="156">
        <v>1046</v>
      </c>
      <c r="F39" s="159">
        <v>0.8</v>
      </c>
      <c r="G39" s="156">
        <v>13</v>
      </c>
      <c r="H39" s="159">
        <v>0</v>
      </c>
      <c r="I39" s="156">
        <v>8981</v>
      </c>
      <c r="J39" s="159">
        <v>7.2</v>
      </c>
      <c r="K39" s="160" t="s">
        <v>179</v>
      </c>
      <c r="L39" s="160" t="s">
        <v>179</v>
      </c>
      <c r="M39" s="156">
        <v>82118</v>
      </c>
      <c r="N39" s="159">
        <v>66.2</v>
      </c>
      <c r="O39" s="156">
        <v>23369</v>
      </c>
      <c r="P39" s="159">
        <v>18.8</v>
      </c>
      <c r="Q39" s="160" t="s">
        <v>179</v>
      </c>
      <c r="R39" s="156">
        <v>53633</v>
      </c>
      <c r="S39" s="159">
        <v>43.2</v>
      </c>
      <c r="T39" s="156">
        <v>1685589</v>
      </c>
      <c r="U39" s="159">
        <v>1358.9</v>
      </c>
      <c r="V39" s="156">
        <v>360905</v>
      </c>
      <c r="W39" s="159">
        <v>291</v>
      </c>
      <c r="X39" s="156">
        <v>41280</v>
      </c>
      <c r="Y39" s="159">
        <v>33.3</v>
      </c>
      <c r="Z39" s="160" t="s">
        <v>179</v>
      </c>
      <c r="AA39" s="160" t="s">
        <v>179</v>
      </c>
      <c r="AB39" s="156">
        <v>1262142</v>
      </c>
      <c r="AC39" s="159">
        <v>1017.5</v>
      </c>
      <c r="AD39" s="161">
        <v>271780</v>
      </c>
      <c r="AE39" s="159">
        <v>219.1</v>
      </c>
      <c r="AF39" s="160" t="s">
        <v>179</v>
      </c>
      <c r="AG39" s="45"/>
      <c r="AH39" s="45"/>
    </row>
    <row r="40" spans="1:34" ht="13.5">
      <c r="A40" s="164"/>
      <c r="B40" s="158"/>
      <c r="C40" s="156"/>
      <c r="D40" s="159"/>
      <c r="E40" s="156"/>
      <c r="F40" s="159"/>
      <c r="G40" s="156"/>
      <c r="H40" s="159"/>
      <c r="I40" s="156"/>
      <c r="J40" s="159"/>
      <c r="K40" s="156"/>
      <c r="L40" s="156"/>
      <c r="M40" s="156"/>
      <c r="N40" s="159"/>
      <c r="O40" s="156"/>
      <c r="P40" s="159"/>
      <c r="Q40" s="156"/>
      <c r="R40" s="156"/>
      <c r="S40" s="159"/>
      <c r="T40" s="156"/>
      <c r="U40" s="159"/>
      <c r="V40" s="156"/>
      <c r="W40" s="159"/>
      <c r="X40" s="156"/>
      <c r="Y40" s="159"/>
      <c r="Z40" s="156"/>
      <c r="AA40" s="156"/>
      <c r="AB40" s="156"/>
      <c r="AC40" s="159"/>
      <c r="AD40" s="161"/>
      <c r="AE40" s="159"/>
      <c r="AF40" s="156"/>
      <c r="AG40" s="45"/>
      <c r="AH40" s="45"/>
    </row>
    <row r="41" spans="1:34" ht="13.5">
      <c r="A41" s="165"/>
      <c r="B41" s="158" t="s">
        <v>18</v>
      </c>
      <c r="C41" s="156">
        <v>249</v>
      </c>
      <c r="D41" s="159">
        <v>8.6</v>
      </c>
      <c r="E41" s="156">
        <v>26</v>
      </c>
      <c r="F41" s="159">
        <v>0.9</v>
      </c>
      <c r="G41" s="160" t="s">
        <v>166</v>
      </c>
      <c r="H41" s="163" t="s">
        <v>166</v>
      </c>
      <c r="I41" s="156">
        <v>223</v>
      </c>
      <c r="J41" s="159">
        <v>7.7</v>
      </c>
      <c r="K41" s="160" t="s">
        <v>179</v>
      </c>
      <c r="L41" s="160" t="s">
        <v>179</v>
      </c>
      <c r="M41" s="156">
        <v>1305</v>
      </c>
      <c r="N41" s="159">
        <v>45.1</v>
      </c>
      <c r="O41" s="156">
        <v>416</v>
      </c>
      <c r="P41" s="159">
        <v>14.4</v>
      </c>
      <c r="Q41" s="160" t="s">
        <v>179</v>
      </c>
      <c r="R41" s="156">
        <v>1075</v>
      </c>
      <c r="S41" s="159">
        <v>37.1</v>
      </c>
      <c r="T41" s="156">
        <v>34710</v>
      </c>
      <c r="U41" s="159">
        <v>1199</v>
      </c>
      <c r="V41" s="156">
        <v>8747</v>
      </c>
      <c r="W41" s="159">
        <v>302.1</v>
      </c>
      <c r="X41" s="156">
        <v>764</v>
      </c>
      <c r="Y41" s="159">
        <v>26.4</v>
      </c>
      <c r="Z41" s="160" t="s">
        <v>179</v>
      </c>
      <c r="AA41" s="160" t="s">
        <v>179</v>
      </c>
      <c r="AB41" s="156">
        <v>24975</v>
      </c>
      <c r="AC41" s="159">
        <v>862.7</v>
      </c>
      <c r="AD41" s="161">
        <v>4667</v>
      </c>
      <c r="AE41" s="159">
        <v>161.2</v>
      </c>
      <c r="AF41" s="160" t="s">
        <v>179</v>
      </c>
      <c r="AG41" s="45"/>
      <c r="AH41" s="45"/>
    </row>
    <row r="42" spans="1:34" ht="13.5">
      <c r="A42" s="164" t="s">
        <v>171</v>
      </c>
      <c r="B42" s="158" t="s">
        <v>165</v>
      </c>
      <c r="C42" s="156">
        <v>9963</v>
      </c>
      <c r="D42" s="159">
        <v>8</v>
      </c>
      <c r="E42" s="156">
        <v>1052</v>
      </c>
      <c r="F42" s="159">
        <v>0.8</v>
      </c>
      <c r="G42" s="156">
        <v>11</v>
      </c>
      <c r="H42" s="159">
        <v>0</v>
      </c>
      <c r="I42" s="156">
        <v>8877</v>
      </c>
      <c r="J42" s="159">
        <v>7.1</v>
      </c>
      <c r="K42" s="160" t="s">
        <v>179</v>
      </c>
      <c r="L42" s="160" t="s">
        <v>179</v>
      </c>
      <c r="M42" s="156">
        <v>83394</v>
      </c>
      <c r="N42" s="159">
        <v>67</v>
      </c>
      <c r="O42" s="156">
        <v>23151</v>
      </c>
      <c r="P42" s="159">
        <v>18.6</v>
      </c>
      <c r="Q42" s="160" t="s">
        <v>179</v>
      </c>
      <c r="R42" s="156">
        <v>55002</v>
      </c>
      <c r="S42" s="159">
        <v>44.2</v>
      </c>
      <c r="T42" s="156">
        <v>1686696</v>
      </c>
      <c r="U42" s="159">
        <v>1355.3</v>
      </c>
      <c r="V42" s="156">
        <v>361982</v>
      </c>
      <c r="W42" s="159">
        <v>290.9</v>
      </c>
      <c r="X42" s="156">
        <v>39570</v>
      </c>
      <c r="Y42" s="159">
        <v>31.8</v>
      </c>
      <c r="Z42" s="160" t="s">
        <v>179</v>
      </c>
      <c r="AA42" s="160" t="s">
        <v>179</v>
      </c>
      <c r="AB42" s="156">
        <v>1264719</v>
      </c>
      <c r="AC42" s="159">
        <v>1016.2</v>
      </c>
      <c r="AD42" s="161">
        <v>270618</v>
      </c>
      <c r="AE42" s="159">
        <v>217.4</v>
      </c>
      <c r="AF42" s="160" t="s">
        <v>179</v>
      </c>
      <c r="AG42" s="45"/>
      <c r="AH42" s="45"/>
    </row>
    <row r="43" spans="1:34" ht="13.5">
      <c r="A43" s="164"/>
      <c r="B43" s="158"/>
      <c r="C43" s="156"/>
      <c r="D43" s="159"/>
      <c r="E43" s="156"/>
      <c r="F43" s="159"/>
      <c r="G43" s="156"/>
      <c r="H43" s="159"/>
      <c r="I43" s="156"/>
      <c r="J43" s="159"/>
      <c r="K43" s="156"/>
      <c r="L43" s="156"/>
      <c r="M43" s="156"/>
      <c r="N43" s="159"/>
      <c r="O43" s="156"/>
      <c r="P43" s="159"/>
      <c r="Q43" s="156"/>
      <c r="R43" s="156"/>
      <c r="S43" s="159"/>
      <c r="T43" s="156"/>
      <c r="U43" s="159"/>
      <c r="V43" s="156"/>
      <c r="W43" s="159"/>
      <c r="X43" s="156"/>
      <c r="Y43" s="159"/>
      <c r="Z43" s="156"/>
      <c r="AA43" s="159"/>
      <c r="AB43" s="156"/>
      <c r="AC43" s="159"/>
      <c r="AD43" s="161"/>
      <c r="AE43" s="159"/>
      <c r="AF43" s="156"/>
      <c r="AG43" s="45"/>
      <c r="AH43" s="45"/>
    </row>
    <row r="44" spans="1:35" ht="13.5">
      <c r="A44" s="165"/>
      <c r="B44" s="158" t="s">
        <v>18</v>
      </c>
      <c r="C44" s="156">
        <v>244</v>
      </c>
      <c r="D44" s="159">
        <v>8.4</v>
      </c>
      <c r="E44" s="156">
        <v>26</v>
      </c>
      <c r="F44" s="159">
        <v>0.9</v>
      </c>
      <c r="G44" s="160" t="s">
        <v>166</v>
      </c>
      <c r="H44" s="163" t="s">
        <v>166</v>
      </c>
      <c r="I44" s="156">
        <v>218</v>
      </c>
      <c r="J44" s="159">
        <v>7.5</v>
      </c>
      <c r="K44" s="160" t="s">
        <v>179</v>
      </c>
      <c r="L44" s="163" t="s">
        <v>166</v>
      </c>
      <c r="M44" s="156">
        <v>1341</v>
      </c>
      <c r="N44" s="159">
        <v>46</v>
      </c>
      <c r="O44" s="156">
        <v>398</v>
      </c>
      <c r="P44" s="159">
        <v>13.6</v>
      </c>
      <c r="Q44" s="160" t="s">
        <v>179</v>
      </c>
      <c r="R44" s="156">
        <v>1104</v>
      </c>
      <c r="S44" s="159">
        <v>37.9</v>
      </c>
      <c r="T44" s="156">
        <v>34521</v>
      </c>
      <c r="U44" s="159">
        <v>1183.8</v>
      </c>
      <c r="V44" s="156">
        <v>8747</v>
      </c>
      <c r="W44" s="159">
        <v>300</v>
      </c>
      <c r="X44" s="156">
        <v>769</v>
      </c>
      <c r="Y44" s="159">
        <v>26.4</v>
      </c>
      <c r="Z44" s="160">
        <v>106</v>
      </c>
      <c r="AA44" s="300">
        <v>27.532467532467532</v>
      </c>
      <c r="AB44" s="156">
        <v>24675</v>
      </c>
      <c r="AC44" s="159">
        <v>845.0342465753424</v>
      </c>
      <c r="AD44" s="161">
        <v>4570</v>
      </c>
      <c r="AE44" s="159">
        <v>156.7</v>
      </c>
      <c r="AF44" s="160" t="s">
        <v>179</v>
      </c>
      <c r="AG44" s="31"/>
      <c r="AH44" s="45">
        <v>2920</v>
      </c>
      <c r="AI44" s="299">
        <v>385</v>
      </c>
    </row>
    <row r="45" spans="1:35" ht="13.5">
      <c r="A45" s="164" t="s">
        <v>172</v>
      </c>
      <c r="B45" s="158" t="s">
        <v>165</v>
      </c>
      <c r="C45" s="156">
        <v>9844</v>
      </c>
      <c r="D45" s="159">
        <v>7.9</v>
      </c>
      <c r="E45" s="156">
        <v>1059</v>
      </c>
      <c r="F45" s="159">
        <v>0.8</v>
      </c>
      <c r="G45" s="156">
        <v>11</v>
      </c>
      <c r="H45" s="159">
        <v>0</v>
      </c>
      <c r="I45" s="156">
        <v>8752</v>
      </c>
      <c r="J45" s="159">
        <v>7</v>
      </c>
      <c r="K45" s="160" t="s">
        <v>179</v>
      </c>
      <c r="L45" s="156">
        <v>41</v>
      </c>
      <c r="M45" s="156">
        <v>84128</v>
      </c>
      <c r="N45" s="159">
        <v>67.4</v>
      </c>
      <c r="O45" s="156">
        <v>22383</v>
      </c>
      <c r="P45" s="159">
        <v>17.9</v>
      </c>
      <c r="Q45" s="160" t="s">
        <v>179</v>
      </c>
      <c r="R45" s="156">
        <v>55906</v>
      </c>
      <c r="S45" s="159">
        <v>44.8</v>
      </c>
      <c r="T45" s="156">
        <v>1680952</v>
      </c>
      <c r="U45" s="159">
        <v>1347.3</v>
      </c>
      <c r="V45" s="156">
        <v>362436</v>
      </c>
      <c r="W45" s="159">
        <v>290.5</v>
      </c>
      <c r="X45" s="156">
        <v>37043</v>
      </c>
      <c r="Y45" s="159">
        <v>29.7</v>
      </c>
      <c r="Z45" s="156">
        <v>2823</v>
      </c>
      <c r="AA45" s="300">
        <v>16.704142011834318</v>
      </c>
      <c r="AB45" s="156">
        <v>1258756</v>
      </c>
      <c r="AC45" s="159">
        <v>1007.5045222430326</v>
      </c>
      <c r="AD45" s="161">
        <v>265083</v>
      </c>
      <c r="AE45" s="159">
        <v>212.5</v>
      </c>
      <c r="AF45" s="160" t="s">
        <v>179</v>
      </c>
      <c r="AG45" s="45"/>
      <c r="AH45" s="45">
        <v>124938</v>
      </c>
      <c r="AI45" s="299">
        <v>16900</v>
      </c>
    </row>
    <row r="46" spans="1:35" ht="13.5">
      <c r="A46" s="164"/>
      <c r="B46" s="158"/>
      <c r="C46" s="156"/>
      <c r="D46" s="159"/>
      <c r="E46" s="156"/>
      <c r="F46" s="159"/>
      <c r="G46" s="156"/>
      <c r="H46" s="159"/>
      <c r="I46" s="156"/>
      <c r="J46" s="159"/>
      <c r="K46" s="156"/>
      <c r="L46" s="156"/>
      <c r="M46" s="156"/>
      <c r="N46" s="159"/>
      <c r="O46" s="156"/>
      <c r="P46" s="159"/>
      <c r="Q46" s="156"/>
      <c r="R46" s="156"/>
      <c r="S46" s="159"/>
      <c r="T46" s="156"/>
      <c r="U46" s="159"/>
      <c r="V46" s="156"/>
      <c r="W46" s="159"/>
      <c r="X46" s="156"/>
      <c r="Y46" s="159"/>
      <c r="Z46" s="156"/>
      <c r="AA46" s="157"/>
      <c r="AB46" s="156"/>
      <c r="AC46" s="159"/>
      <c r="AD46" s="161"/>
      <c r="AE46" s="159"/>
      <c r="AF46" s="156"/>
      <c r="AG46" s="45"/>
      <c r="AH46" s="45"/>
      <c r="AI46" s="299"/>
    </row>
    <row r="47" spans="1:35" ht="13.5">
      <c r="A47" s="165"/>
      <c r="B47" s="158" t="s">
        <v>18</v>
      </c>
      <c r="C47" s="156">
        <v>236</v>
      </c>
      <c r="D47" s="159">
        <v>8</v>
      </c>
      <c r="E47" s="156">
        <v>26</v>
      </c>
      <c r="F47" s="159">
        <v>0.9</v>
      </c>
      <c r="G47" s="160" t="s">
        <v>166</v>
      </c>
      <c r="H47" s="163" t="s">
        <v>166</v>
      </c>
      <c r="I47" s="156">
        <v>210</v>
      </c>
      <c r="J47" s="159">
        <v>7.2</v>
      </c>
      <c r="K47" s="160" t="s">
        <v>179</v>
      </c>
      <c r="L47" s="163" t="s">
        <v>166</v>
      </c>
      <c r="M47" s="156">
        <v>1371</v>
      </c>
      <c r="N47" s="159">
        <v>46.7</v>
      </c>
      <c r="O47" s="156">
        <v>396</v>
      </c>
      <c r="P47" s="159">
        <v>13.5</v>
      </c>
      <c r="Q47" s="160" t="s">
        <v>179</v>
      </c>
      <c r="R47" s="156">
        <v>1140</v>
      </c>
      <c r="S47" s="159">
        <v>38.8</v>
      </c>
      <c r="T47" s="156">
        <v>33885</v>
      </c>
      <c r="U47" s="159">
        <v>1154.5</v>
      </c>
      <c r="V47" s="156">
        <v>8706</v>
      </c>
      <c r="W47" s="159">
        <v>296.6</v>
      </c>
      <c r="X47" s="156">
        <v>769</v>
      </c>
      <c r="Y47" s="159">
        <v>26.2</v>
      </c>
      <c r="Z47" s="160">
        <v>213</v>
      </c>
      <c r="AA47" s="300">
        <v>53.25</v>
      </c>
      <c r="AB47" s="156">
        <v>23974</v>
      </c>
      <c r="AC47" s="159">
        <v>815.4421768707483</v>
      </c>
      <c r="AD47" s="161">
        <v>4581</v>
      </c>
      <c r="AE47" s="159">
        <v>156.1</v>
      </c>
      <c r="AF47" s="160" t="s">
        <v>179</v>
      </c>
      <c r="AG47" s="45"/>
      <c r="AH47" s="45">
        <v>2940</v>
      </c>
      <c r="AI47" s="299">
        <v>400</v>
      </c>
    </row>
    <row r="48" spans="1:35" ht="13.5">
      <c r="A48" s="164" t="s">
        <v>173</v>
      </c>
      <c r="B48" s="158" t="s">
        <v>165</v>
      </c>
      <c r="C48" s="156">
        <v>9731</v>
      </c>
      <c r="D48" s="159">
        <v>7.8</v>
      </c>
      <c r="E48" s="156">
        <v>1060</v>
      </c>
      <c r="F48" s="159">
        <v>0.8</v>
      </c>
      <c r="G48" s="156">
        <v>9</v>
      </c>
      <c r="H48" s="159">
        <v>0</v>
      </c>
      <c r="I48" s="156">
        <v>8641</v>
      </c>
      <c r="J48" s="159">
        <v>6.9</v>
      </c>
      <c r="K48" s="160" t="s">
        <v>179</v>
      </c>
      <c r="L48" s="156">
        <v>162</v>
      </c>
      <c r="M48" s="156">
        <v>85588</v>
      </c>
      <c r="N48" s="159">
        <v>68.5</v>
      </c>
      <c r="O48" s="156">
        <v>22082</v>
      </c>
      <c r="P48" s="159">
        <v>17.7</v>
      </c>
      <c r="Q48" s="160" t="s">
        <v>179</v>
      </c>
      <c r="R48" s="156">
        <v>57213</v>
      </c>
      <c r="S48" s="159">
        <v>45.8</v>
      </c>
      <c r="T48" s="156">
        <v>1677041</v>
      </c>
      <c r="U48" s="159">
        <v>1341.3</v>
      </c>
      <c r="V48" s="156">
        <v>362847</v>
      </c>
      <c r="W48" s="159">
        <v>290.2</v>
      </c>
      <c r="X48" s="156">
        <v>35385</v>
      </c>
      <c r="Y48" s="159">
        <v>28.3</v>
      </c>
      <c r="Z48" s="156">
        <v>10735</v>
      </c>
      <c r="AA48" s="300">
        <v>61.046346317884556</v>
      </c>
      <c r="AB48" s="156">
        <v>1249013</v>
      </c>
      <c r="AC48" s="159">
        <v>997.096555302758</v>
      </c>
      <c r="AD48" s="161">
        <v>262273</v>
      </c>
      <c r="AE48" s="159">
        <v>209.8</v>
      </c>
      <c r="AF48" s="160" t="s">
        <v>179</v>
      </c>
      <c r="AG48" s="45"/>
      <c r="AH48" s="45">
        <v>125265</v>
      </c>
      <c r="AI48" s="299">
        <v>17585</v>
      </c>
    </row>
    <row r="49" spans="1:35" ht="13.5">
      <c r="A49" s="164"/>
      <c r="B49" s="158"/>
      <c r="C49" s="156"/>
      <c r="D49" s="159"/>
      <c r="E49" s="156"/>
      <c r="F49" s="159"/>
      <c r="G49" s="156"/>
      <c r="H49" s="159"/>
      <c r="I49" s="156"/>
      <c r="J49" s="159"/>
      <c r="K49" s="156"/>
      <c r="L49" s="156"/>
      <c r="M49" s="156"/>
      <c r="N49" s="159"/>
      <c r="O49" s="156"/>
      <c r="P49" s="159"/>
      <c r="Q49" s="156"/>
      <c r="R49" s="156"/>
      <c r="S49" s="159"/>
      <c r="T49" s="156"/>
      <c r="U49" s="159"/>
      <c r="V49" s="156"/>
      <c r="W49" s="159"/>
      <c r="X49" s="156"/>
      <c r="Y49" s="159"/>
      <c r="Z49" s="156"/>
      <c r="AA49" s="157"/>
      <c r="AB49" s="156"/>
      <c r="AC49" s="159"/>
      <c r="AD49" s="161"/>
      <c r="AE49" s="159"/>
      <c r="AF49" s="156"/>
      <c r="AG49" s="45"/>
      <c r="AH49" s="45"/>
      <c r="AI49" s="299"/>
    </row>
    <row r="50" spans="1:35" ht="13.5">
      <c r="A50" s="165"/>
      <c r="B50" s="158" t="s">
        <v>18</v>
      </c>
      <c r="C50" s="156">
        <v>231</v>
      </c>
      <c r="D50" s="159">
        <v>7.8</v>
      </c>
      <c r="E50" s="156">
        <v>24</v>
      </c>
      <c r="F50" s="159">
        <v>0.8</v>
      </c>
      <c r="G50" s="160" t="s">
        <v>166</v>
      </c>
      <c r="H50" s="163" t="s">
        <v>166</v>
      </c>
      <c r="I50" s="156">
        <v>207</v>
      </c>
      <c r="J50" s="159">
        <v>7</v>
      </c>
      <c r="K50" s="160" t="s">
        <v>179</v>
      </c>
      <c r="L50" s="163" t="s">
        <v>166</v>
      </c>
      <c r="M50" s="156">
        <v>1405</v>
      </c>
      <c r="N50" s="159">
        <v>47.5</v>
      </c>
      <c r="O50" s="156">
        <v>389</v>
      </c>
      <c r="P50" s="159">
        <v>13.2</v>
      </c>
      <c r="Q50" s="160" t="s">
        <v>179</v>
      </c>
      <c r="R50" s="156">
        <v>1158</v>
      </c>
      <c r="S50" s="159">
        <v>39.2</v>
      </c>
      <c r="T50" s="156">
        <v>33614</v>
      </c>
      <c r="U50" s="159">
        <v>1137.3</v>
      </c>
      <c r="V50" s="156">
        <v>8477</v>
      </c>
      <c r="W50" s="159">
        <v>286.8</v>
      </c>
      <c r="X50" s="156">
        <v>759</v>
      </c>
      <c r="Y50" s="159">
        <v>25.7</v>
      </c>
      <c r="Z50" s="160">
        <v>263</v>
      </c>
      <c r="AA50" s="300">
        <v>62.76849642004774</v>
      </c>
      <c r="AB50" s="156">
        <v>23892</v>
      </c>
      <c r="AC50" s="159">
        <v>808.254397834912</v>
      </c>
      <c r="AD50" s="161">
        <v>4480</v>
      </c>
      <c r="AE50" s="159">
        <v>151.6</v>
      </c>
      <c r="AF50" s="160" t="s">
        <v>179</v>
      </c>
      <c r="AG50" s="45"/>
      <c r="AH50" s="45">
        <v>2956</v>
      </c>
      <c r="AI50" s="299">
        <v>419</v>
      </c>
    </row>
    <row r="51" spans="1:35" ht="13.5">
      <c r="A51" s="164" t="s">
        <v>174</v>
      </c>
      <c r="B51" s="158" t="s">
        <v>165</v>
      </c>
      <c r="C51" s="156">
        <v>9606</v>
      </c>
      <c r="D51" s="159">
        <v>7.7</v>
      </c>
      <c r="E51" s="156">
        <v>1059</v>
      </c>
      <c r="F51" s="159">
        <v>0.8</v>
      </c>
      <c r="G51" s="156">
        <v>5</v>
      </c>
      <c r="H51" s="159">
        <v>0</v>
      </c>
      <c r="I51" s="156">
        <v>8519</v>
      </c>
      <c r="J51" s="159">
        <v>6.8</v>
      </c>
      <c r="K51" s="160" t="s">
        <v>179</v>
      </c>
      <c r="L51" s="156">
        <v>299</v>
      </c>
      <c r="M51" s="156">
        <v>87069</v>
      </c>
      <c r="N51" s="159">
        <v>69.3</v>
      </c>
      <c r="O51" s="156">
        <v>21764</v>
      </c>
      <c r="P51" s="159">
        <v>17.3</v>
      </c>
      <c r="Q51" s="160" t="s">
        <v>179</v>
      </c>
      <c r="R51" s="156">
        <v>58407</v>
      </c>
      <c r="S51" s="159">
        <v>46.5</v>
      </c>
      <c r="T51" s="156">
        <v>1669951</v>
      </c>
      <c r="U51" s="159">
        <v>1329.9</v>
      </c>
      <c r="V51" s="156">
        <v>361714</v>
      </c>
      <c r="W51" s="159">
        <v>288.1</v>
      </c>
      <c r="X51" s="156">
        <v>33163</v>
      </c>
      <c r="Y51" s="159">
        <v>26.4</v>
      </c>
      <c r="Z51" s="156">
        <v>20758</v>
      </c>
      <c r="AA51" s="300">
        <v>113.57443781802266</v>
      </c>
      <c r="AB51" s="156">
        <v>1235709</v>
      </c>
      <c r="AC51" s="159">
        <v>984.0797961296488</v>
      </c>
      <c r="AD51" s="161">
        <v>259245</v>
      </c>
      <c r="AE51" s="159">
        <v>206.5</v>
      </c>
      <c r="AF51" s="160" t="s">
        <v>179</v>
      </c>
      <c r="AG51" s="45"/>
      <c r="AH51" s="45">
        <v>125570</v>
      </c>
      <c r="AI51" s="299">
        <v>18277</v>
      </c>
    </row>
    <row r="52" spans="1:34" ht="13.5">
      <c r="A52" s="164"/>
      <c r="B52" s="158"/>
      <c r="C52" s="156"/>
      <c r="D52" s="159"/>
      <c r="E52" s="156"/>
      <c r="F52" s="159"/>
      <c r="G52" s="156"/>
      <c r="H52" s="159"/>
      <c r="I52" s="156"/>
      <c r="J52" s="159"/>
      <c r="K52" s="156"/>
      <c r="L52" s="156"/>
      <c r="M52" s="156"/>
      <c r="N52" s="159"/>
      <c r="O52" s="156"/>
      <c r="P52" s="159"/>
      <c r="Q52" s="156"/>
      <c r="R52" s="156"/>
      <c r="S52" s="159"/>
      <c r="T52" s="156"/>
      <c r="U52" s="159"/>
      <c r="V52" s="156"/>
      <c r="W52" s="159"/>
      <c r="X52" s="156"/>
      <c r="Y52" s="159"/>
      <c r="Z52" s="156"/>
      <c r="AA52" s="157"/>
      <c r="AB52" s="156"/>
      <c r="AC52" s="159"/>
      <c r="AD52" s="161"/>
      <c r="AE52" s="159"/>
      <c r="AF52" s="156"/>
      <c r="AG52" s="45"/>
      <c r="AH52" s="45"/>
    </row>
    <row r="53" spans="1:34" ht="13.5">
      <c r="A53" s="165"/>
      <c r="B53" s="158" t="s">
        <v>18</v>
      </c>
      <c r="C53" s="156">
        <v>225</v>
      </c>
      <c r="D53" s="163">
        <v>7.570659488559893</v>
      </c>
      <c r="E53" s="156">
        <v>24</v>
      </c>
      <c r="F53" s="163">
        <v>0.8075370121130552</v>
      </c>
      <c r="G53" s="160" t="s">
        <v>166</v>
      </c>
      <c r="H53" s="163" t="s">
        <v>166</v>
      </c>
      <c r="I53" s="156">
        <v>201</v>
      </c>
      <c r="J53" s="163">
        <v>6.763122476446837</v>
      </c>
      <c r="K53" s="160" t="s">
        <v>179</v>
      </c>
      <c r="L53" s="160">
        <v>7</v>
      </c>
      <c r="M53" s="156">
        <v>1431</v>
      </c>
      <c r="N53" s="163">
        <v>48.149394347240914</v>
      </c>
      <c r="O53" s="156">
        <v>372</v>
      </c>
      <c r="P53" s="163">
        <v>12.516823687752353</v>
      </c>
      <c r="Q53" s="160" t="s">
        <v>179</v>
      </c>
      <c r="R53" s="156">
        <v>1181</v>
      </c>
      <c r="S53" s="163">
        <v>39.73755047106325</v>
      </c>
      <c r="T53" s="156">
        <v>33524</v>
      </c>
      <c r="U53" s="163">
        <v>1127.994616419919</v>
      </c>
      <c r="V53" s="156">
        <v>8450</v>
      </c>
      <c r="W53" s="163">
        <v>284.32032301480484</v>
      </c>
      <c r="X53" s="156">
        <v>743</v>
      </c>
      <c r="Y53" s="163">
        <v>25</v>
      </c>
      <c r="Z53" s="156">
        <v>383</v>
      </c>
      <c r="AA53" s="159">
        <v>88</v>
      </c>
      <c r="AB53" s="156">
        <v>23725</v>
      </c>
      <c r="AC53" s="159">
        <v>798.2839838492597</v>
      </c>
      <c r="AD53" s="161">
        <v>4284</v>
      </c>
      <c r="AE53" s="163">
        <v>144.14535666218035</v>
      </c>
      <c r="AF53" s="160" t="s">
        <v>179</v>
      </c>
      <c r="AG53" s="45"/>
      <c r="AH53" s="45">
        <v>2972</v>
      </c>
    </row>
    <row r="54" spans="1:34" ht="13.5">
      <c r="A54" s="164" t="s">
        <v>175</v>
      </c>
      <c r="B54" s="158" t="s">
        <v>165</v>
      </c>
      <c r="C54" s="156">
        <v>9490</v>
      </c>
      <c r="D54" s="163">
        <v>7.539884319583042</v>
      </c>
      <c r="E54" s="156">
        <v>1057</v>
      </c>
      <c r="F54" s="163">
        <v>0.8397953346469206</v>
      </c>
      <c r="G54" s="156">
        <v>7</v>
      </c>
      <c r="H54" s="163">
        <v>0.0055615585075955</v>
      </c>
      <c r="I54" s="156">
        <v>8421</v>
      </c>
      <c r="J54" s="163">
        <v>6.690554884637387</v>
      </c>
      <c r="K54" s="160" t="s">
        <v>179</v>
      </c>
      <c r="L54" s="160">
        <v>493</v>
      </c>
      <c r="M54" s="156">
        <v>87909</v>
      </c>
      <c r="N54" s="163">
        <v>69.84443526345898</v>
      </c>
      <c r="O54" s="156">
        <v>20452</v>
      </c>
      <c r="P54" s="163">
        <v>16.249284942477598</v>
      </c>
      <c r="Q54" s="160" t="s">
        <v>179</v>
      </c>
      <c r="R54" s="156">
        <v>59357</v>
      </c>
      <c r="S54" s="163">
        <v>47.159632619335156</v>
      </c>
      <c r="T54" s="156">
        <v>1664629</v>
      </c>
      <c r="U54" s="163">
        <v>1322.5616538485986</v>
      </c>
      <c r="V54" s="156">
        <v>360896</v>
      </c>
      <c r="W54" s="163">
        <v>286.7348884510265</v>
      </c>
      <c r="X54" s="156">
        <v>31179</v>
      </c>
      <c r="Y54" s="163">
        <v>24.771976101188585</v>
      </c>
      <c r="Z54" s="156">
        <v>37872</v>
      </c>
      <c r="AA54" s="159">
        <v>199.1</v>
      </c>
      <c r="AB54" s="156">
        <v>1224966</v>
      </c>
      <c r="AC54" s="159">
        <v>973.2457255450328</v>
      </c>
      <c r="AD54" s="161">
        <v>246779</v>
      </c>
      <c r="AE54" s="163">
        <v>196.06797813512998</v>
      </c>
      <c r="AF54" s="160" t="s">
        <v>179</v>
      </c>
      <c r="AG54" s="45"/>
      <c r="AH54" s="45">
        <v>125864</v>
      </c>
    </row>
    <row r="55" spans="1:34" ht="13.5">
      <c r="A55" s="164"/>
      <c r="B55" s="158"/>
      <c r="C55" s="156"/>
      <c r="D55" s="159"/>
      <c r="E55" s="156"/>
      <c r="F55" s="159"/>
      <c r="G55" s="156"/>
      <c r="H55" s="159"/>
      <c r="I55" s="156"/>
      <c r="J55" s="159"/>
      <c r="K55" s="156"/>
      <c r="L55" s="156"/>
      <c r="M55" s="156"/>
      <c r="N55" s="159"/>
      <c r="O55" s="156"/>
      <c r="P55" s="159"/>
      <c r="Q55" s="156"/>
      <c r="R55" s="156"/>
      <c r="S55" s="159"/>
      <c r="T55" s="156"/>
      <c r="U55" s="159"/>
      <c r="V55" s="156"/>
      <c r="W55" s="159"/>
      <c r="X55" s="156"/>
      <c r="Y55" s="159"/>
      <c r="Z55" s="156"/>
      <c r="AA55" s="157"/>
      <c r="AB55" s="156"/>
      <c r="AC55" s="159"/>
      <c r="AD55" s="161"/>
      <c r="AE55" s="159"/>
      <c r="AF55" s="156"/>
      <c r="AG55" s="45"/>
      <c r="AH55" s="45"/>
    </row>
    <row r="56" spans="1:34" ht="13.5">
      <c r="A56" s="165"/>
      <c r="B56" s="158" t="s">
        <v>18</v>
      </c>
      <c r="C56" s="156">
        <v>225</v>
      </c>
      <c r="D56" s="163">
        <v>7.542742205833054</v>
      </c>
      <c r="E56" s="156">
        <v>24</v>
      </c>
      <c r="F56" s="163">
        <v>0.8045591686221925</v>
      </c>
      <c r="G56" s="160" t="s">
        <v>166</v>
      </c>
      <c r="H56" s="163" t="s">
        <v>166</v>
      </c>
      <c r="I56" s="156">
        <v>201</v>
      </c>
      <c r="J56" s="163">
        <v>6.738183037210861</v>
      </c>
      <c r="K56" s="160" t="s">
        <v>179</v>
      </c>
      <c r="L56" s="160">
        <v>9</v>
      </c>
      <c r="M56" s="156">
        <v>1461</v>
      </c>
      <c r="N56" s="163">
        <v>48.977539389875965</v>
      </c>
      <c r="O56" s="156">
        <v>362</v>
      </c>
      <c r="P56" s="163">
        <v>12.135434126718069</v>
      </c>
      <c r="Q56" s="160" t="s">
        <v>179</v>
      </c>
      <c r="R56" s="156">
        <v>1222</v>
      </c>
      <c r="S56" s="163">
        <v>40.96547100234663</v>
      </c>
      <c r="T56" s="156">
        <v>33593</v>
      </c>
      <c r="U56" s="163">
        <v>1126.1481729802213</v>
      </c>
      <c r="V56" s="156">
        <v>8345</v>
      </c>
      <c r="W56" s="163">
        <v>279.75192758967484</v>
      </c>
      <c r="X56" s="156">
        <v>738</v>
      </c>
      <c r="Y56" s="163">
        <v>24.740194435132416</v>
      </c>
      <c r="Z56" s="156">
        <v>559</v>
      </c>
      <c r="AA56" s="159">
        <v>123.9</v>
      </c>
      <c r="AB56" s="156">
        <v>23728</v>
      </c>
      <c r="AC56" s="159">
        <v>795.4408313778075</v>
      </c>
      <c r="AD56" s="161">
        <v>4167</v>
      </c>
      <c r="AE56" s="163">
        <v>139.69158565202815</v>
      </c>
      <c r="AF56" s="160" t="s">
        <v>179</v>
      </c>
      <c r="AG56" s="45"/>
      <c r="AH56" s="45">
        <v>2983</v>
      </c>
    </row>
    <row r="57" spans="1:34" ht="13.5">
      <c r="A57" s="164" t="s">
        <v>176</v>
      </c>
      <c r="B57" s="158" t="s">
        <v>165</v>
      </c>
      <c r="C57" s="156">
        <v>9413</v>
      </c>
      <c r="D57" s="163">
        <v>7.4608056053136345</v>
      </c>
      <c r="E57" s="156">
        <v>1055</v>
      </c>
      <c r="F57" s="163">
        <v>0.8361999270801959</v>
      </c>
      <c r="G57" s="156">
        <v>6</v>
      </c>
      <c r="H57" s="163">
        <v>0.004755639395716754</v>
      </c>
      <c r="I57" s="156">
        <v>8347</v>
      </c>
      <c r="J57" s="163">
        <v>6.6158870060079575</v>
      </c>
      <c r="K57" s="160" t="s">
        <v>179</v>
      </c>
      <c r="L57" s="160">
        <v>717</v>
      </c>
      <c r="M57" s="156">
        <v>89292</v>
      </c>
      <c r="N57" s="163">
        <v>70.77342548705674</v>
      </c>
      <c r="O57" s="156">
        <v>19796</v>
      </c>
      <c r="P57" s="163">
        <v>15.690439579601478</v>
      </c>
      <c r="Q57" s="160" t="s">
        <v>179</v>
      </c>
      <c r="R57" s="156">
        <v>60579</v>
      </c>
      <c r="S57" s="163">
        <v>48.015313158854205</v>
      </c>
      <c r="T57" s="156">
        <v>1660784</v>
      </c>
      <c r="U57" s="163">
        <v>1316.3483030293423</v>
      </c>
      <c r="V57" s="156">
        <v>359778</v>
      </c>
      <c r="W57" s="163">
        <v>285.16240508536373</v>
      </c>
      <c r="X57" s="156">
        <v>29488</v>
      </c>
      <c r="Y57" s="163">
        <v>23.372382416815938</v>
      </c>
      <c r="Z57" s="156">
        <v>56522</v>
      </c>
      <c r="AA57" s="159">
        <v>286.1</v>
      </c>
      <c r="AB57" s="156">
        <v>1205588</v>
      </c>
      <c r="AC57" s="159">
        <v>955.5569646338951</v>
      </c>
      <c r="AD57" s="161">
        <v>239771</v>
      </c>
      <c r="AE57" s="163">
        <v>190.04406892506697</v>
      </c>
      <c r="AF57" s="160" t="s">
        <v>179</v>
      </c>
      <c r="AG57" s="45"/>
      <c r="AH57" s="45">
        <v>126166</v>
      </c>
    </row>
    <row r="58" spans="1:34" ht="13.5">
      <c r="A58" s="166"/>
      <c r="B58" s="158"/>
      <c r="C58" s="156"/>
      <c r="D58" s="163"/>
      <c r="E58" s="156"/>
      <c r="F58" s="163"/>
      <c r="G58" s="156"/>
      <c r="H58" s="163"/>
      <c r="I58" s="156"/>
      <c r="J58" s="163"/>
      <c r="K58" s="160"/>
      <c r="L58" s="160"/>
      <c r="M58" s="156"/>
      <c r="N58" s="163"/>
      <c r="O58" s="156"/>
      <c r="P58" s="163"/>
      <c r="Q58" s="160"/>
      <c r="R58" s="156"/>
      <c r="S58" s="163"/>
      <c r="T58" s="156"/>
      <c r="U58" s="163"/>
      <c r="V58" s="156"/>
      <c r="W58" s="163"/>
      <c r="X58" s="156"/>
      <c r="Y58" s="163"/>
      <c r="Z58" s="156"/>
      <c r="AA58" s="157"/>
      <c r="AB58" s="156"/>
      <c r="AC58" s="163"/>
      <c r="AD58" s="161"/>
      <c r="AE58" s="163"/>
      <c r="AF58" s="156"/>
      <c r="AG58" s="45"/>
      <c r="AH58" s="45"/>
    </row>
    <row r="59" spans="1:34" ht="13.5">
      <c r="A59" s="166"/>
      <c r="B59" s="158" t="s">
        <v>18</v>
      </c>
      <c r="C59" s="156">
        <v>221</v>
      </c>
      <c r="D59" s="163">
        <v>7.376502002670227</v>
      </c>
      <c r="E59" s="156">
        <v>25</v>
      </c>
      <c r="F59" s="163">
        <v>0.8344459279038717</v>
      </c>
      <c r="G59" s="160" t="s">
        <v>166</v>
      </c>
      <c r="H59" s="163" t="s">
        <v>166</v>
      </c>
      <c r="I59" s="156">
        <v>196</v>
      </c>
      <c r="J59" s="163">
        <v>6.5420560747663545</v>
      </c>
      <c r="K59" s="160" t="s">
        <v>166</v>
      </c>
      <c r="L59" s="160">
        <v>15</v>
      </c>
      <c r="M59" s="156">
        <v>1505</v>
      </c>
      <c r="N59" s="163">
        <v>50.23364485981309</v>
      </c>
      <c r="O59" s="156">
        <v>358</v>
      </c>
      <c r="P59" s="163">
        <v>11.949265687583445</v>
      </c>
      <c r="Q59" s="160" t="s">
        <v>166</v>
      </c>
      <c r="R59" s="156">
        <v>1255</v>
      </c>
      <c r="S59" s="163">
        <v>41.88918558077437</v>
      </c>
      <c r="T59" s="156">
        <v>33027</v>
      </c>
      <c r="U59" s="163">
        <v>1102.369826435247</v>
      </c>
      <c r="V59" s="156">
        <v>8149</v>
      </c>
      <c r="W59" s="163">
        <v>271.99599465954606</v>
      </c>
      <c r="X59" s="156">
        <v>546</v>
      </c>
      <c r="Y59" s="163">
        <v>18.22429906542056</v>
      </c>
      <c r="Z59" s="156">
        <v>855</v>
      </c>
      <c r="AA59" s="159">
        <v>183.5</v>
      </c>
      <c r="AB59" s="156">
        <v>23254</v>
      </c>
      <c r="AC59" s="159">
        <v>776.1682242990654</v>
      </c>
      <c r="AD59" s="161">
        <v>4147</v>
      </c>
      <c r="AE59" s="163">
        <v>138.41789052069427</v>
      </c>
      <c r="AF59" s="160" t="s">
        <v>166</v>
      </c>
      <c r="AG59" s="45"/>
      <c r="AH59" s="45">
        <v>2996</v>
      </c>
    </row>
    <row r="60" spans="1:34" ht="13.5">
      <c r="A60" s="164" t="s">
        <v>177</v>
      </c>
      <c r="B60" s="158" t="s">
        <v>165</v>
      </c>
      <c r="C60" s="156">
        <v>9333</v>
      </c>
      <c r="D60" s="163">
        <v>7.378682225700868</v>
      </c>
      <c r="E60" s="156">
        <v>1057</v>
      </c>
      <c r="F60" s="163">
        <v>0.8356656072608826</v>
      </c>
      <c r="G60" s="156">
        <v>5</v>
      </c>
      <c r="H60" s="163">
        <v>0.00395300665686321</v>
      </c>
      <c r="I60" s="156">
        <v>8266</v>
      </c>
      <c r="J60" s="163">
        <v>6.535110605126258</v>
      </c>
      <c r="K60" s="160">
        <v>3</v>
      </c>
      <c r="L60" s="160">
        <v>1269</v>
      </c>
      <c r="M60" s="156">
        <v>90955</v>
      </c>
      <c r="N60" s="163">
        <v>71.90914409499865</v>
      </c>
      <c r="O60" s="156">
        <v>19397</v>
      </c>
      <c r="P60" s="163">
        <v>15.335294024635138</v>
      </c>
      <c r="Q60" s="160">
        <v>57</v>
      </c>
      <c r="R60" s="156">
        <v>61651</v>
      </c>
      <c r="S60" s="163">
        <v>48.741362680454756</v>
      </c>
      <c r="T60" s="156">
        <v>1656415</v>
      </c>
      <c r="U60" s="163">
        <v>1309.5639043056149</v>
      </c>
      <c r="V60" s="156">
        <v>359159</v>
      </c>
      <c r="W60" s="163">
        <v>283.9515835744667</v>
      </c>
      <c r="X60" s="156">
        <v>27197</v>
      </c>
      <c r="Y60" s="163">
        <v>21.501984409341745</v>
      </c>
      <c r="Z60" s="156">
        <v>99171</v>
      </c>
      <c r="AA60" s="159">
        <v>483.6</v>
      </c>
      <c r="AB60" s="156">
        <v>1161678</v>
      </c>
      <c r="AC60" s="159">
        <v>918.424173426308</v>
      </c>
      <c r="AD60" s="161">
        <v>235530</v>
      </c>
      <c r="AE60" s="163">
        <v>186.21033157819838</v>
      </c>
      <c r="AF60" s="156">
        <v>599</v>
      </c>
      <c r="AG60" s="45"/>
      <c r="AH60" s="45">
        <v>126486</v>
      </c>
    </row>
    <row r="61" spans="1:34" ht="13.5">
      <c r="A61" s="164"/>
      <c r="B61" s="158"/>
      <c r="C61" s="156"/>
      <c r="D61" s="163"/>
      <c r="E61" s="156"/>
      <c r="F61" s="163"/>
      <c r="G61" s="156"/>
      <c r="H61" s="163"/>
      <c r="I61" s="156"/>
      <c r="J61" s="163"/>
      <c r="K61" s="160"/>
      <c r="L61" s="160"/>
      <c r="M61" s="156"/>
      <c r="N61" s="163"/>
      <c r="O61" s="156"/>
      <c r="P61" s="163"/>
      <c r="Q61" s="160"/>
      <c r="R61" s="156"/>
      <c r="S61" s="163"/>
      <c r="T61" s="156"/>
      <c r="U61" s="163"/>
      <c r="V61" s="156"/>
      <c r="W61" s="163"/>
      <c r="X61" s="156"/>
      <c r="Y61" s="163"/>
      <c r="Z61" s="156"/>
      <c r="AA61" s="157"/>
      <c r="AB61" s="156"/>
      <c r="AC61" s="163"/>
      <c r="AD61" s="161"/>
      <c r="AE61" s="163"/>
      <c r="AF61" s="156"/>
      <c r="AG61" s="45"/>
      <c r="AH61" s="45"/>
    </row>
    <row r="62" spans="1:34" ht="13.5">
      <c r="A62" s="166"/>
      <c r="B62" s="158" t="s">
        <v>18</v>
      </c>
      <c r="C62" s="156">
        <v>215</v>
      </c>
      <c r="D62" s="163">
        <v>7.161892071952032</v>
      </c>
      <c r="E62" s="156">
        <v>25</v>
      </c>
      <c r="F62" s="163">
        <v>0.8327781479013991</v>
      </c>
      <c r="G62" s="160" t="s">
        <v>166</v>
      </c>
      <c r="H62" s="163" t="s">
        <v>166</v>
      </c>
      <c r="I62" s="156">
        <v>190</v>
      </c>
      <c r="J62" s="163">
        <v>6.329113924050633</v>
      </c>
      <c r="K62" s="160">
        <v>1</v>
      </c>
      <c r="L62" s="160">
        <v>41</v>
      </c>
      <c r="M62" s="156">
        <v>1531</v>
      </c>
      <c r="N62" s="163">
        <v>50.99933377748168</v>
      </c>
      <c r="O62" s="156">
        <v>341</v>
      </c>
      <c r="P62" s="163">
        <v>11.359093937375084</v>
      </c>
      <c r="Q62" s="160">
        <v>23</v>
      </c>
      <c r="R62" s="156">
        <v>1281</v>
      </c>
      <c r="S62" s="163">
        <v>42.67155229846769</v>
      </c>
      <c r="T62" s="156">
        <v>33069</v>
      </c>
      <c r="U62" s="163">
        <v>1101.5656229180547</v>
      </c>
      <c r="V62" s="156">
        <v>8149</v>
      </c>
      <c r="W62" s="163">
        <v>271.45236508994003</v>
      </c>
      <c r="X62" s="156">
        <v>436</v>
      </c>
      <c r="Y62" s="163">
        <v>14.523650899400401</v>
      </c>
      <c r="Z62" s="156">
        <v>2149</v>
      </c>
      <c r="AA62" s="159">
        <v>448.6</v>
      </c>
      <c r="AB62" s="156">
        <v>22274</v>
      </c>
      <c r="AC62" s="159">
        <v>741.9720186542305</v>
      </c>
      <c r="AD62" s="161">
        <v>4017</v>
      </c>
      <c r="AE62" s="163">
        <v>133.8107928047968</v>
      </c>
      <c r="AF62" s="160">
        <v>188</v>
      </c>
      <c r="AG62" s="45"/>
      <c r="AH62" s="45">
        <v>3002</v>
      </c>
    </row>
    <row r="63" spans="1:34" ht="13.5">
      <c r="A63" s="164" t="s">
        <v>180</v>
      </c>
      <c r="B63" s="158" t="s">
        <v>165</v>
      </c>
      <c r="C63" s="156">
        <v>9286</v>
      </c>
      <c r="D63" s="163">
        <v>7.329933852201506</v>
      </c>
      <c r="E63" s="156">
        <v>1060</v>
      </c>
      <c r="F63" s="163">
        <v>0.8367143962237342</v>
      </c>
      <c r="G63" s="156">
        <v>4</v>
      </c>
      <c r="H63" s="163">
        <v>0.00315741281593862</v>
      </c>
      <c r="I63" s="156">
        <v>8222</v>
      </c>
      <c r="J63" s="163">
        <v>6.490062043161833</v>
      </c>
      <c r="K63" s="160">
        <v>16</v>
      </c>
      <c r="L63" s="160">
        <v>2227</v>
      </c>
      <c r="M63" s="156">
        <v>91500</v>
      </c>
      <c r="N63" s="163">
        <v>72.22581816459594</v>
      </c>
      <c r="O63" s="156">
        <v>18487</v>
      </c>
      <c r="P63" s="163">
        <v>14.592772682064318</v>
      </c>
      <c r="Q63" s="160">
        <v>1795</v>
      </c>
      <c r="R63" s="156">
        <v>62484</v>
      </c>
      <c r="S63" s="163">
        <v>49.32194559777719</v>
      </c>
      <c r="T63" s="156">
        <v>1648217</v>
      </c>
      <c r="U63" s="163">
        <v>1301.025369811976</v>
      </c>
      <c r="V63" s="156">
        <v>358449</v>
      </c>
      <c r="W63" s="163">
        <v>282.94286661509557</v>
      </c>
      <c r="X63" s="156">
        <v>24773</v>
      </c>
      <c r="Y63" s="163">
        <v>19.554646922311857</v>
      </c>
      <c r="Z63" s="156">
        <v>167106</v>
      </c>
      <c r="AA63" s="159">
        <v>788.8</v>
      </c>
      <c r="AB63" s="156">
        <v>1094568</v>
      </c>
      <c r="AC63" s="159">
        <v>864.0007577790758</v>
      </c>
      <c r="AD63" s="161">
        <v>224134</v>
      </c>
      <c r="AE63" s="163">
        <v>176.92089102189667</v>
      </c>
      <c r="AF63" s="156">
        <v>16452</v>
      </c>
      <c r="AG63" s="45"/>
      <c r="AH63" s="45">
        <v>126686</v>
      </c>
    </row>
    <row r="64" spans="1:34" ht="13.5">
      <c r="A64" s="164"/>
      <c r="B64" s="158"/>
      <c r="C64" s="156"/>
      <c r="D64" s="163"/>
      <c r="E64" s="156"/>
      <c r="F64" s="163"/>
      <c r="G64" s="156"/>
      <c r="H64" s="163"/>
      <c r="I64" s="156"/>
      <c r="J64" s="163"/>
      <c r="K64" s="160"/>
      <c r="L64" s="160"/>
      <c r="M64" s="156"/>
      <c r="N64" s="163"/>
      <c r="O64" s="156"/>
      <c r="P64" s="163"/>
      <c r="Q64" s="160"/>
      <c r="R64" s="156"/>
      <c r="S64" s="163"/>
      <c r="T64" s="156"/>
      <c r="U64" s="163"/>
      <c r="V64" s="156"/>
      <c r="W64" s="163"/>
      <c r="X64" s="156"/>
      <c r="Y64" s="163"/>
      <c r="Z64" s="156"/>
      <c r="AA64" s="157"/>
      <c r="AB64" s="156"/>
      <c r="AC64" s="163"/>
      <c r="AD64" s="161"/>
      <c r="AE64" s="163"/>
      <c r="AF64" s="156"/>
      <c r="AG64" s="45"/>
      <c r="AH64" s="45"/>
    </row>
    <row r="65" spans="1:34" ht="13.5">
      <c r="A65" s="164"/>
      <c r="B65" s="158" t="s">
        <v>18</v>
      </c>
      <c r="C65" s="156">
        <v>215</v>
      </c>
      <c r="D65" s="163">
        <v>7.2</v>
      </c>
      <c r="E65" s="156">
        <v>23</v>
      </c>
      <c r="F65" s="163">
        <v>0.8</v>
      </c>
      <c r="G65" s="160" t="s">
        <v>166</v>
      </c>
      <c r="H65" s="160" t="s">
        <v>166</v>
      </c>
      <c r="I65" s="156">
        <v>192</v>
      </c>
      <c r="J65" s="163">
        <v>6.4</v>
      </c>
      <c r="K65" s="160">
        <v>1</v>
      </c>
      <c r="L65" s="160">
        <v>67</v>
      </c>
      <c r="M65" s="156">
        <v>1556</v>
      </c>
      <c r="N65" s="163">
        <v>52.1</v>
      </c>
      <c r="O65" s="156">
        <v>330</v>
      </c>
      <c r="P65" s="163">
        <v>11.1</v>
      </c>
      <c r="Q65" s="160">
        <v>35</v>
      </c>
      <c r="R65" s="156">
        <v>1298</v>
      </c>
      <c r="S65" s="163">
        <v>43.5</v>
      </c>
      <c r="T65" s="156">
        <v>33548</v>
      </c>
      <c r="U65" s="163">
        <v>1123.5</v>
      </c>
      <c r="V65" s="156">
        <v>7970</v>
      </c>
      <c r="W65" s="163">
        <v>266.9</v>
      </c>
      <c r="X65" s="156">
        <v>355</v>
      </c>
      <c r="Y65" s="163">
        <v>11.9</v>
      </c>
      <c r="Z65" s="156">
        <v>4210</v>
      </c>
      <c r="AA65" s="159">
        <v>848.8</v>
      </c>
      <c r="AB65" s="156">
        <v>20952</v>
      </c>
      <c r="AC65" s="159">
        <v>701.6744809109176</v>
      </c>
      <c r="AD65" s="161">
        <v>3850</v>
      </c>
      <c r="AE65" s="163">
        <v>128.9</v>
      </c>
      <c r="AF65" s="156">
        <v>307</v>
      </c>
      <c r="AG65" s="45"/>
      <c r="AH65" s="45">
        <v>2986</v>
      </c>
    </row>
    <row r="66" spans="1:34" ht="13.5">
      <c r="A66" s="164" t="s">
        <v>181</v>
      </c>
      <c r="B66" s="158" t="s">
        <v>178</v>
      </c>
      <c r="C66" s="156">
        <v>9266</v>
      </c>
      <c r="D66" s="163">
        <v>7.3</v>
      </c>
      <c r="E66" s="156">
        <v>1058</v>
      </c>
      <c r="F66" s="163">
        <v>0.8</v>
      </c>
      <c r="G66" s="160">
        <v>4</v>
      </c>
      <c r="H66" s="163">
        <v>0</v>
      </c>
      <c r="I66" s="156">
        <v>8205</v>
      </c>
      <c r="J66" s="163">
        <v>6.5</v>
      </c>
      <c r="K66" s="160">
        <v>26</v>
      </c>
      <c r="L66" s="160">
        <v>3167</v>
      </c>
      <c r="M66" s="156">
        <v>92824</v>
      </c>
      <c r="N66" s="163">
        <v>73.1</v>
      </c>
      <c r="O66" s="156">
        <v>17853</v>
      </c>
      <c r="P66" s="163">
        <v>14.1</v>
      </c>
      <c r="Q66" s="160">
        <v>2508</v>
      </c>
      <c r="R66" s="156">
        <v>63361</v>
      </c>
      <c r="S66" s="163">
        <v>49.9</v>
      </c>
      <c r="T66" s="156">
        <v>1647253</v>
      </c>
      <c r="U66" s="163">
        <v>1297.8</v>
      </c>
      <c r="V66" s="156">
        <v>358153</v>
      </c>
      <c r="W66" s="163">
        <v>282.2</v>
      </c>
      <c r="X66" s="156">
        <v>22631</v>
      </c>
      <c r="Y66" s="163">
        <v>17.8</v>
      </c>
      <c r="Z66" s="156">
        <v>241160</v>
      </c>
      <c r="AA66" s="159">
        <v>1095.9</v>
      </c>
      <c r="AB66" s="156">
        <v>1022913</v>
      </c>
      <c r="AC66" s="159">
        <v>805.9128941272867</v>
      </c>
      <c r="AD66" s="161">
        <v>216755</v>
      </c>
      <c r="AE66" s="163">
        <v>170.8</v>
      </c>
      <c r="AF66" s="156">
        <v>22786</v>
      </c>
      <c r="AG66" s="45"/>
      <c r="AH66" s="45">
        <v>126926</v>
      </c>
    </row>
    <row r="67" spans="1:34" ht="13.5">
      <c r="A67" s="164"/>
      <c r="B67" s="158"/>
      <c r="C67" s="156"/>
      <c r="D67" s="163"/>
      <c r="E67" s="156"/>
      <c r="F67" s="163"/>
      <c r="G67" s="160"/>
      <c r="H67" s="163"/>
      <c r="I67" s="156"/>
      <c r="J67" s="163"/>
      <c r="K67" s="160"/>
      <c r="L67" s="160"/>
      <c r="M67" s="156"/>
      <c r="N67" s="163"/>
      <c r="O67" s="156"/>
      <c r="P67" s="163"/>
      <c r="Q67" s="160"/>
      <c r="R67" s="156"/>
      <c r="S67" s="163"/>
      <c r="T67" s="156"/>
      <c r="U67" s="163"/>
      <c r="V67" s="156"/>
      <c r="W67" s="163"/>
      <c r="X67" s="156"/>
      <c r="Y67" s="163"/>
      <c r="Z67" s="156"/>
      <c r="AA67" s="157"/>
      <c r="AB67" s="156"/>
      <c r="AC67" s="163"/>
      <c r="AD67" s="161"/>
      <c r="AE67" s="163"/>
      <c r="AF67" s="156"/>
      <c r="AG67" s="45"/>
      <c r="AH67" s="45"/>
    </row>
    <row r="68" spans="1:34" ht="13.5">
      <c r="A68" s="164"/>
      <c r="B68" s="158" t="s">
        <v>18</v>
      </c>
      <c r="C68" s="156">
        <v>209</v>
      </c>
      <c r="D68" s="163">
        <v>7</v>
      </c>
      <c r="E68" s="156">
        <v>23</v>
      </c>
      <c r="F68" s="163">
        <v>0.8</v>
      </c>
      <c r="G68" s="160" t="s">
        <v>186</v>
      </c>
      <c r="H68" s="160" t="s">
        <v>186</v>
      </c>
      <c r="I68" s="156">
        <v>186</v>
      </c>
      <c r="J68" s="163">
        <v>6.2</v>
      </c>
      <c r="K68" s="160">
        <v>1</v>
      </c>
      <c r="L68" s="160">
        <v>72</v>
      </c>
      <c r="M68" s="156">
        <v>1580</v>
      </c>
      <c r="N68" s="163">
        <v>52.8</v>
      </c>
      <c r="O68" s="156">
        <v>323</v>
      </c>
      <c r="P68" s="163">
        <v>10.8</v>
      </c>
      <c r="Q68" s="160">
        <v>37</v>
      </c>
      <c r="R68" s="156">
        <v>1310</v>
      </c>
      <c r="S68" s="163">
        <v>43.8</v>
      </c>
      <c r="T68" s="156">
        <v>33437</v>
      </c>
      <c r="U68" s="163">
        <v>1117.5</v>
      </c>
      <c r="V68" s="156">
        <v>7896</v>
      </c>
      <c r="W68" s="163">
        <v>263.9</v>
      </c>
      <c r="X68" s="160">
        <v>350</v>
      </c>
      <c r="Y68" s="163">
        <v>11.7</v>
      </c>
      <c r="Z68" s="156">
        <v>4535</v>
      </c>
      <c r="AA68" s="159">
        <v>885.7</v>
      </c>
      <c r="AB68" s="156">
        <v>20617</v>
      </c>
      <c r="AC68" s="159">
        <v>689.0708556149732</v>
      </c>
      <c r="AD68" s="161">
        <v>3833</v>
      </c>
      <c r="AE68" s="163">
        <v>128.1</v>
      </c>
      <c r="AF68" s="156">
        <v>326</v>
      </c>
      <c r="AG68" s="45"/>
      <c r="AH68" s="45">
        <v>2992</v>
      </c>
    </row>
    <row r="69" spans="1:34" ht="13.5">
      <c r="A69" s="164" t="s">
        <v>185</v>
      </c>
      <c r="B69" s="158" t="s">
        <v>178</v>
      </c>
      <c r="C69" s="156">
        <v>9239</v>
      </c>
      <c r="D69" s="163">
        <v>7.3</v>
      </c>
      <c r="E69" s="156">
        <v>1065</v>
      </c>
      <c r="F69" s="163">
        <v>0.8</v>
      </c>
      <c r="G69" s="160">
        <v>3</v>
      </c>
      <c r="H69" s="163">
        <v>0</v>
      </c>
      <c r="I69" s="156">
        <v>8171</v>
      </c>
      <c r="J69" s="163">
        <v>6.4</v>
      </c>
      <c r="K69" s="160">
        <v>29</v>
      </c>
      <c r="L69" s="160">
        <v>3476</v>
      </c>
      <c r="M69" s="156">
        <v>94019</v>
      </c>
      <c r="N69" s="163">
        <v>73.9</v>
      </c>
      <c r="O69" s="156">
        <v>17218</v>
      </c>
      <c r="P69" s="163">
        <v>13.5</v>
      </c>
      <c r="Q69" s="160">
        <v>2571</v>
      </c>
      <c r="R69" s="156">
        <v>64297</v>
      </c>
      <c r="S69" s="163">
        <v>50.5</v>
      </c>
      <c r="T69" s="156">
        <v>1646797</v>
      </c>
      <c r="U69" s="163">
        <v>1293.7</v>
      </c>
      <c r="V69" s="156">
        <v>357385</v>
      </c>
      <c r="W69" s="163">
        <v>280.8</v>
      </c>
      <c r="X69" s="156">
        <v>20847</v>
      </c>
      <c r="Y69" s="163">
        <v>16.4</v>
      </c>
      <c r="Z69" s="156">
        <v>272217</v>
      </c>
      <c r="AA69" s="159">
        <v>1190.3</v>
      </c>
      <c r="AB69" s="156">
        <v>994315</v>
      </c>
      <c r="AC69" s="159">
        <v>781.1353512817088</v>
      </c>
      <c r="AD69" s="161">
        <v>209544</v>
      </c>
      <c r="AE69" s="163">
        <v>164.6</v>
      </c>
      <c r="AF69" s="156">
        <v>23684</v>
      </c>
      <c r="AG69" s="45"/>
      <c r="AH69" s="45">
        <v>127291</v>
      </c>
    </row>
    <row r="70" spans="1:34" ht="13.5">
      <c r="A70" s="164"/>
      <c r="B70" s="158"/>
      <c r="C70" s="156"/>
      <c r="D70" s="163"/>
      <c r="E70" s="156"/>
      <c r="F70" s="163"/>
      <c r="G70" s="160"/>
      <c r="H70" s="163"/>
      <c r="I70" s="156"/>
      <c r="J70" s="163"/>
      <c r="K70" s="160"/>
      <c r="L70" s="160"/>
      <c r="M70" s="156"/>
      <c r="N70" s="163"/>
      <c r="O70" s="156"/>
      <c r="P70" s="163"/>
      <c r="Q70" s="160"/>
      <c r="R70" s="156"/>
      <c r="S70" s="163"/>
      <c r="T70" s="156"/>
      <c r="U70" s="163"/>
      <c r="V70" s="156"/>
      <c r="W70" s="163"/>
      <c r="X70" s="156"/>
      <c r="Y70" s="163"/>
      <c r="Z70" s="156"/>
      <c r="AA70" s="157"/>
      <c r="AB70" s="156"/>
      <c r="AC70" s="163"/>
      <c r="AD70" s="161"/>
      <c r="AE70" s="163"/>
      <c r="AF70" s="156"/>
      <c r="AG70" s="45"/>
      <c r="AH70" s="45"/>
    </row>
    <row r="71" spans="1:34" ht="13.5">
      <c r="A71" s="164"/>
      <c r="B71" s="158" t="s">
        <v>18</v>
      </c>
      <c r="C71" s="156">
        <v>208</v>
      </c>
      <c r="D71" s="163">
        <v>7</v>
      </c>
      <c r="E71" s="156">
        <v>24</v>
      </c>
      <c r="F71" s="163">
        <v>0.8</v>
      </c>
      <c r="G71" s="160" t="s">
        <v>186</v>
      </c>
      <c r="H71" s="160" t="s">
        <v>186</v>
      </c>
      <c r="I71" s="156">
        <v>184</v>
      </c>
      <c r="J71" s="163">
        <v>6.2</v>
      </c>
      <c r="K71" s="160">
        <v>1</v>
      </c>
      <c r="L71" s="160">
        <v>74</v>
      </c>
      <c r="M71" s="156">
        <v>1601</v>
      </c>
      <c r="N71" s="163">
        <v>53.5</v>
      </c>
      <c r="O71" s="156">
        <v>303</v>
      </c>
      <c r="P71" s="163">
        <v>10.1</v>
      </c>
      <c r="Q71" s="160">
        <v>35</v>
      </c>
      <c r="R71" s="156">
        <v>1322</v>
      </c>
      <c r="S71" s="163">
        <v>44.2</v>
      </c>
      <c r="T71" s="156">
        <v>33377</v>
      </c>
      <c r="U71" s="163">
        <v>1116.3</v>
      </c>
      <c r="V71" s="156">
        <v>7817</v>
      </c>
      <c r="W71" s="163">
        <v>261.4</v>
      </c>
      <c r="X71" s="156">
        <v>310</v>
      </c>
      <c r="Y71" s="163">
        <v>10.4</v>
      </c>
      <c r="Z71" s="156">
        <v>4686</v>
      </c>
      <c r="AA71" s="159">
        <v>889.2</v>
      </c>
      <c r="AB71" s="156">
        <v>20522</v>
      </c>
      <c r="AC71" s="159">
        <f>AB71/AH71*100</f>
        <v>686.3545150501672</v>
      </c>
      <c r="AD71" s="156">
        <v>3662</v>
      </c>
      <c r="AE71" s="163">
        <v>122.5</v>
      </c>
      <c r="AF71" s="156">
        <v>300</v>
      </c>
      <c r="AG71" s="45"/>
      <c r="AH71" s="45">
        <v>2990</v>
      </c>
    </row>
    <row r="72" spans="1:34" ht="13.5">
      <c r="A72" s="164" t="s">
        <v>206</v>
      </c>
      <c r="B72" s="158" t="s">
        <v>178</v>
      </c>
      <c r="C72" s="156">
        <v>9187</v>
      </c>
      <c r="D72" s="163">
        <v>7.2</v>
      </c>
      <c r="E72" s="156">
        <v>1069</v>
      </c>
      <c r="F72" s="163">
        <v>0.8</v>
      </c>
      <c r="G72" s="160">
        <v>2</v>
      </c>
      <c r="H72" s="163">
        <v>0</v>
      </c>
      <c r="I72" s="156">
        <v>8116</v>
      </c>
      <c r="J72" s="163">
        <v>6.4</v>
      </c>
      <c r="K72" s="160">
        <v>43</v>
      </c>
      <c r="L72" s="160">
        <v>3723</v>
      </c>
      <c r="M72" s="156">
        <v>94819</v>
      </c>
      <c r="N72" s="163">
        <v>74.4</v>
      </c>
      <c r="O72" s="156">
        <v>16178</v>
      </c>
      <c r="P72" s="163">
        <v>12.7</v>
      </c>
      <c r="Q72" s="160">
        <v>2675</v>
      </c>
      <c r="R72" s="156">
        <v>65073</v>
      </c>
      <c r="S72" s="163">
        <v>51.1</v>
      </c>
      <c r="T72" s="156">
        <v>1642593</v>
      </c>
      <c r="U72" s="163">
        <v>1289</v>
      </c>
      <c r="V72" s="156">
        <v>355966</v>
      </c>
      <c r="W72" s="163">
        <v>279.3</v>
      </c>
      <c r="X72" s="156">
        <v>17558</v>
      </c>
      <c r="Y72" s="163">
        <v>13.8</v>
      </c>
      <c r="Z72" s="156">
        <v>300851</v>
      </c>
      <c r="AA72" s="159">
        <v>1273.3</v>
      </c>
      <c r="AB72" s="156">
        <v>966364</v>
      </c>
      <c r="AC72" s="159">
        <f>AB72/AH72*100</f>
        <v>758.319143092557</v>
      </c>
      <c r="AD72" s="156">
        <v>196596</v>
      </c>
      <c r="AE72" s="163">
        <v>154.3</v>
      </c>
      <c r="AF72" s="156">
        <v>24880</v>
      </c>
      <c r="AG72" s="45"/>
      <c r="AH72" s="45">
        <v>127435</v>
      </c>
    </row>
    <row r="73" spans="1:34" ht="13.5">
      <c r="A73" s="164"/>
      <c r="B73" s="158"/>
      <c r="C73" s="156"/>
      <c r="D73" s="163"/>
      <c r="E73" s="156"/>
      <c r="F73" s="163"/>
      <c r="G73" s="160"/>
      <c r="H73" s="163"/>
      <c r="I73" s="156"/>
      <c r="J73" s="163"/>
      <c r="K73" s="160"/>
      <c r="L73" s="160"/>
      <c r="M73" s="156"/>
      <c r="N73" s="163"/>
      <c r="O73" s="156"/>
      <c r="P73" s="163"/>
      <c r="Q73" s="160"/>
      <c r="R73" s="156"/>
      <c r="S73" s="163"/>
      <c r="T73" s="156"/>
      <c r="U73" s="163"/>
      <c r="V73" s="156"/>
      <c r="W73" s="163"/>
      <c r="X73" s="156"/>
      <c r="Y73" s="163"/>
      <c r="Z73" s="156"/>
      <c r="AA73" s="163"/>
      <c r="AB73" s="156"/>
      <c r="AC73" s="163"/>
      <c r="AD73" s="156"/>
      <c r="AE73" s="163"/>
      <c r="AF73" s="156"/>
      <c r="AG73" s="45"/>
      <c r="AH73" s="45"/>
    </row>
    <row r="74" spans="1:34" s="11" customFormat="1" ht="13.5">
      <c r="A74" s="164"/>
      <c r="B74" s="158" t="s">
        <v>34</v>
      </c>
      <c r="C74" s="156">
        <v>203</v>
      </c>
      <c r="D74" s="163">
        <v>6.8</v>
      </c>
      <c r="E74" s="156">
        <v>24</v>
      </c>
      <c r="F74" s="163">
        <v>0.8</v>
      </c>
      <c r="G74" s="160" t="s">
        <v>225</v>
      </c>
      <c r="H74" s="163" t="s">
        <v>225</v>
      </c>
      <c r="I74" s="156">
        <v>179</v>
      </c>
      <c r="J74" s="163">
        <v>6</v>
      </c>
      <c r="K74" s="160">
        <v>1</v>
      </c>
      <c r="L74" s="160">
        <v>86</v>
      </c>
      <c r="M74" s="156">
        <v>1617</v>
      </c>
      <c r="N74" s="163">
        <v>54.1</v>
      </c>
      <c r="O74" s="156">
        <v>278</v>
      </c>
      <c r="P74" s="163">
        <v>9.3</v>
      </c>
      <c r="Q74" s="160">
        <v>34</v>
      </c>
      <c r="R74" s="156">
        <v>1342</v>
      </c>
      <c r="S74" s="163">
        <v>44.9</v>
      </c>
      <c r="T74" s="156">
        <v>32943</v>
      </c>
      <c r="U74" s="163">
        <v>1101.4</v>
      </c>
      <c r="V74" s="156">
        <v>7741</v>
      </c>
      <c r="W74" s="163">
        <v>258.8</v>
      </c>
      <c r="X74" s="156">
        <v>310</v>
      </c>
      <c r="Y74" s="163">
        <v>10.4</v>
      </c>
      <c r="Z74" s="156">
        <v>5450</v>
      </c>
      <c r="AA74" s="163">
        <v>1007.4</v>
      </c>
      <c r="AB74" s="156">
        <v>19400</v>
      </c>
      <c r="AC74" s="163">
        <v>648.6</v>
      </c>
      <c r="AD74" s="156">
        <v>3385</v>
      </c>
      <c r="AE74" s="163">
        <v>113.2</v>
      </c>
      <c r="AF74" s="156">
        <v>307</v>
      </c>
      <c r="AG74" s="59"/>
      <c r="AH74" s="59"/>
    </row>
    <row r="75" spans="1:34" ht="13.5">
      <c r="A75" s="206" t="s">
        <v>232</v>
      </c>
      <c r="B75" s="167" t="s">
        <v>178</v>
      </c>
      <c r="C75" s="168">
        <v>9122</v>
      </c>
      <c r="D75" s="297">
        <v>7.1</v>
      </c>
      <c r="E75" s="168">
        <v>1073</v>
      </c>
      <c r="F75" s="169">
        <v>0.8</v>
      </c>
      <c r="G75" s="207">
        <v>2</v>
      </c>
      <c r="H75" s="169">
        <v>0</v>
      </c>
      <c r="I75" s="168">
        <v>8047</v>
      </c>
      <c r="J75" s="297">
        <v>6.3</v>
      </c>
      <c r="K75" s="207">
        <v>48</v>
      </c>
      <c r="L75" s="207">
        <v>4211</v>
      </c>
      <c r="M75" s="168">
        <v>96050</v>
      </c>
      <c r="N75" s="169">
        <v>75.3</v>
      </c>
      <c r="O75" s="168">
        <v>15371</v>
      </c>
      <c r="P75" s="169">
        <v>12</v>
      </c>
      <c r="Q75" s="207">
        <v>2639</v>
      </c>
      <c r="R75" s="168">
        <v>65828</v>
      </c>
      <c r="S75" s="169">
        <v>51.6</v>
      </c>
      <c r="T75" s="168">
        <v>1632141</v>
      </c>
      <c r="U75" s="169">
        <v>1278.9</v>
      </c>
      <c r="V75" s="168">
        <v>354448</v>
      </c>
      <c r="W75" s="169">
        <v>277.7</v>
      </c>
      <c r="X75" s="168">
        <v>14507</v>
      </c>
      <c r="Y75" s="169">
        <v>11.4</v>
      </c>
      <c r="Z75" s="168">
        <v>342343</v>
      </c>
      <c r="AA75" s="169">
        <v>1408.2</v>
      </c>
      <c r="AB75" s="168">
        <v>919070</v>
      </c>
      <c r="AC75" s="169">
        <v>720.2</v>
      </c>
      <c r="AD75" s="168">
        <v>187894</v>
      </c>
      <c r="AE75" s="169">
        <v>147.2</v>
      </c>
      <c r="AF75" s="168">
        <v>24840</v>
      </c>
      <c r="AG75" s="45"/>
      <c r="AH75" s="45"/>
    </row>
    <row r="76" spans="1:34" ht="13.5">
      <c r="A76" s="301" t="s">
        <v>242</v>
      </c>
      <c r="B76" s="301"/>
      <c r="C76" s="59"/>
      <c r="D76" s="59"/>
      <c r="E76" s="59"/>
      <c r="F76" s="59"/>
      <c r="G76" s="59"/>
      <c r="H76" s="59"/>
      <c r="I76" s="59"/>
      <c r="J76" s="59"/>
      <c r="K76" s="59"/>
      <c r="L76" s="59"/>
      <c r="M76" s="59"/>
      <c r="N76" s="59"/>
      <c r="O76" s="59"/>
      <c r="P76" s="59"/>
      <c r="Q76" s="59"/>
      <c r="R76" s="59"/>
      <c r="S76" s="59"/>
      <c r="T76" s="59"/>
      <c r="U76" s="59"/>
      <c r="V76" s="59"/>
      <c r="W76" s="59"/>
      <c r="X76" s="59"/>
      <c r="Y76" s="59"/>
      <c r="Z76" s="59" t="s">
        <v>239</v>
      </c>
      <c r="AA76" s="59"/>
      <c r="AB76" s="59"/>
      <c r="AC76" s="59"/>
      <c r="AD76" s="59"/>
      <c r="AE76" s="59"/>
      <c r="AF76" s="59"/>
      <c r="AG76" s="45"/>
      <c r="AH76" s="45"/>
    </row>
    <row r="77" spans="1:34" ht="13.5">
      <c r="A77" s="302"/>
      <c r="B77" s="60" t="s">
        <v>243</v>
      </c>
      <c r="C77" s="45"/>
      <c r="D77" s="45"/>
      <c r="E77" s="45"/>
      <c r="F77" s="45"/>
      <c r="G77" s="45"/>
      <c r="H77" s="45"/>
      <c r="I77" s="45"/>
      <c r="J77" s="45"/>
      <c r="K77" s="45"/>
      <c r="L77" s="45"/>
      <c r="M77" s="45"/>
      <c r="N77" s="45"/>
      <c r="O77" s="45"/>
      <c r="P77" s="45"/>
      <c r="Q77" s="45"/>
      <c r="R77" s="45"/>
      <c r="S77" s="45"/>
      <c r="T77" s="45"/>
      <c r="U77" s="45"/>
      <c r="V77" s="45"/>
      <c r="W77" s="45"/>
      <c r="X77" s="45"/>
      <c r="Y77" s="45"/>
      <c r="Z77" s="45"/>
      <c r="AA77" s="45"/>
      <c r="AB77" s="45"/>
      <c r="AC77" s="45"/>
      <c r="AD77" s="45"/>
      <c r="AE77" s="59"/>
      <c r="AF77" s="59"/>
      <c r="AG77" s="45"/>
      <c r="AH77" s="45"/>
    </row>
    <row r="78" spans="1:34" ht="13.5">
      <c r="A78" s="302"/>
      <c r="B78" s="60" t="s">
        <v>240</v>
      </c>
      <c r="C78" s="45"/>
      <c r="D78" s="45"/>
      <c r="E78" s="45"/>
      <c r="F78" s="45"/>
      <c r="G78" s="45"/>
      <c r="H78" s="45"/>
      <c r="I78" s="45"/>
      <c r="J78" s="45"/>
      <c r="K78" s="45"/>
      <c r="L78" s="45"/>
      <c r="M78" s="45"/>
      <c r="N78" s="45"/>
      <c r="O78" s="45"/>
      <c r="P78" s="45"/>
      <c r="Q78" s="45"/>
      <c r="R78" s="45"/>
      <c r="S78" s="45"/>
      <c r="T78" s="45"/>
      <c r="U78" s="45"/>
      <c r="V78" s="45"/>
      <c r="W78" s="45"/>
      <c r="X78" s="45"/>
      <c r="Y78" s="45"/>
      <c r="Z78" s="45"/>
      <c r="AA78" s="45"/>
      <c r="AB78" s="45"/>
      <c r="AC78" s="45"/>
      <c r="AD78" s="45"/>
      <c r="AE78" s="59"/>
      <c r="AF78" s="59"/>
      <c r="AG78" s="45"/>
      <c r="AH78" s="45"/>
    </row>
    <row r="79" spans="1:35" ht="13.5">
      <c r="A79" s="302"/>
      <c r="B79" s="60" t="s">
        <v>233</v>
      </c>
      <c r="C79" s="45"/>
      <c r="D79" s="45"/>
      <c r="E79" s="45"/>
      <c r="F79" s="45"/>
      <c r="G79" s="45"/>
      <c r="H79" s="45"/>
      <c r="I79" s="45"/>
      <c r="J79" s="45"/>
      <c r="K79" s="45"/>
      <c r="L79" s="45"/>
      <c r="M79" s="45"/>
      <c r="N79" s="45"/>
      <c r="O79" s="45"/>
      <c r="P79" s="45"/>
      <c r="Q79" s="45"/>
      <c r="R79" s="45"/>
      <c r="S79" s="45"/>
      <c r="T79" s="45"/>
      <c r="U79" s="45"/>
      <c r="V79" s="45"/>
      <c r="W79" s="45"/>
      <c r="X79" s="45"/>
      <c r="Y79" s="45"/>
      <c r="Z79" s="45"/>
      <c r="AA79" s="45"/>
      <c r="AB79" s="45"/>
      <c r="AC79" s="45"/>
      <c r="AD79" s="45"/>
      <c r="AE79" s="59"/>
      <c r="AF79" s="59"/>
      <c r="AG79" s="45" t="s">
        <v>227</v>
      </c>
      <c r="AH79" s="45" t="s">
        <v>35</v>
      </c>
      <c r="AI79" s="1" t="s">
        <v>226</v>
      </c>
    </row>
    <row r="80" spans="1:35" ht="13.5">
      <c r="A80" s="33"/>
      <c r="B80" s="60" t="s">
        <v>234</v>
      </c>
      <c r="AG80" s="298">
        <v>37895</v>
      </c>
      <c r="AH80" s="1">
        <v>127619</v>
      </c>
      <c r="AI80" s="1">
        <v>2990</v>
      </c>
    </row>
    <row r="81" spans="1:2" ht="13.5">
      <c r="A81" s="33"/>
      <c r="B81" s="60" t="s">
        <v>241</v>
      </c>
    </row>
    <row r="82" spans="1:2" ht="13.5">
      <c r="A82" s="33"/>
      <c r="B82" s="303" t="s">
        <v>235</v>
      </c>
    </row>
  </sheetData>
  <mergeCells count="18">
    <mergeCell ref="C3:L3"/>
    <mergeCell ref="M4:N5"/>
    <mergeCell ref="O5:P5"/>
    <mergeCell ref="O4:Q4"/>
    <mergeCell ref="K4:L4"/>
    <mergeCell ref="C4:D5"/>
    <mergeCell ref="E4:F5"/>
    <mergeCell ref="G4:H5"/>
    <mergeCell ref="I4:J5"/>
    <mergeCell ref="R3:S5"/>
    <mergeCell ref="AD3:AE5"/>
    <mergeCell ref="AF4:AF5"/>
    <mergeCell ref="T3:AC3"/>
    <mergeCell ref="T4:U5"/>
    <mergeCell ref="V4:W5"/>
    <mergeCell ref="X4:Y5"/>
    <mergeCell ref="AB4:AC5"/>
    <mergeCell ref="Z4:AA5"/>
  </mergeCells>
  <printOptions/>
  <pageMargins left="0.7874015748031497" right="0.5905511811023623" top="0.5905511811023623" bottom="0.7480314960629921" header="0.5118110236220472" footer="0.5118110236220472"/>
  <pageSetup firstPageNumber="17" useFirstPageNumber="1" horizontalDpi="600" verticalDpi="600" orientation="landscape" paperSize="8" scale="72" r:id="rId1"/>
  <headerFooter alignWithMargins="0">
    <oddFooter>&amp;C- &amp;P -</oddFooter>
  </headerFooter>
</worksheet>
</file>

<file path=xl/worksheets/sheet9.xml><?xml version="1.0" encoding="utf-8"?>
<worksheet xmlns="http://schemas.openxmlformats.org/spreadsheetml/2006/main" xmlns:r="http://schemas.openxmlformats.org/officeDocument/2006/relationships">
  <dimension ref="A1:AA51"/>
  <sheetViews>
    <sheetView view="pageBreakPreview" zoomScaleSheetLayoutView="100" workbookViewId="0" topLeftCell="A1">
      <pane xSplit="1" ySplit="6" topLeftCell="B7" activePane="bottomRight" state="frozen"/>
      <selection pane="topLeft" activeCell="A1" sqref="A1"/>
      <selection pane="topRight" activeCell="B1" sqref="B1"/>
      <selection pane="bottomLeft" activeCell="A7" sqref="A7"/>
      <selection pane="bottomRight" activeCell="A2" sqref="A2"/>
    </sheetView>
  </sheetViews>
  <sheetFormatPr defaultColWidth="9.00390625" defaultRowHeight="13.5"/>
  <cols>
    <col min="1" max="1" width="18.375" style="112" customWidth="1"/>
    <col min="2" max="2" width="9.625" style="0" customWidth="1"/>
    <col min="3" max="23" width="8.625" style="0" customWidth="1"/>
    <col min="24" max="24" width="6.625" style="0" customWidth="1"/>
    <col min="25" max="25" width="10.625" style="0" customWidth="1"/>
    <col min="26" max="26" width="8.625" style="0" customWidth="1"/>
  </cols>
  <sheetData>
    <row r="1" spans="3:23" ht="13.5">
      <c r="C1">
        <v>51</v>
      </c>
      <c r="D1">
        <v>53</v>
      </c>
      <c r="E1">
        <v>55</v>
      </c>
      <c r="F1">
        <v>56</v>
      </c>
      <c r="G1">
        <v>57</v>
      </c>
      <c r="H1">
        <v>58</v>
      </c>
      <c r="I1">
        <v>59</v>
      </c>
      <c r="J1">
        <v>62</v>
      </c>
      <c r="K1">
        <v>64</v>
      </c>
      <c r="L1">
        <v>65</v>
      </c>
      <c r="M1">
        <v>69</v>
      </c>
      <c r="N1">
        <v>70</v>
      </c>
      <c r="O1">
        <v>1</v>
      </c>
      <c r="P1">
        <v>2</v>
      </c>
      <c r="Q1">
        <v>3</v>
      </c>
      <c r="R1">
        <v>4</v>
      </c>
      <c r="S1">
        <v>5</v>
      </c>
      <c r="T1">
        <v>6</v>
      </c>
      <c r="U1">
        <v>7</v>
      </c>
      <c r="V1">
        <v>8</v>
      </c>
      <c r="W1">
        <v>9</v>
      </c>
    </row>
    <row r="2" spans="1:27" s="112" customFormat="1" ht="14.25">
      <c r="A2" s="170" t="s">
        <v>306</v>
      </c>
      <c r="B2" s="170"/>
      <c r="C2" s="170"/>
      <c r="D2" s="170"/>
      <c r="E2" s="170"/>
      <c r="F2" s="170"/>
      <c r="G2" s="170"/>
      <c r="H2" s="170"/>
      <c r="I2" s="171"/>
      <c r="J2" s="171"/>
      <c r="K2" s="171"/>
      <c r="L2" s="171"/>
      <c r="M2" s="171"/>
      <c r="N2" s="171"/>
      <c r="O2" s="171"/>
      <c r="P2" s="171"/>
      <c r="Q2" s="171"/>
      <c r="R2" s="171"/>
      <c r="S2" s="171"/>
      <c r="T2" s="171"/>
      <c r="U2" s="171"/>
      <c r="V2" s="171"/>
      <c r="W2" s="171"/>
      <c r="X2" s="171"/>
      <c r="Y2" s="171"/>
      <c r="Z2" s="111"/>
      <c r="AA2" s="111"/>
    </row>
    <row r="3" spans="5:23" ht="13.5">
      <c r="E3" s="172"/>
      <c r="F3" s="172"/>
      <c r="G3" s="172"/>
      <c r="H3" s="172"/>
      <c r="L3" s="34"/>
      <c r="M3" s="173"/>
      <c r="O3" s="173"/>
      <c r="W3" s="346" t="s">
        <v>307</v>
      </c>
    </row>
    <row r="4" spans="1:23" ht="27" customHeight="1">
      <c r="A4" s="174"/>
      <c r="B4" s="430" t="s">
        <v>182</v>
      </c>
      <c r="C4" s="433" t="s">
        <v>183</v>
      </c>
      <c r="D4" s="434"/>
      <c r="E4" s="434"/>
      <c r="F4" s="434"/>
      <c r="G4" s="434"/>
      <c r="H4" s="434"/>
      <c r="I4" s="434"/>
      <c r="J4" s="434"/>
      <c r="K4" s="434"/>
      <c r="L4" s="434"/>
      <c r="M4" s="434"/>
      <c r="N4" s="435"/>
      <c r="O4" s="433" t="s">
        <v>308</v>
      </c>
      <c r="P4" s="434"/>
      <c r="Q4" s="434"/>
      <c r="R4" s="434"/>
      <c r="S4" s="434"/>
      <c r="T4" s="434"/>
      <c r="U4" s="434"/>
      <c r="V4" s="434"/>
      <c r="W4" s="435"/>
    </row>
    <row r="5" spans="1:23" s="176" customFormat="1" ht="27" customHeight="1">
      <c r="A5" s="175"/>
      <c r="B5" s="431"/>
      <c r="C5" s="428" t="s">
        <v>309</v>
      </c>
      <c r="D5" s="428" t="s">
        <v>310</v>
      </c>
      <c r="E5" s="428" t="s">
        <v>311</v>
      </c>
      <c r="F5" s="428" t="s">
        <v>312</v>
      </c>
      <c r="G5" s="428" t="s">
        <v>313</v>
      </c>
      <c r="H5" s="428" t="s">
        <v>314</v>
      </c>
      <c r="I5" s="428" t="s">
        <v>315</v>
      </c>
      <c r="J5" s="428" t="s">
        <v>316</v>
      </c>
      <c r="K5" s="428" t="s">
        <v>317</v>
      </c>
      <c r="L5" s="428" t="s">
        <v>318</v>
      </c>
      <c r="M5" s="428" t="s">
        <v>319</v>
      </c>
      <c r="N5" s="428" t="s">
        <v>320</v>
      </c>
      <c r="O5" s="428" t="s">
        <v>147</v>
      </c>
      <c r="P5" s="428" t="s">
        <v>148</v>
      </c>
      <c r="Q5" s="436" t="s">
        <v>321</v>
      </c>
      <c r="R5" s="428" t="s">
        <v>322</v>
      </c>
      <c r="S5" s="428" t="s">
        <v>315</v>
      </c>
      <c r="T5" s="428" t="s">
        <v>319</v>
      </c>
      <c r="U5" s="428" t="s">
        <v>323</v>
      </c>
      <c r="V5" s="428" t="s">
        <v>324</v>
      </c>
      <c r="W5" s="428" t="s">
        <v>325</v>
      </c>
    </row>
    <row r="6" spans="1:25" ht="14.25">
      <c r="A6" s="177"/>
      <c r="B6" s="432"/>
      <c r="C6" s="429"/>
      <c r="D6" s="429"/>
      <c r="E6" s="429"/>
      <c r="F6" s="429"/>
      <c r="G6" s="429"/>
      <c r="H6" s="429"/>
      <c r="I6" s="429"/>
      <c r="J6" s="429"/>
      <c r="K6" s="429"/>
      <c r="L6" s="429"/>
      <c r="M6" s="429"/>
      <c r="N6" s="429"/>
      <c r="O6" s="429"/>
      <c r="P6" s="429"/>
      <c r="Q6" s="437"/>
      <c r="R6" s="429"/>
      <c r="S6" s="429"/>
      <c r="T6" s="429"/>
      <c r="U6" s="429"/>
      <c r="V6" s="429"/>
      <c r="W6" s="429"/>
      <c r="Y6" s="178" t="s">
        <v>305</v>
      </c>
    </row>
    <row r="7" spans="1:23" ht="20.25" customHeight="1">
      <c r="A7" s="179"/>
      <c r="B7" s="180"/>
      <c r="C7" s="180"/>
      <c r="D7" s="180"/>
      <c r="E7" s="180"/>
      <c r="F7" s="180"/>
      <c r="G7" s="180"/>
      <c r="H7" s="180"/>
      <c r="I7" s="180"/>
      <c r="J7" s="180"/>
      <c r="K7" s="180"/>
      <c r="L7" s="180"/>
      <c r="M7" s="180"/>
      <c r="N7" s="180"/>
      <c r="O7" s="180"/>
      <c r="P7" s="180"/>
      <c r="Q7" s="180"/>
      <c r="R7" s="180"/>
      <c r="S7" s="180"/>
      <c r="T7" s="180"/>
      <c r="U7" s="180"/>
      <c r="V7" s="180"/>
      <c r="W7" s="180"/>
    </row>
    <row r="8" spans="1:25" ht="24" customHeight="1">
      <c r="A8" s="181" t="s">
        <v>326</v>
      </c>
      <c r="B8" s="182">
        <v>179</v>
      </c>
      <c r="C8" s="183">
        <v>45</v>
      </c>
      <c r="D8" s="183">
        <v>14</v>
      </c>
      <c r="E8" s="183">
        <v>19</v>
      </c>
      <c r="F8" s="183">
        <v>4</v>
      </c>
      <c r="G8" s="183">
        <v>12</v>
      </c>
      <c r="H8" s="183">
        <v>15</v>
      </c>
      <c r="I8" s="183">
        <v>19</v>
      </c>
      <c r="J8" s="183">
        <v>10</v>
      </c>
      <c r="K8" s="183">
        <v>9</v>
      </c>
      <c r="L8" s="183">
        <v>11</v>
      </c>
      <c r="M8" s="183">
        <v>12</v>
      </c>
      <c r="N8" s="183">
        <v>9</v>
      </c>
      <c r="O8" s="183">
        <v>41</v>
      </c>
      <c r="P8" s="183">
        <v>19</v>
      </c>
      <c r="Q8" s="183">
        <v>23</v>
      </c>
      <c r="R8" s="183">
        <v>16</v>
      </c>
      <c r="S8" s="183">
        <v>17</v>
      </c>
      <c r="T8" s="183">
        <v>15</v>
      </c>
      <c r="U8" s="183">
        <v>18</v>
      </c>
      <c r="V8" s="183">
        <v>17</v>
      </c>
      <c r="W8" s="183">
        <v>13</v>
      </c>
      <c r="X8" s="184"/>
      <c r="Y8" s="185" t="s">
        <v>268</v>
      </c>
    </row>
    <row r="9" spans="1:25" ht="19.5" customHeight="1">
      <c r="A9" s="181"/>
      <c r="B9" s="182"/>
      <c r="C9" s="186"/>
      <c r="D9" s="186"/>
      <c r="E9" s="186"/>
      <c r="F9" s="186"/>
      <c r="G9" s="186"/>
      <c r="H9" s="186"/>
      <c r="I9" s="186"/>
      <c r="J9" s="186"/>
      <c r="K9" s="186"/>
      <c r="L9" s="186"/>
      <c r="M9" s="186"/>
      <c r="N9" s="186"/>
      <c r="O9" s="186"/>
      <c r="P9" s="186"/>
      <c r="Q9" s="186"/>
      <c r="R9" s="186"/>
      <c r="S9" s="186"/>
      <c r="T9" s="186"/>
      <c r="U9" s="186"/>
      <c r="V9" s="186"/>
      <c r="W9" s="186"/>
      <c r="X9" s="184"/>
      <c r="Y9" s="185"/>
    </row>
    <row r="10" spans="1:25" ht="24" customHeight="1">
      <c r="A10" s="181" t="s">
        <v>327</v>
      </c>
      <c r="B10" s="182">
        <v>169</v>
      </c>
      <c r="C10" s="183">
        <v>40</v>
      </c>
      <c r="D10" s="183">
        <v>14</v>
      </c>
      <c r="E10" s="183">
        <v>18</v>
      </c>
      <c r="F10" s="183">
        <v>4</v>
      </c>
      <c r="G10" s="183">
        <v>12</v>
      </c>
      <c r="H10" s="183">
        <v>15</v>
      </c>
      <c r="I10" s="183">
        <v>17</v>
      </c>
      <c r="J10" s="183">
        <v>10</v>
      </c>
      <c r="K10" s="183">
        <v>9</v>
      </c>
      <c r="L10" s="183">
        <v>10</v>
      </c>
      <c r="M10" s="183">
        <v>12</v>
      </c>
      <c r="N10" s="183">
        <v>8</v>
      </c>
      <c r="O10" s="183">
        <v>36</v>
      </c>
      <c r="P10" s="183">
        <v>18</v>
      </c>
      <c r="Q10" s="183">
        <v>22</v>
      </c>
      <c r="R10" s="183">
        <v>16</v>
      </c>
      <c r="S10" s="183">
        <v>15</v>
      </c>
      <c r="T10" s="183">
        <v>15</v>
      </c>
      <c r="U10" s="183">
        <v>18</v>
      </c>
      <c r="V10" s="183">
        <v>17</v>
      </c>
      <c r="W10" s="183">
        <v>12</v>
      </c>
      <c r="X10" s="184"/>
      <c r="Y10" s="185" t="s">
        <v>268</v>
      </c>
    </row>
    <row r="11" spans="1:25" ht="24" customHeight="1">
      <c r="A11" s="181" t="s">
        <v>328</v>
      </c>
      <c r="B11" s="182">
        <v>63</v>
      </c>
      <c r="C11" s="183">
        <v>14</v>
      </c>
      <c r="D11" s="183">
        <v>4</v>
      </c>
      <c r="E11" s="183">
        <v>4</v>
      </c>
      <c r="F11" s="183">
        <v>1</v>
      </c>
      <c r="G11" s="183">
        <v>2</v>
      </c>
      <c r="H11" s="183">
        <v>9</v>
      </c>
      <c r="I11" s="183">
        <v>9</v>
      </c>
      <c r="J11" s="183">
        <v>5</v>
      </c>
      <c r="K11" s="183">
        <v>4</v>
      </c>
      <c r="L11" s="183">
        <v>2</v>
      </c>
      <c r="M11" s="183">
        <v>8</v>
      </c>
      <c r="N11" s="183">
        <v>1</v>
      </c>
      <c r="O11" s="183">
        <v>13</v>
      </c>
      <c r="P11" s="183">
        <v>4</v>
      </c>
      <c r="Q11" s="183">
        <v>5</v>
      </c>
      <c r="R11" s="183">
        <v>3</v>
      </c>
      <c r="S11" s="183">
        <v>7</v>
      </c>
      <c r="T11" s="183">
        <v>9</v>
      </c>
      <c r="U11" s="183">
        <v>11</v>
      </c>
      <c r="V11" s="183">
        <v>8</v>
      </c>
      <c r="W11" s="183">
        <v>3</v>
      </c>
      <c r="X11" s="184"/>
      <c r="Y11" s="185" t="s">
        <v>268</v>
      </c>
    </row>
    <row r="12" spans="1:25" ht="24" customHeight="1">
      <c r="A12" s="181" t="s">
        <v>329</v>
      </c>
      <c r="B12" s="182">
        <v>108</v>
      </c>
      <c r="C12" s="183">
        <v>26</v>
      </c>
      <c r="D12" s="183">
        <v>9</v>
      </c>
      <c r="E12" s="183">
        <v>10</v>
      </c>
      <c r="F12" s="183">
        <v>3</v>
      </c>
      <c r="G12" s="183">
        <v>8</v>
      </c>
      <c r="H12" s="183">
        <v>10</v>
      </c>
      <c r="I12" s="183">
        <v>13</v>
      </c>
      <c r="J12" s="183">
        <v>4</v>
      </c>
      <c r="K12" s="183">
        <v>8</v>
      </c>
      <c r="L12" s="183">
        <v>3</v>
      </c>
      <c r="M12" s="183">
        <v>9</v>
      </c>
      <c r="N12" s="183">
        <v>5</v>
      </c>
      <c r="O12" s="183">
        <v>24</v>
      </c>
      <c r="P12" s="183">
        <v>10</v>
      </c>
      <c r="Q12" s="183">
        <v>14</v>
      </c>
      <c r="R12" s="183">
        <v>11</v>
      </c>
      <c r="S12" s="183">
        <v>12</v>
      </c>
      <c r="T12" s="183">
        <v>11</v>
      </c>
      <c r="U12" s="183">
        <v>12</v>
      </c>
      <c r="V12" s="183">
        <v>9</v>
      </c>
      <c r="W12" s="183">
        <v>5</v>
      </c>
      <c r="X12" s="184"/>
      <c r="Y12" s="185" t="s">
        <v>268</v>
      </c>
    </row>
    <row r="13" spans="1:25" ht="24" customHeight="1">
      <c r="A13" s="181" t="s">
        <v>330</v>
      </c>
      <c r="B13" s="182">
        <v>80</v>
      </c>
      <c r="C13" s="183">
        <v>21</v>
      </c>
      <c r="D13" s="183">
        <v>6</v>
      </c>
      <c r="E13" s="183">
        <v>7</v>
      </c>
      <c r="F13" s="183">
        <v>1</v>
      </c>
      <c r="G13" s="183">
        <v>6</v>
      </c>
      <c r="H13" s="183">
        <v>10</v>
      </c>
      <c r="I13" s="183">
        <v>10</v>
      </c>
      <c r="J13" s="183">
        <v>3</v>
      </c>
      <c r="K13" s="183">
        <v>2</v>
      </c>
      <c r="L13" s="183">
        <v>4</v>
      </c>
      <c r="M13" s="183">
        <v>8</v>
      </c>
      <c r="N13" s="183">
        <v>2</v>
      </c>
      <c r="O13" s="183">
        <v>20</v>
      </c>
      <c r="P13" s="183">
        <v>7</v>
      </c>
      <c r="Q13" s="183">
        <v>8</v>
      </c>
      <c r="R13" s="183">
        <v>7</v>
      </c>
      <c r="S13" s="183">
        <v>8</v>
      </c>
      <c r="T13" s="183">
        <v>8</v>
      </c>
      <c r="U13" s="183">
        <v>12</v>
      </c>
      <c r="V13" s="183">
        <v>6</v>
      </c>
      <c r="W13" s="183">
        <v>4</v>
      </c>
      <c r="X13" s="184"/>
      <c r="Y13" s="185" t="s">
        <v>268</v>
      </c>
    </row>
    <row r="14" spans="1:25" ht="24" customHeight="1">
      <c r="A14" s="181" t="s">
        <v>331</v>
      </c>
      <c r="B14" s="182">
        <v>92</v>
      </c>
      <c r="C14" s="183">
        <v>22</v>
      </c>
      <c r="D14" s="183">
        <v>8</v>
      </c>
      <c r="E14" s="183">
        <v>9</v>
      </c>
      <c r="F14" s="183">
        <v>3</v>
      </c>
      <c r="G14" s="183">
        <v>5</v>
      </c>
      <c r="H14" s="183">
        <v>7</v>
      </c>
      <c r="I14" s="183">
        <v>8</v>
      </c>
      <c r="J14" s="183">
        <v>6</v>
      </c>
      <c r="K14" s="183">
        <v>5</v>
      </c>
      <c r="L14" s="183">
        <v>8</v>
      </c>
      <c r="M14" s="183">
        <v>6</v>
      </c>
      <c r="N14" s="183">
        <v>5</v>
      </c>
      <c r="O14" s="183">
        <v>20</v>
      </c>
      <c r="P14" s="183">
        <v>9</v>
      </c>
      <c r="Q14" s="183">
        <v>13</v>
      </c>
      <c r="R14" s="183">
        <v>8</v>
      </c>
      <c r="S14" s="183">
        <v>6</v>
      </c>
      <c r="T14" s="183">
        <v>8</v>
      </c>
      <c r="U14" s="183">
        <v>9</v>
      </c>
      <c r="V14" s="183">
        <v>10</v>
      </c>
      <c r="W14" s="183">
        <v>9</v>
      </c>
      <c r="X14" s="184"/>
      <c r="Y14" s="185" t="s">
        <v>268</v>
      </c>
    </row>
    <row r="15" spans="1:25" ht="24" customHeight="1">
      <c r="A15" s="181" t="s">
        <v>332</v>
      </c>
      <c r="B15" s="182">
        <v>26</v>
      </c>
      <c r="C15" s="183">
        <v>5</v>
      </c>
      <c r="D15" s="183">
        <v>1</v>
      </c>
      <c r="E15" s="183">
        <v>1</v>
      </c>
      <c r="F15" s="183">
        <v>0</v>
      </c>
      <c r="G15" s="183">
        <v>3</v>
      </c>
      <c r="H15" s="183">
        <v>3</v>
      </c>
      <c r="I15" s="183">
        <v>4</v>
      </c>
      <c r="J15" s="183">
        <v>1</v>
      </c>
      <c r="K15" s="183">
        <v>0</v>
      </c>
      <c r="L15" s="183">
        <v>3</v>
      </c>
      <c r="M15" s="183">
        <v>5</v>
      </c>
      <c r="N15" s="183">
        <v>0</v>
      </c>
      <c r="O15" s="183">
        <v>4</v>
      </c>
      <c r="P15" s="183">
        <v>1</v>
      </c>
      <c r="Q15" s="183">
        <v>1</v>
      </c>
      <c r="R15" s="183">
        <v>3</v>
      </c>
      <c r="S15" s="183">
        <v>2</v>
      </c>
      <c r="T15" s="183">
        <v>5</v>
      </c>
      <c r="U15" s="183">
        <v>5</v>
      </c>
      <c r="V15" s="183">
        <v>2</v>
      </c>
      <c r="W15" s="183">
        <v>3</v>
      </c>
      <c r="X15" s="184"/>
      <c r="Y15" s="185" t="s">
        <v>268</v>
      </c>
    </row>
    <row r="16" spans="1:25" ht="24" customHeight="1">
      <c r="A16" s="181" t="s">
        <v>333</v>
      </c>
      <c r="B16" s="182">
        <v>12</v>
      </c>
      <c r="C16" s="183">
        <v>3</v>
      </c>
      <c r="D16" s="183">
        <v>0</v>
      </c>
      <c r="E16" s="183">
        <v>1</v>
      </c>
      <c r="F16" s="183">
        <v>0</v>
      </c>
      <c r="G16" s="183">
        <v>1</v>
      </c>
      <c r="H16" s="183">
        <v>1</v>
      </c>
      <c r="I16" s="183">
        <v>2</v>
      </c>
      <c r="J16" s="183">
        <v>0</v>
      </c>
      <c r="K16" s="183">
        <v>0</v>
      </c>
      <c r="L16" s="183">
        <v>2</v>
      </c>
      <c r="M16" s="183">
        <v>2</v>
      </c>
      <c r="N16" s="183">
        <v>0</v>
      </c>
      <c r="O16" s="183">
        <v>2</v>
      </c>
      <c r="P16" s="183">
        <v>1</v>
      </c>
      <c r="Q16" s="183">
        <v>0</v>
      </c>
      <c r="R16" s="183">
        <v>1</v>
      </c>
      <c r="S16" s="183">
        <v>1</v>
      </c>
      <c r="T16" s="183">
        <v>2</v>
      </c>
      <c r="U16" s="183">
        <v>2</v>
      </c>
      <c r="V16" s="183">
        <v>1</v>
      </c>
      <c r="W16" s="183">
        <v>2</v>
      </c>
      <c r="X16" s="184"/>
      <c r="Y16" s="185" t="s">
        <v>268</v>
      </c>
    </row>
    <row r="17" spans="1:25" ht="24" customHeight="1">
      <c r="A17" s="181" t="s">
        <v>334</v>
      </c>
      <c r="B17" s="182">
        <v>43</v>
      </c>
      <c r="C17" s="183">
        <v>9</v>
      </c>
      <c r="D17" s="183">
        <v>2</v>
      </c>
      <c r="E17" s="183">
        <v>6</v>
      </c>
      <c r="F17" s="183">
        <v>0</v>
      </c>
      <c r="G17" s="183">
        <v>1</v>
      </c>
      <c r="H17" s="183">
        <v>8</v>
      </c>
      <c r="I17" s="183">
        <v>7</v>
      </c>
      <c r="J17" s="183">
        <v>1</v>
      </c>
      <c r="K17" s="183">
        <v>1</v>
      </c>
      <c r="L17" s="183">
        <v>2</v>
      </c>
      <c r="M17" s="183">
        <v>6</v>
      </c>
      <c r="N17" s="183">
        <v>0</v>
      </c>
      <c r="O17" s="183">
        <v>9</v>
      </c>
      <c r="P17" s="183">
        <v>6</v>
      </c>
      <c r="Q17" s="183">
        <v>2</v>
      </c>
      <c r="R17" s="183">
        <v>1</v>
      </c>
      <c r="S17" s="183">
        <v>5</v>
      </c>
      <c r="T17" s="183">
        <v>7</v>
      </c>
      <c r="U17" s="183">
        <v>10</v>
      </c>
      <c r="V17" s="183">
        <v>1</v>
      </c>
      <c r="W17" s="183">
        <v>2</v>
      </c>
      <c r="X17" s="184"/>
      <c r="Y17" s="185" t="s">
        <v>268</v>
      </c>
    </row>
    <row r="18" spans="1:25" ht="24" customHeight="1">
      <c r="A18" s="181" t="s">
        <v>335</v>
      </c>
      <c r="B18" s="182">
        <v>13</v>
      </c>
      <c r="C18" s="183">
        <v>2</v>
      </c>
      <c r="D18" s="183">
        <v>1</v>
      </c>
      <c r="E18" s="183">
        <v>0</v>
      </c>
      <c r="F18" s="183">
        <v>0</v>
      </c>
      <c r="G18" s="183">
        <v>1</v>
      </c>
      <c r="H18" s="183">
        <v>3</v>
      </c>
      <c r="I18" s="183">
        <v>0</v>
      </c>
      <c r="J18" s="183">
        <v>0</v>
      </c>
      <c r="K18" s="183">
        <v>1</v>
      </c>
      <c r="L18" s="183">
        <v>1</v>
      </c>
      <c r="M18" s="183">
        <v>3</v>
      </c>
      <c r="N18" s="183">
        <v>1</v>
      </c>
      <c r="O18" s="183">
        <v>1</v>
      </c>
      <c r="P18" s="183">
        <v>0</v>
      </c>
      <c r="Q18" s="183">
        <v>2</v>
      </c>
      <c r="R18" s="183">
        <v>1</v>
      </c>
      <c r="S18" s="183">
        <v>0</v>
      </c>
      <c r="T18" s="183">
        <v>4</v>
      </c>
      <c r="U18" s="183">
        <v>3</v>
      </c>
      <c r="V18" s="183">
        <v>1</v>
      </c>
      <c r="W18" s="183">
        <v>1</v>
      </c>
      <c r="X18" s="184"/>
      <c r="Y18" s="185" t="s">
        <v>268</v>
      </c>
    </row>
    <row r="19" spans="1:25" ht="24" customHeight="1">
      <c r="A19" s="181" t="s">
        <v>336</v>
      </c>
      <c r="B19" s="182">
        <v>8</v>
      </c>
      <c r="C19" s="183">
        <v>1</v>
      </c>
      <c r="D19" s="183">
        <v>0</v>
      </c>
      <c r="E19" s="183">
        <v>0</v>
      </c>
      <c r="F19" s="183">
        <v>0</v>
      </c>
      <c r="G19" s="183">
        <v>2</v>
      </c>
      <c r="H19" s="183">
        <v>2</v>
      </c>
      <c r="I19" s="183">
        <v>0</v>
      </c>
      <c r="J19" s="183">
        <v>0</v>
      </c>
      <c r="K19" s="183">
        <v>1</v>
      </c>
      <c r="L19" s="183">
        <v>0</v>
      </c>
      <c r="M19" s="183">
        <v>2</v>
      </c>
      <c r="N19" s="183">
        <v>0</v>
      </c>
      <c r="O19" s="183">
        <v>1</v>
      </c>
      <c r="P19" s="183">
        <v>0</v>
      </c>
      <c r="Q19" s="183">
        <v>0</v>
      </c>
      <c r="R19" s="183">
        <v>2</v>
      </c>
      <c r="S19" s="183">
        <v>0</v>
      </c>
      <c r="T19" s="183">
        <v>3</v>
      </c>
      <c r="U19" s="183">
        <v>2</v>
      </c>
      <c r="V19" s="183">
        <v>0</v>
      </c>
      <c r="W19" s="183">
        <v>0</v>
      </c>
      <c r="X19" s="184"/>
      <c r="Y19" s="185" t="s">
        <v>268</v>
      </c>
    </row>
    <row r="20" spans="1:25" ht="24" customHeight="1">
      <c r="A20" s="181" t="s">
        <v>337</v>
      </c>
      <c r="B20" s="182">
        <v>25</v>
      </c>
      <c r="C20" s="183">
        <v>8</v>
      </c>
      <c r="D20" s="183">
        <v>2</v>
      </c>
      <c r="E20" s="183">
        <v>2</v>
      </c>
      <c r="F20" s="183">
        <v>0</v>
      </c>
      <c r="G20" s="183">
        <v>3</v>
      </c>
      <c r="H20" s="183">
        <v>2</v>
      </c>
      <c r="I20" s="183">
        <v>1</v>
      </c>
      <c r="J20" s="183">
        <v>1</v>
      </c>
      <c r="K20" s="183">
        <v>0</v>
      </c>
      <c r="L20" s="183">
        <v>1</v>
      </c>
      <c r="M20" s="183">
        <v>5</v>
      </c>
      <c r="N20" s="183">
        <v>0</v>
      </c>
      <c r="O20" s="183">
        <v>8</v>
      </c>
      <c r="P20" s="183">
        <v>2</v>
      </c>
      <c r="Q20" s="183">
        <v>2</v>
      </c>
      <c r="R20" s="183">
        <v>3</v>
      </c>
      <c r="S20" s="183">
        <v>1</v>
      </c>
      <c r="T20" s="183">
        <v>5</v>
      </c>
      <c r="U20" s="183">
        <v>2</v>
      </c>
      <c r="V20" s="183">
        <v>1</v>
      </c>
      <c r="W20" s="183">
        <v>1</v>
      </c>
      <c r="X20" s="184"/>
      <c r="Y20" s="185" t="s">
        <v>268</v>
      </c>
    </row>
    <row r="21" spans="1:25" ht="18" customHeight="1">
      <c r="A21" s="181"/>
      <c r="B21" s="182"/>
      <c r="C21" s="183"/>
      <c r="D21" s="183"/>
      <c r="E21" s="183"/>
      <c r="F21" s="183"/>
      <c r="G21" s="183"/>
      <c r="H21" s="183"/>
      <c r="I21" s="183"/>
      <c r="J21" s="183"/>
      <c r="K21" s="183"/>
      <c r="L21" s="183"/>
      <c r="M21" s="183"/>
      <c r="N21" s="183"/>
      <c r="O21" s="183"/>
      <c r="P21" s="183"/>
      <c r="Q21" s="183"/>
      <c r="R21" s="183"/>
      <c r="S21" s="183"/>
      <c r="T21" s="183"/>
      <c r="U21" s="183"/>
      <c r="V21" s="183"/>
      <c r="W21" s="183"/>
      <c r="X21" s="184"/>
      <c r="Y21" s="185"/>
    </row>
    <row r="22" spans="1:25" ht="24" customHeight="1">
      <c r="A22" s="181" t="s">
        <v>338</v>
      </c>
      <c r="B22" s="182">
        <v>133</v>
      </c>
      <c r="C22" s="183">
        <v>31</v>
      </c>
      <c r="D22" s="183">
        <v>8</v>
      </c>
      <c r="E22" s="183">
        <v>14</v>
      </c>
      <c r="F22" s="183">
        <v>4</v>
      </c>
      <c r="G22" s="183">
        <v>11</v>
      </c>
      <c r="H22" s="183">
        <v>13</v>
      </c>
      <c r="I22" s="183">
        <v>13</v>
      </c>
      <c r="J22" s="183">
        <v>7</v>
      </c>
      <c r="K22" s="183">
        <v>9</v>
      </c>
      <c r="L22" s="183">
        <v>8</v>
      </c>
      <c r="M22" s="183">
        <v>10</v>
      </c>
      <c r="N22" s="183">
        <v>5</v>
      </c>
      <c r="O22" s="183">
        <v>27</v>
      </c>
      <c r="P22" s="183">
        <v>14</v>
      </c>
      <c r="Q22" s="183">
        <v>13</v>
      </c>
      <c r="R22" s="183">
        <v>15</v>
      </c>
      <c r="S22" s="183">
        <v>11</v>
      </c>
      <c r="T22" s="183">
        <v>13</v>
      </c>
      <c r="U22" s="183">
        <v>16</v>
      </c>
      <c r="V22" s="183">
        <v>14</v>
      </c>
      <c r="W22" s="183">
        <v>10</v>
      </c>
      <c r="X22" s="184"/>
      <c r="Y22" s="185" t="s">
        <v>268</v>
      </c>
    </row>
    <row r="23" spans="1:25" ht="24" customHeight="1">
      <c r="A23" s="181" t="s">
        <v>339</v>
      </c>
      <c r="B23" s="182">
        <v>129</v>
      </c>
      <c r="C23" s="183">
        <v>30</v>
      </c>
      <c r="D23" s="183">
        <v>11</v>
      </c>
      <c r="E23" s="183">
        <v>15</v>
      </c>
      <c r="F23" s="183">
        <v>3</v>
      </c>
      <c r="G23" s="183">
        <v>10</v>
      </c>
      <c r="H23" s="183">
        <v>12</v>
      </c>
      <c r="I23" s="183">
        <v>14</v>
      </c>
      <c r="J23" s="183">
        <v>5</v>
      </c>
      <c r="K23" s="183">
        <v>9</v>
      </c>
      <c r="L23" s="183">
        <v>6</v>
      </c>
      <c r="M23" s="183">
        <v>9</v>
      </c>
      <c r="N23" s="183">
        <v>5</v>
      </c>
      <c r="O23" s="183">
        <v>26</v>
      </c>
      <c r="P23" s="183">
        <v>15</v>
      </c>
      <c r="Q23" s="183">
        <v>16</v>
      </c>
      <c r="R23" s="183">
        <v>13</v>
      </c>
      <c r="S23" s="183">
        <v>12</v>
      </c>
      <c r="T23" s="183">
        <v>12</v>
      </c>
      <c r="U23" s="183">
        <v>15</v>
      </c>
      <c r="V23" s="183">
        <v>12</v>
      </c>
      <c r="W23" s="183">
        <v>8</v>
      </c>
      <c r="X23" s="184"/>
      <c r="Y23" s="185" t="s">
        <v>268</v>
      </c>
    </row>
    <row r="24" spans="1:25" ht="24" customHeight="1">
      <c r="A24" s="181" t="s">
        <v>340</v>
      </c>
      <c r="B24" s="182">
        <v>33</v>
      </c>
      <c r="C24" s="183">
        <v>10</v>
      </c>
      <c r="D24" s="183">
        <v>0</v>
      </c>
      <c r="E24" s="183">
        <v>3</v>
      </c>
      <c r="F24" s="183">
        <v>0</v>
      </c>
      <c r="G24" s="183">
        <v>2</v>
      </c>
      <c r="H24" s="183">
        <v>4</v>
      </c>
      <c r="I24" s="183">
        <v>3</v>
      </c>
      <c r="J24" s="183">
        <v>2</v>
      </c>
      <c r="K24" s="183">
        <v>2</v>
      </c>
      <c r="L24" s="183">
        <v>1</v>
      </c>
      <c r="M24" s="183">
        <v>5</v>
      </c>
      <c r="N24" s="183">
        <v>1</v>
      </c>
      <c r="O24" s="183">
        <v>10</v>
      </c>
      <c r="P24" s="183">
        <v>3</v>
      </c>
      <c r="Q24" s="183">
        <v>1</v>
      </c>
      <c r="R24" s="183">
        <v>2</v>
      </c>
      <c r="S24" s="183">
        <v>3</v>
      </c>
      <c r="T24" s="183">
        <v>5</v>
      </c>
      <c r="U24" s="183">
        <v>4</v>
      </c>
      <c r="V24" s="183">
        <v>3</v>
      </c>
      <c r="W24" s="183">
        <v>2</v>
      </c>
      <c r="X24" s="184"/>
      <c r="Y24" s="185" t="s">
        <v>268</v>
      </c>
    </row>
    <row r="25" spans="1:25" ht="24" customHeight="1">
      <c r="A25" s="181" t="s">
        <v>341</v>
      </c>
      <c r="B25" s="182">
        <v>3</v>
      </c>
      <c r="C25" s="183">
        <v>2</v>
      </c>
      <c r="D25" s="183">
        <v>0</v>
      </c>
      <c r="E25" s="183">
        <v>0</v>
      </c>
      <c r="F25" s="183">
        <v>0</v>
      </c>
      <c r="G25" s="183">
        <v>0</v>
      </c>
      <c r="H25" s="183">
        <v>0</v>
      </c>
      <c r="I25" s="183">
        <v>0</v>
      </c>
      <c r="J25" s="183">
        <v>1</v>
      </c>
      <c r="K25" s="183">
        <v>0</v>
      </c>
      <c r="L25" s="183">
        <v>0</v>
      </c>
      <c r="M25" s="183">
        <v>0</v>
      </c>
      <c r="N25" s="183">
        <v>0</v>
      </c>
      <c r="O25" s="183">
        <v>2</v>
      </c>
      <c r="P25" s="183">
        <v>0</v>
      </c>
      <c r="Q25" s="183">
        <v>0</v>
      </c>
      <c r="R25" s="183">
        <v>0</v>
      </c>
      <c r="S25" s="183">
        <v>0</v>
      </c>
      <c r="T25" s="183">
        <v>0</v>
      </c>
      <c r="U25" s="183">
        <v>0</v>
      </c>
      <c r="V25" s="183">
        <v>1</v>
      </c>
      <c r="W25" s="183">
        <v>0</v>
      </c>
      <c r="X25" s="184"/>
      <c r="Y25" s="185" t="s">
        <v>268</v>
      </c>
    </row>
    <row r="26" spans="1:25" ht="24" customHeight="1">
      <c r="A26" s="181" t="s">
        <v>342</v>
      </c>
      <c r="B26" s="182">
        <v>66</v>
      </c>
      <c r="C26" s="183">
        <v>16</v>
      </c>
      <c r="D26" s="183">
        <v>3</v>
      </c>
      <c r="E26" s="183">
        <v>5</v>
      </c>
      <c r="F26" s="183">
        <v>2</v>
      </c>
      <c r="G26" s="183">
        <v>4</v>
      </c>
      <c r="H26" s="183">
        <v>6</v>
      </c>
      <c r="I26" s="183">
        <v>8</v>
      </c>
      <c r="J26" s="183">
        <v>4</v>
      </c>
      <c r="K26" s="183">
        <v>4</v>
      </c>
      <c r="L26" s="183">
        <v>4</v>
      </c>
      <c r="M26" s="183">
        <v>7</v>
      </c>
      <c r="N26" s="183">
        <v>3</v>
      </c>
      <c r="O26" s="183">
        <v>14</v>
      </c>
      <c r="P26" s="183">
        <v>5</v>
      </c>
      <c r="Q26" s="183">
        <v>6</v>
      </c>
      <c r="R26" s="183">
        <v>6</v>
      </c>
      <c r="S26" s="183">
        <v>8</v>
      </c>
      <c r="T26" s="183">
        <v>9</v>
      </c>
      <c r="U26" s="183">
        <v>7</v>
      </c>
      <c r="V26" s="183">
        <v>6</v>
      </c>
      <c r="W26" s="183">
        <v>5</v>
      </c>
      <c r="X26" s="184"/>
      <c r="Y26" s="185" t="s">
        <v>268</v>
      </c>
    </row>
    <row r="27" spans="1:25" ht="24" customHeight="1">
      <c r="A27" s="181" t="s">
        <v>343</v>
      </c>
      <c r="B27" s="182">
        <v>15</v>
      </c>
      <c r="C27" s="183">
        <v>5</v>
      </c>
      <c r="D27" s="183">
        <v>0</v>
      </c>
      <c r="E27" s="183">
        <v>0</v>
      </c>
      <c r="F27" s="183">
        <v>0</v>
      </c>
      <c r="G27" s="183">
        <v>0</v>
      </c>
      <c r="H27" s="183">
        <v>0</v>
      </c>
      <c r="I27" s="183">
        <v>3</v>
      </c>
      <c r="J27" s="183">
        <v>0</v>
      </c>
      <c r="K27" s="183">
        <v>1</v>
      </c>
      <c r="L27" s="183">
        <v>2</v>
      </c>
      <c r="M27" s="183">
        <v>3</v>
      </c>
      <c r="N27" s="183">
        <v>1</v>
      </c>
      <c r="O27" s="183">
        <v>4</v>
      </c>
      <c r="P27" s="183">
        <v>0</v>
      </c>
      <c r="Q27" s="183">
        <v>1</v>
      </c>
      <c r="R27" s="183">
        <v>0</v>
      </c>
      <c r="S27" s="183">
        <v>3</v>
      </c>
      <c r="T27" s="183">
        <v>3</v>
      </c>
      <c r="U27" s="183">
        <v>0</v>
      </c>
      <c r="V27" s="183">
        <v>2</v>
      </c>
      <c r="W27" s="183">
        <v>2</v>
      </c>
      <c r="X27" s="184"/>
      <c r="Y27" s="185" t="s">
        <v>268</v>
      </c>
    </row>
    <row r="28" spans="1:25" ht="24" customHeight="1">
      <c r="A28" s="181" t="s">
        <v>344</v>
      </c>
      <c r="B28" s="182">
        <v>23</v>
      </c>
      <c r="C28" s="183">
        <v>4</v>
      </c>
      <c r="D28" s="183">
        <v>1</v>
      </c>
      <c r="E28" s="183">
        <v>3</v>
      </c>
      <c r="F28" s="183">
        <v>0</v>
      </c>
      <c r="G28" s="183">
        <v>0</v>
      </c>
      <c r="H28" s="183">
        <v>4</v>
      </c>
      <c r="I28" s="183">
        <v>3</v>
      </c>
      <c r="J28" s="183">
        <v>1</v>
      </c>
      <c r="K28" s="183">
        <v>0</v>
      </c>
      <c r="L28" s="183">
        <v>1</v>
      </c>
      <c r="M28" s="183">
        <v>4</v>
      </c>
      <c r="N28" s="183">
        <v>2</v>
      </c>
      <c r="O28" s="183">
        <v>4</v>
      </c>
      <c r="P28" s="183">
        <v>3</v>
      </c>
      <c r="Q28" s="183">
        <v>3</v>
      </c>
      <c r="R28" s="183">
        <v>0</v>
      </c>
      <c r="S28" s="183">
        <v>2</v>
      </c>
      <c r="T28" s="183">
        <v>4</v>
      </c>
      <c r="U28" s="183">
        <v>5</v>
      </c>
      <c r="V28" s="183">
        <v>1</v>
      </c>
      <c r="W28" s="183">
        <v>1</v>
      </c>
      <c r="X28" s="184"/>
      <c r="Y28" s="185" t="s">
        <v>268</v>
      </c>
    </row>
    <row r="29" spans="1:25" ht="24" customHeight="1">
      <c r="A29" s="181" t="s">
        <v>345</v>
      </c>
      <c r="B29" s="182">
        <v>6</v>
      </c>
      <c r="C29" s="183">
        <v>3</v>
      </c>
      <c r="D29" s="183">
        <v>0</v>
      </c>
      <c r="E29" s="183">
        <v>0</v>
      </c>
      <c r="F29" s="183">
        <v>0</v>
      </c>
      <c r="G29" s="183">
        <v>0</v>
      </c>
      <c r="H29" s="183">
        <v>0</v>
      </c>
      <c r="I29" s="183">
        <v>1</v>
      </c>
      <c r="J29" s="183">
        <v>0</v>
      </c>
      <c r="K29" s="183">
        <v>0</v>
      </c>
      <c r="L29" s="183">
        <v>1</v>
      </c>
      <c r="M29" s="183">
        <v>1</v>
      </c>
      <c r="N29" s="183">
        <v>0</v>
      </c>
      <c r="O29" s="183">
        <v>3</v>
      </c>
      <c r="P29" s="183">
        <v>0</v>
      </c>
      <c r="Q29" s="183">
        <v>0</v>
      </c>
      <c r="R29" s="183">
        <v>0</v>
      </c>
      <c r="S29" s="183">
        <v>1</v>
      </c>
      <c r="T29" s="183">
        <v>1</v>
      </c>
      <c r="U29" s="183">
        <v>0</v>
      </c>
      <c r="V29" s="183">
        <v>0</v>
      </c>
      <c r="W29" s="183">
        <v>1</v>
      </c>
      <c r="X29" s="184"/>
      <c r="Y29" s="185" t="s">
        <v>268</v>
      </c>
    </row>
    <row r="30" spans="1:25" ht="24" customHeight="1">
      <c r="A30" s="181" t="s">
        <v>346</v>
      </c>
      <c r="B30" s="182">
        <v>36</v>
      </c>
      <c r="C30" s="183">
        <v>12</v>
      </c>
      <c r="D30" s="183">
        <v>0</v>
      </c>
      <c r="E30" s="183">
        <v>3</v>
      </c>
      <c r="F30" s="183">
        <v>1</v>
      </c>
      <c r="G30" s="183">
        <v>3</v>
      </c>
      <c r="H30" s="183">
        <v>5</v>
      </c>
      <c r="I30" s="183">
        <v>4</v>
      </c>
      <c r="J30" s="183">
        <v>2</v>
      </c>
      <c r="K30" s="183">
        <v>0</v>
      </c>
      <c r="L30" s="183">
        <v>3</v>
      </c>
      <c r="M30" s="183">
        <v>0</v>
      </c>
      <c r="N30" s="183">
        <v>3</v>
      </c>
      <c r="O30" s="183">
        <v>10</v>
      </c>
      <c r="P30" s="183">
        <v>3</v>
      </c>
      <c r="Q30" s="183">
        <v>3</v>
      </c>
      <c r="R30" s="183">
        <v>4</v>
      </c>
      <c r="S30" s="183">
        <v>3</v>
      </c>
      <c r="T30" s="183">
        <v>0</v>
      </c>
      <c r="U30" s="183">
        <v>6</v>
      </c>
      <c r="V30" s="183">
        <v>4</v>
      </c>
      <c r="W30" s="183">
        <v>3</v>
      </c>
      <c r="X30" s="184"/>
      <c r="Y30" s="185" t="s">
        <v>268</v>
      </c>
    </row>
    <row r="31" spans="1:25" ht="24" customHeight="1">
      <c r="A31" s="181" t="s">
        <v>347</v>
      </c>
      <c r="B31" s="182">
        <v>2</v>
      </c>
      <c r="C31" s="183">
        <v>0</v>
      </c>
      <c r="D31" s="183">
        <v>0</v>
      </c>
      <c r="E31" s="183">
        <v>0</v>
      </c>
      <c r="F31" s="183">
        <v>0</v>
      </c>
      <c r="G31" s="183">
        <v>0</v>
      </c>
      <c r="H31" s="183">
        <v>0</v>
      </c>
      <c r="I31" s="183">
        <v>0</v>
      </c>
      <c r="J31" s="183">
        <v>0</v>
      </c>
      <c r="K31" s="183">
        <v>0</v>
      </c>
      <c r="L31" s="183">
        <v>0</v>
      </c>
      <c r="M31" s="183">
        <v>2</v>
      </c>
      <c r="N31" s="183">
        <v>0</v>
      </c>
      <c r="O31" s="183">
        <v>0</v>
      </c>
      <c r="P31" s="183">
        <v>0</v>
      </c>
      <c r="Q31" s="183">
        <v>0</v>
      </c>
      <c r="R31" s="183">
        <v>0</v>
      </c>
      <c r="S31" s="183">
        <v>0</v>
      </c>
      <c r="T31" s="183">
        <v>2</v>
      </c>
      <c r="U31" s="183">
        <v>0</v>
      </c>
      <c r="V31" s="183">
        <v>0</v>
      </c>
      <c r="W31" s="183">
        <v>0</v>
      </c>
      <c r="X31" s="184"/>
      <c r="Y31" s="185" t="s">
        <v>268</v>
      </c>
    </row>
    <row r="32" spans="1:25" ht="24" customHeight="1">
      <c r="A32" s="181" t="s">
        <v>348</v>
      </c>
      <c r="B32" s="182">
        <v>16</v>
      </c>
      <c r="C32" s="183">
        <v>3</v>
      </c>
      <c r="D32" s="183">
        <v>1</v>
      </c>
      <c r="E32" s="183">
        <v>1</v>
      </c>
      <c r="F32" s="183">
        <v>0</v>
      </c>
      <c r="G32" s="183">
        <v>1</v>
      </c>
      <c r="H32" s="183">
        <v>1</v>
      </c>
      <c r="I32" s="183">
        <v>1</v>
      </c>
      <c r="J32" s="183">
        <v>1</v>
      </c>
      <c r="K32" s="183">
        <v>1</v>
      </c>
      <c r="L32" s="183">
        <v>1</v>
      </c>
      <c r="M32" s="183">
        <v>5</v>
      </c>
      <c r="N32" s="183">
        <v>0</v>
      </c>
      <c r="O32" s="183">
        <v>3</v>
      </c>
      <c r="P32" s="183">
        <v>1</v>
      </c>
      <c r="Q32" s="183">
        <v>1</v>
      </c>
      <c r="R32" s="183">
        <v>1</v>
      </c>
      <c r="S32" s="183">
        <v>0</v>
      </c>
      <c r="T32" s="183">
        <v>6</v>
      </c>
      <c r="U32" s="183">
        <v>2</v>
      </c>
      <c r="V32" s="183">
        <v>1</v>
      </c>
      <c r="W32" s="183">
        <v>1</v>
      </c>
      <c r="X32" s="184"/>
      <c r="Y32" s="185" t="s">
        <v>268</v>
      </c>
    </row>
    <row r="33" spans="1:25" ht="24" customHeight="1">
      <c r="A33" s="181" t="s">
        <v>349</v>
      </c>
      <c r="B33" s="182">
        <v>60</v>
      </c>
      <c r="C33" s="183">
        <v>13</v>
      </c>
      <c r="D33" s="183">
        <v>5</v>
      </c>
      <c r="E33" s="183">
        <v>6</v>
      </c>
      <c r="F33" s="183">
        <v>3</v>
      </c>
      <c r="G33" s="183">
        <v>5</v>
      </c>
      <c r="H33" s="183">
        <v>7</v>
      </c>
      <c r="I33" s="183">
        <v>5</v>
      </c>
      <c r="J33" s="183">
        <v>3</v>
      </c>
      <c r="K33" s="183">
        <v>1</v>
      </c>
      <c r="L33" s="183">
        <v>4</v>
      </c>
      <c r="M33" s="183">
        <v>7</v>
      </c>
      <c r="N33" s="183">
        <v>1</v>
      </c>
      <c r="O33" s="183">
        <v>10</v>
      </c>
      <c r="P33" s="183">
        <v>6</v>
      </c>
      <c r="Q33" s="183">
        <v>6</v>
      </c>
      <c r="R33" s="183">
        <v>8</v>
      </c>
      <c r="S33" s="183">
        <v>2</v>
      </c>
      <c r="T33" s="183">
        <v>8</v>
      </c>
      <c r="U33" s="183">
        <v>10</v>
      </c>
      <c r="V33" s="183">
        <v>6</v>
      </c>
      <c r="W33" s="183">
        <v>4</v>
      </c>
      <c r="X33" s="184"/>
      <c r="Y33" s="185" t="s">
        <v>268</v>
      </c>
    </row>
    <row r="34" spans="1:25" ht="24" customHeight="1">
      <c r="A34" s="181" t="s">
        <v>350</v>
      </c>
      <c r="B34" s="182">
        <v>48</v>
      </c>
      <c r="C34" s="183">
        <v>10</v>
      </c>
      <c r="D34" s="183">
        <v>3</v>
      </c>
      <c r="E34" s="183">
        <v>5</v>
      </c>
      <c r="F34" s="183">
        <v>3</v>
      </c>
      <c r="G34" s="183">
        <v>4</v>
      </c>
      <c r="H34" s="183">
        <v>4</v>
      </c>
      <c r="I34" s="183">
        <v>5</v>
      </c>
      <c r="J34" s="183">
        <v>4</v>
      </c>
      <c r="K34" s="183">
        <v>2</v>
      </c>
      <c r="L34" s="183">
        <v>2</v>
      </c>
      <c r="M34" s="183">
        <v>4</v>
      </c>
      <c r="N34" s="183">
        <v>2</v>
      </c>
      <c r="O34" s="183">
        <v>8</v>
      </c>
      <c r="P34" s="183">
        <v>5</v>
      </c>
      <c r="Q34" s="183">
        <v>5</v>
      </c>
      <c r="R34" s="183">
        <v>7</v>
      </c>
      <c r="S34" s="183">
        <v>2</v>
      </c>
      <c r="T34" s="183">
        <v>5</v>
      </c>
      <c r="U34" s="183">
        <v>7</v>
      </c>
      <c r="V34" s="183">
        <v>6</v>
      </c>
      <c r="W34" s="183">
        <v>3</v>
      </c>
      <c r="X34" s="184"/>
      <c r="Y34" s="185" t="s">
        <v>268</v>
      </c>
    </row>
    <row r="35" spans="1:25" ht="24" customHeight="1">
      <c r="A35" s="181" t="s">
        <v>351</v>
      </c>
      <c r="B35" s="182">
        <v>3</v>
      </c>
      <c r="C35" s="183">
        <v>0</v>
      </c>
      <c r="D35" s="183">
        <v>0</v>
      </c>
      <c r="E35" s="183">
        <v>0</v>
      </c>
      <c r="F35" s="183">
        <v>0</v>
      </c>
      <c r="G35" s="183">
        <v>1</v>
      </c>
      <c r="H35" s="183">
        <v>0</v>
      </c>
      <c r="I35" s="183">
        <v>2</v>
      </c>
      <c r="J35" s="183">
        <v>0</v>
      </c>
      <c r="K35" s="183">
        <v>0</v>
      </c>
      <c r="L35" s="183">
        <v>0</v>
      </c>
      <c r="M35" s="183">
        <v>0</v>
      </c>
      <c r="N35" s="183">
        <v>0</v>
      </c>
      <c r="O35" s="183">
        <v>0</v>
      </c>
      <c r="P35" s="183">
        <v>0</v>
      </c>
      <c r="Q35" s="183">
        <v>0</v>
      </c>
      <c r="R35" s="183">
        <v>1</v>
      </c>
      <c r="S35" s="183">
        <v>2</v>
      </c>
      <c r="T35" s="183">
        <v>0</v>
      </c>
      <c r="U35" s="183">
        <v>0</v>
      </c>
      <c r="V35" s="183">
        <v>0</v>
      </c>
      <c r="W35" s="183">
        <v>0</v>
      </c>
      <c r="X35" s="184"/>
      <c r="Y35" s="185" t="s">
        <v>268</v>
      </c>
    </row>
    <row r="36" spans="1:25" ht="24" customHeight="1">
      <c r="A36" s="181" t="s">
        <v>352</v>
      </c>
      <c r="B36" s="182">
        <v>87</v>
      </c>
      <c r="C36" s="183">
        <v>22</v>
      </c>
      <c r="D36" s="183">
        <v>6</v>
      </c>
      <c r="E36" s="183">
        <v>5</v>
      </c>
      <c r="F36" s="183">
        <v>3</v>
      </c>
      <c r="G36" s="183">
        <v>8</v>
      </c>
      <c r="H36" s="183">
        <v>11</v>
      </c>
      <c r="I36" s="183">
        <v>6</v>
      </c>
      <c r="J36" s="183">
        <v>4</v>
      </c>
      <c r="K36" s="183">
        <v>6</v>
      </c>
      <c r="L36" s="183">
        <v>5</v>
      </c>
      <c r="M36" s="183">
        <v>8</v>
      </c>
      <c r="N36" s="183">
        <v>3</v>
      </c>
      <c r="O36" s="183">
        <v>18</v>
      </c>
      <c r="P36" s="183">
        <v>5</v>
      </c>
      <c r="Q36" s="183">
        <v>9</v>
      </c>
      <c r="R36" s="183">
        <v>11</v>
      </c>
      <c r="S36" s="183">
        <v>4</v>
      </c>
      <c r="T36" s="183">
        <v>10</v>
      </c>
      <c r="U36" s="183">
        <v>14</v>
      </c>
      <c r="V36" s="183">
        <v>9</v>
      </c>
      <c r="W36" s="183">
        <v>7</v>
      </c>
      <c r="X36" s="184"/>
      <c r="Y36" s="185" t="s">
        <v>268</v>
      </c>
    </row>
    <row r="37" spans="1:25" ht="24" customHeight="1">
      <c r="A37" s="181" t="s">
        <v>353</v>
      </c>
      <c r="B37" s="182">
        <v>79</v>
      </c>
      <c r="C37" s="183">
        <v>18</v>
      </c>
      <c r="D37" s="183">
        <v>7</v>
      </c>
      <c r="E37" s="183">
        <v>9</v>
      </c>
      <c r="F37" s="183">
        <v>2</v>
      </c>
      <c r="G37" s="183">
        <v>6</v>
      </c>
      <c r="H37" s="183">
        <v>8</v>
      </c>
      <c r="I37" s="183">
        <v>6</v>
      </c>
      <c r="J37" s="183">
        <v>5</v>
      </c>
      <c r="K37" s="183">
        <v>5</v>
      </c>
      <c r="L37" s="183">
        <v>4</v>
      </c>
      <c r="M37" s="183">
        <v>6</v>
      </c>
      <c r="N37" s="183">
        <v>3</v>
      </c>
      <c r="O37" s="183">
        <v>14</v>
      </c>
      <c r="P37" s="183">
        <v>9</v>
      </c>
      <c r="Q37" s="183">
        <v>10</v>
      </c>
      <c r="R37" s="183">
        <v>8</v>
      </c>
      <c r="S37" s="183">
        <v>4</v>
      </c>
      <c r="T37" s="183">
        <v>8</v>
      </c>
      <c r="U37" s="183">
        <v>11</v>
      </c>
      <c r="V37" s="183">
        <v>10</v>
      </c>
      <c r="W37" s="183">
        <v>5</v>
      </c>
      <c r="X37" s="184"/>
      <c r="Y37" s="185" t="s">
        <v>268</v>
      </c>
    </row>
    <row r="38" spans="1:25" ht="24" customHeight="1">
      <c r="A38" s="181" t="s">
        <v>354</v>
      </c>
      <c r="B38" s="182">
        <v>0</v>
      </c>
      <c r="C38" s="183">
        <v>0</v>
      </c>
      <c r="D38" s="183">
        <v>0</v>
      </c>
      <c r="E38" s="183">
        <v>0</v>
      </c>
      <c r="F38" s="183">
        <v>0</v>
      </c>
      <c r="G38" s="183">
        <v>0</v>
      </c>
      <c r="H38" s="183">
        <v>0</v>
      </c>
      <c r="I38" s="183">
        <v>0</v>
      </c>
      <c r="J38" s="183">
        <v>0</v>
      </c>
      <c r="K38" s="183">
        <v>0</v>
      </c>
      <c r="L38" s="183">
        <v>0</v>
      </c>
      <c r="M38" s="183">
        <v>0</v>
      </c>
      <c r="N38" s="183">
        <v>0</v>
      </c>
      <c r="O38" s="183">
        <v>0</v>
      </c>
      <c r="P38" s="183">
        <v>0</v>
      </c>
      <c r="Q38" s="183">
        <v>0</v>
      </c>
      <c r="R38" s="183">
        <v>0</v>
      </c>
      <c r="S38" s="183">
        <v>0</v>
      </c>
      <c r="T38" s="183">
        <v>0</v>
      </c>
      <c r="U38" s="183">
        <v>0</v>
      </c>
      <c r="V38" s="183">
        <v>0</v>
      </c>
      <c r="W38" s="183">
        <v>0</v>
      </c>
      <c r="X38" s="184"/>
      <c r="Y38" s="185" t="s">
        <v>268</v>
      </c>
    </row>
    <row r="39" spans="1:25" ht="24" customHeight="1">
      <c r="A39" s="181" t="s">
        <v>355</v>
      </c>
      <c r="B39" s="182">
        <v>36</v>
      </c>
      <c r="C39" s="183">
        <v>7</v>
      </c>
      <c r="D39" s="183">
        <v>2</v>
      </c>
      <c r="E39" s="183">
        <v>4</v>
      </c>
      <c r="F39" s="183">
        <v>2</v>
      </c>
      <c r="G39" s="183">
        <v>1</v>
      </c>
      <c r="H39" s="183">
        <v>2</v>
      </c>
      <c r="I39" s="183">
        <v>5</v>
      </c>
      <c r="J39" s="183">
        <v>1</v>
      </c>
      <c r="K39" s="183">
        <v>4</v>
      </c>
      <c r="L39" s="183">
        <v>2</v>
      </c>
      <c r="M39" s="183">
        <v>4</v>
      </c>
      <c r="N39" s="183">
        <v>2</v>
      </c>
      <c r="O39" s="183">
        <v>5</v>
      </c>
      <c r="P39" s="183">
        <v>4</v>
      </c>
      <c r="Q39" s="183">
        <v>4</v>
      </c>
      <c r="R39" s="183">
        <v>3</v>
      </c>
      <c r="S39" s="183">
        <v>6</v>
      </c>
      <c r="T39" s="183">
        <v>6</v>
      </c>
      <c r="U39" s="183">
        <v>2</v>
      </c>
      <c r="V39" s="183">
        <v>4</v>
      </c>
      <c r="W39" s="183">
        <v>2</v>
      </c>
      <c r="X39" s="184"/>
      <c r="Y39" s="185" t="s">
        <v>268</v>
      </c>
    </row>
    <row r="40" spans="1:25" ht="24" customHeight="1">
      <c r="A40" s="187" t="s">
        <v>356</v>
      </c>
      <c r="B40" s="182">
        <v>85</v>
      </c>
      <c r="C40" s="183">
        <v>16</v>
      </c>
      <c r="D40" s="183">
        <v>8</v>
      </c>
      <c r="E40" s="183">
        <v>9</v>
      </c>
      <c r="F40" s="183">
        <v>1</v>
      </c>
      <c r="G40" s="183">
        <v>9</v>
      </c>
      <c r="H40" s="183">
        <v>9</v>
      </c>
      <c r="I40" s="183">
        <v>11</v>
      </c>
      <c r="J40" s="183">
        <v>6</v>
      </c>
      <c r="K40" s="183">
        <v>2</v>
      </c>
      <c r="L40" s="183">
        <v>4</v>
      </c>
      <c r="M40" s="183">
        <v>7</v>
      </c>
      <c r="N40" s="183">
        <v>3</v>
      </c>
      <c r="O40" s="183">
        <v>15</v>
      </c>
      <c r="P40" s="183">
        <v>9</v>
      </c>
      <c r="Q40" s="183">
        <v>11</v>
      </c>
      <c r="R40" s="183">
        <v>10</v>
      </c>
      <c r="S40" s="183">
        <v>8</v>
      </c>
      <c r="T40" s="183">
        <v>9</v>
      </c>
      <c r="U40" s="183">
        <v>12</v>
      </c>
      <c r="V40" s="183">
        <v>7</v>
      </c>
      <c r="W40" s="183">
        <v>4</v>
      </c>
      <c r="X40" s="184"/>
      <c r="Y40" s="185" t="s">
        <v>268</v>
      </c>
    </row>
    <row r="41" spans="1:25" ht="24" customHeight="1">
      <c r="A41" s="181" t="s">
        <v>357</v>
      </c>
      <c r="B41" s="182">
        <v>77</v>
      </c>
      <c r="C41" s="183">
        <v>18</v>
      </c>
      <c r="D41" s="183">
        <v>8</v>
      </c>
      <c r="E41" s="183">
        <v>7</v>
      </c>
      <c r="F41" s="183">
        <v>1</v>
      </c>
      <c r="G41" s="183">
        <v>8</v>
      </c>
      <c r="H41" s="183">
        <v>10</v>
      </c>
      <c r="I41" s="183">
        <v>8</v>
      </c>
      <c r="J41" s="183">
        <v>3</v>
      </c>
      <c r="K41" s="183">
        <v>3</v>
      </c>
      <c r="L41" s="183">
        <v>5</v>
      </c>
      <c r="M41" s="183">
        <v>5</v>
      </c>
      <c r="N41" s="183">
        <v>1</v>
      </c>
      <c r="O41" s="183">
        <v>17</v>
      </c>
      <c r="P41" s="183">
        <v>7</v>
      </c>
      <c r="Q41" s="183">
        <v>9</v>
      </c>
      <c r="R41" s="183">
        <v>9</v>
      </c>
      <c r="S41" s="183">
        <v>6</v>
      </c>
      <c r="T41" s="183">
        <v>6</v>
      </c>
      <c r="U41" s="183">
        <v>12</v>
      </c>
      <c r="V41" s="183">
        <v>5</v>
      </c>
      <c r="W41" s="183">
        <v>6</v>
      </c>
      <c r="X41" s="184"/>
      <c r="Y41" s="185" t="s">
        <v>268</v>
      </c>
    </row>
    <row r="42" spans="1:25" ht="24" customHeight="1">
      <c r="A42" s="181" t="s">
        <v>358</v>
      </c>
      <c r="B42" s="182">
        <v>62</v>
      </c>
      <c r="C42" s="183">
        <v>16</v>
      </c>
      <c r="D42" s="183">
        <v>4</v>
      </c>
      <c r="E42" s="183">
        <v>6</v>
      </c>
      <c r="F42" s="183">
        <v>2</v>
      </c>
      <c r="G42" s="183">
        <v>2</v>
      </c>
      <c r="H42" s="183">
        <v>7</v>
      </c>
      <c r="I42" s="183">
        <v>8</v>
      </c>
      <c r="J42" s="183">
        <v>3</v>
      </c>
      <c r="K42" s="183">
        <v>3</v>
      </c>
      <c r="L42" s="183">
        <v>3</v>
      </c>
      <c r="M42" s="183">
        <v>6</v>
      </c>
      <c r="N42" s="183">
        <v>2</v>
      </c>
      <c r="O42" s="183">
        <v>16</v>
      </c>
      <c r="P42" s="183">
        <v>6</v>
      </c>
      <c r="Q42" s="183">
        <v>6</v>
      </c>
      <c r="R42" s="183">
        <v>4</v>
      </c>
      <c r="S42" s="183">
        <v>6</v>
      </c>
      <c r="T42" s="183">
        <v>7</v>
      </c>
      <c r="U42" s="183">
        <v>9</v>
      </c>
      <c r="V42" s="183">
        <v>5</v>
      </c>
      <c r="W42" s="183">
        <v>3</v>
      </c>
      <c r="X42" s="184"/>
      <c r="Y42" s="185" t="s">
        <v>268</v>
      </c>
    </row>
    <row r="43" spans="1:25" ht="17.25" customHeight="1">
      <c r="A43" s="181"/>
      <c r="B43" s="182"/>
      <c r="C43" s="183"/>
      <c r="D43" s="183"/>
      <c r="E43" s="183"/>
      <c r="F43" s="183"/>
      <c r="G43" s="183"/>
      <c r="H43" s="183"/>
      <c r="I43" s="183"/>
      <c r="J43" s="183"/>
      <c r="K43" s="183"/>
      <c r="L43" s="183"/>
      <c r="M43" s="183"/>
      <c r="N43" s="183"/>
      <c r="O43" s="183"/>
      <c r="P43" s="183"/>
      <c r="Q43" s="183"/>
      <c r="R43" s="183"/>
      <c r="S43" s="183"/>
      <c r="T43" s="183"/>
      <c r="U43" s="183"/>
      <c r="V43" s="183"/>
      <c r="W43" s="183"/>
      <c r="X43" s="184"/>
      <c r="Y43" s="185"/>
    </row>
    <row r="44" spans="1:25" ht="24" customHeight="1">
      <c r="A44" s="181" t="s">
        <v>359</v>
      </c>
      <c r="B44" s="182">
        <v>31</v>
      </c>
      <c r="C44" s="183">
        <v>5</v>
      </c>
      <c r="D44" s="183">
        <v>1</v>
      </c>
      <c r="E44" s="183">
        <v>7</v>
      </c>
      <c r="F44" s="183">
        <v>0</v>
      </c>
      <c r="G44" s="183">
        <v>2</v>
      </c>
      <c r="H44" s="183">
        <v>3</v>
      </c>
      <c r="I44" s="183">
        <v>5</v>
      </c>
      <c r="J44" s="183">
        <v>1</v>
      </c>
      <c r="K44" s="183">
        <v>0</v>
      </c>
      <c r="L44" s="183">
        <v>3</v>
      </c>
      <c r="M44" s="183">
        <v>1</v>
      </c>
      <c r="N44" s="183">
        <v>3</v>
      </c>
      <c r="O44" s="183">
        <v>4</v>
      </c>
      <c r="P44" s="183">
        <v>7</v>
      </c>
      <c r="Q44" s="183">
        <v>4</v>
      </c>
      <c r="R44" s="183">
        <v>2</v>
      </c>
      <c r="S44" s="183">
        <v>2</v>
      </c>
      <c r="T44" s="183">
        <v>1</v>
      </c>
      <c r="U44" s="183">
        <v>6</v>
      </c>
      <c r="V44" s="183">
        <v>2</v>
      </c>
      <c r="W44" s="183">
        <v>3</v>
      </c>
      <c r="X44" s="184"/>
      <c r="Y44" s="185" t="s">
        <v>268</v>
      </c>
    </row>
    <row r="45" spans="1:25" ht="24" customHeight="1">
      <c r="A45" s="181" t="s">
        <v>360</v>
      </c>
      <c r="B45" s="182">
        <v>4</v>
      </c>
      <c r="C45" s="183">
        <v>1</v>
      </c>
      <c r="D45" s="183">
        <v>1</v>
      </c>
      <c r="E45" s="183">
        <v>1</v>
      </c>
      <c r="F45" s="183">
        <v>0</v>
      </c>
      <c r="G45" s="183">
        <v>1</v>
      </c>
      <c r="H45" s="183">
        <v>0</v>
      </c>
      <c r="I45" s="183">
        <v>0</v>
      </c>
      <c r="J45" s="183">
        <v>0</v>
      </c>
      <c r="K45" s="183">
        <v>0</v>
      </c>
      <c r="L45" s="183">
        <v>0</v>
      </c>
      <c r="M45" s="183">
        <v>0</v>
      </c>
      <c r="N45" s="183">
        <v>0</v>
      </c>
      <c r="O45" s="183">
        <v>1</v>
      </c>
      <c r="P45" s="183">
        <v>1</v>
      </c>
      <c r="Q45" s="183">
        <v>1</v>
      </c>
      <c r="R45" s="183">
        <v>1</v>
      </c>
      <c r="S45" s="183">
        <v>0</v>
      </c>
      <c r="T45" s="183">
        <v>0</v>
      </c>
      <c r="U45" s="183">
        <v>0</v>
      </c>
      <c r="V45" s="183">
        <v>0</v>
      </c>
      <c r="W45" s="183">
        <v>0</v>
      </c>
      <c r="X45" s="184"/>
      <c r="Y45" s="185" t="s">
        <v>268</v>
      </c>
    </row>
    <row r="46" spans="1:25" ht="24" customHeight="1">
      <c r="A46" s="181" t="s">
        <v>361</v>
      </c>
      <c r="B46" s="182">
        <v>6</v>
      </c>
      <c r="C46" s="183">
        <v>1</v>
      </c>
      <c r="D46" s="183">
        <v>1</v>
      </c>
      <c r="E46" s="183">
        <v>2</v>
      </c>
      <c r="F46" s="183">
        <v>0</v>
      </c>
      <c r="G46" s="183">
        <v>2</v>
      </c>
      <c r="H46" s="183">
        <v>0</v>
      </c>
      <c r="I46" s="183">
        <v>0</v>
      </c>
      <c r="J46" s="183">
        <v>0</v>
      </c>
      <c r="K46" s="183">
        <v>0</v>
      </c>
      <c r="L46" s="183">
        <v>0</v>
      </c>
      <c r="M46" s="183">
        <v>0</v>
      </c>
      <c r="N46" s="183">
        <v>0</v>
      </c>
      <c r="O46" s="183">
        <v>1</v>
      </c>
      <c r="P46" s="183">
        <v>2</v>
      </c>
      <c r="Q46" s="183">
        <v>1</v>
      </c>
      <c r="R46" s="183">
        <v>2</v>
      </c>
      <c r="S46" s="183">
        <v>0</v>
      </c>
      <c r="T46" s="183">
        <v>0</v>
      </c>
      <c r="U46" s="183">
        <v>0</v>
      </c>
      <c r="V46" s="183">
        <v>0</v>
      </c>
      <c r="W46" s="183">
        <v>0</v>
      </c>
      <c r="X46" s="184"/>
      <c r="Y46" s="185" t="s">
        <v>268</v>
      </c>
    </row>
    <row r="47" spans="1:25" ht="24" customHeight="1">
      <c r="A47" s="181" t="s">
        <v>362</v>
      </c>
      <c r="B47" s="182">
        <v>15</v>
      </c>
      <c r="C47" s="183">
        <v>6</v>
      </c>
      <c r="D47" s="183">
        <v>0</v>
      </c>
      <c r="E47" s="183">
        <v>1</v>
      </c>
      <c r="F47" s="183">
        <v>0</v>
      </c>
      <c r="G47" s="183">
        <v>2</v>
      </c>
      <c r="H47" s="183">
        <v>2</v>
      </c>
      <c r="I47" s="183">
        <v>1</v>
      </c>
      <c r="J47" s="183">
        <v>1</v>
      </c>
      <c r="K47" s="183">
        <v>0</v>
      </c>
      <c r="L47" s="183">
        <v>0</v>
      </c>
      <c r="M47" s="183">
        <v>2</v>
      </c>
      <c r="N47" s="183">
        <v>0</v>
      </c>
      <c r="O47" s="183">
        <v>5</v>
      </c>
      <c r="P47" s="183">
        <v>1</v>
      </c>
      <c r="Q47" s="183">
        <v>0</v>
      </c>
      <c r="R47" s="183">
        <v>2</v>
      </c>
      <c r="S47" s="183">
        <v>0</v>
      </c>
      <c r="T47" s="183">
        <v>2</v>
      </c>
      <c r="U47" s="183">
        <v>3</v>
      </c>
      <c r="V47" s="183">
        <v>2</v>
      </c>
      <c r="W47" s="183">
        <v>0</v>
      </c>
      <c r="X47" s="184"/>
      <c r="Y47" s="185" t="s">
        <v>268</v>
      </c>
    </row>
    <row r="48" spans="1:25" ht="20.25" customHeight="1">
      <c r="A48" s="188"/>
      <c r="B48" s="189"/>
      <c r="C48" s="190"/>
      <c r="D48" s="190"/>
      <c r="E48" s="190"/>
      <c r="F48" s="190"/>
      <c r="G48" s="190"/>
      <c r="H48" s="190"/>
      <c r="I48" s="190"/>
      <c r="J48" s="190"/>
      <c r="K48" s="190"/>
      <c r="L48" s="190"/>
      <c r="M48" s="190"/>
      <c r="N48" s="190"/>
      <c r="O48" s="190"/>
      <c r="P48" s="190"/>
      <c r="Q48" s="190"/>
      <c r="R48" s="190"/>
      <c r="S48" s="190"/>
      <c r="T48" s="190"/>
      <c r="U48" s="190"/>
      <c r="V48" s="190"/>
      <c r="W48" s="190"/>
      <c r="X48" s="184"/>
      <c r="Y48" s="185"/>
    </row>
    <row r="51" spans="2:23" ht="13.5">
      <c r="B51" s="184"/>
      <c r="C51" s="184"/>
      <c r="D51" s="184"/>
      <c r="E51" s="184"/>
      <c r="F51" s="184"/>
      <c r="G51" s="184"/>
      <c r="H51" s="184"/>
      <c r="I51" s="184"/>
      <c r="J51" s="184"/>
      <c r="K51" s="184"/>
      <c r="L51" s="184"/>
      <c r="M51" s="184"/>
      <c r="N51" s="184"/>
      <c r="O51" s="184"/>
      <c r="P51" s="184"/>
      <c r="Q51" s="184"/>
      <c r="R51" s="184"/>
      <c r="S51" s="184"/>
      <c r="T51" s="184"/>
      <c r="U51" s="184"/>
      <c r="V51" s="184"/>
      <c r="W51" s="184"/>
    </row>
  </sheetData>
  <mergeCells count="24">
    <mergeCell ref="U5:U6"/>
    <mergeCell ref="V5:V6"/>
    <mergeCell ref="W5:W6"/>
    <mergeCell ref="Q5:Q6"/>
    <mergeCell ref="R5:R6"/>
    <mergeCell ref="S5:S6"/>
    <mergeCell ref="T5:T6"/>
    <mergeCell ref="B4:B6"/>
    <mergeCell ref="C4:N4"/>
    <mergeCell ref="O4:W4"/>
    <mergeCell ref="C5:C6"/>
    <mergeCell ref="D5:D6"/>
    <mergeCell ref="E5:E6"/>
    <mergeCell ref="F5:F6"/>
    <mergeCell ref="G5:G6"/>
    <mergeCell ref="H5:H6"/>
    <mergeCell ref="I5:I6"/>
    <mergeCell ref="N5:N6"/>
    <mergeCell ref="O5:O6"/>
    <mergeCell ref="P5:P6"/>
    <mergeCell ref="J5:J6"/>
    <mergeCell ref="K5:K6"/>
    <mergeCell ref="L5:L6"/>
    <mergeCell ref="M5:M6"/>
  </mergeCells>
  <printOptions/>
  <pageMargins left="0.7874015748031497" right="0.5905511811023623" top="0.7874015748031497" bottom="0.5511811023622047" header="0.5118110236220472" footer="0.5118110236220472"/>
  <pageSetup firstPageNumber="18" useFirstPageNumber="1" horizontalDpi="600" verticalDpi="600" orientation="landscape" paperSize="8" scale="75" r:id="rId1"/>
  <headerFooter alignWithMargins="0">
    <oddFooter>&amp;C-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FM-USER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FMV-USER</dc:creator>
  <cp:keywords/>
  <dc:description/>
  <cp:lastModifiedBy>Administrator</cp:lastModifiedBy>
  <cp:lastPrinted>2005-03-07T01:10:00Z</cp:lastPrinted>
  <dcterms:created xsi:type="dcterms:W3CDTF">2002-04-16T05:46:27Z</dcterms:created>
  <dcterms:modified xsi:type="dcterms:W3CDTF">2005-03-07T01:12:42Z</dcterms:modified>
  <cp:category/>
  <cp:version/>
  <cp:contentType/>
  <cp:contentStatus/>
</cp:coreProperties>
</file>