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'第４表'!$A$1:$P$160</definedName>
    <definedName name="_xlnm.Print_Titles" localSheetId="0">'第４表'!$1:$5</definedName>
    <definedName name="範囲">'[1]表引用'!$A$1:$D$85</definedName>
  </definedNames>
  <calcPr fullCalcOnLoad="1"/>
</workbook>
</file>

<file path=xl/sharedStrings.xml><?xml version="1.0" encoding="utf-8"?>
<sst xmlns="http://schemas.openxmlformats.org/spreadsheetml/2006/main" count="237" uniqueCount="227">
  <si>
    <t>死因簡単</t>
  </si>
  <si>
    <t>死　　　　　　　　　　因</t>
  </si>
  <si>
    <t>死　亡　数</t>
  </si>
  <si>
    <t>死亡率（１０万対）</t>
  </si>
  <si>
    <t>死亡数</t>
  </si>
  <si>
    <t>死亡率</t>
  </si>
  <si>
    <t>分類ｺｰﾄﾞ</t>
  </si>
  <si>
    <t>総数</t>
  </si>
  <si>
    <t>男</t>
  </si>
  <si>
    <t>女</t>
  </si>
  <si>
    <t>総　　　　　　　数</t>
  </si>
  <si>
    <t>01000</t>
  </si>
  <si>
    <t>感染症及び寄生虫症</t>
  </si>
  <si>
    <t>01100</t>
  </si>
  <si>
    <t>腸管感染症</t>
  </si>
  <si>
    <t>01200</t>
  </si>
  <si>
    <t>01201</t>
  </si>
  <si>
    <t>呼吸器結核</t>
  </si>
  <si>
    <t>01202</t>
  </si>
  <si>
    <t>その他の結核</t>
  </si>
  <si>
    <t>01300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</si>
  <si>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</si>
  <si>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</si>
  <si>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</si>
  <si>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</si>
  <si>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</si>
  <si>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</si>
  <si>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</si>
  <si>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</si>
  <si>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</si>
  <si>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</si>
  <si>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</si>
  <si>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</si>
  <si>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</si>
  <si>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</si>
  <si>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</si>
  <si>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</si>
  <si>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</si>
  <si>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</si>
  <si>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</si>
  <si>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</si>
  <si>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</si>
  <si>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</si>
  <si>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</si>
  <si>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</si>
  <si>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</si>
  <si>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</si>
  <si>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</si>
  <si>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</si>
  <si>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</si>
  <si>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</si>
  <si>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</si>
  <si>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</si>
  <si>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</si>
  <si>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</si>
  <si>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</si>
  <si>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</si>
  <si>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</si>
  <si>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</si>
  <si>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</si>
  <si>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</si>
  <si>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 xml:space="preserve">･ </t>
  </si>
  <si>
    <t>02114</t>
  </si>
  <si>
    <t>卵巣の悪性新生物　　　　　※１</t>
  </si>
  <si>
    <t>02115</t>
  </si>
  <si>
    <t>前立腺の悪性新生物　　　　※２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</si>
  <si>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</si>
  <si>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</si>
  <si>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</si>
  <si>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</si>
  <si>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</si>
  <si>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</si>
  <si>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</si>
  <si>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02120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</si>
  <si>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</si>
  <si>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</si>
  <si>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</si>
  <si>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</si>
  <si>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</si>
  <si>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</si>
  <si>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</si>
  <si>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</si>
  <si>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</si>
  <si>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</si>
  <si>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</si>
  <si>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03200</t>
  </si>
  <si>
    <t>04000</t>
  </si>
  <si>
    <t>内分泌、栄養及び代謝疾患</t>
  </si>
  <si>
    <t>04100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</si>
  <si>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</si>
  <si>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</si>
  <si>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</si>
  <si>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</si>
  <si>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</si>
  <si>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</si>
  <si>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</si>
  <si>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</si>
  <si>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</si>
  <si>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</si>
  <si>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</si>
  <si>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</si>
  <si>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</si>
  <si>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</si>
  <si>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</si>
  <si>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</si>
  <si>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</si>
  <si>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</si>
  <si>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</si>
  <si>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</si>
  <si>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</si>
  <si>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</si>
  <si>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</si>
  <si>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</si>
  <si>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</si>
  <si>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</si>
  <si>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</si>
  <si>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</si>
  <si>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</si>
  <si>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</si>
  <si>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</si>
  <si>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</si>
  <si>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</si>
  <si>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</si>
  <si>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</si>
  <si>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09202</t>
  </si>
  <si>
    <t>急性心筋梗塞</t>
  </si>
  <si>
    <t>09203</t>
  </si>
  <si>
    <t>その他の虚血性心疾患</t>
  </si>
  <si>
    <t>09204</t>
  </si>
  <si>
    <t>09205</t>
  </si>
  <si>
    <t>09206</t>
  </si>
  <si>
    <t>不整脈及び伝導障害</t>
  </si>
  <si>
    <t>09207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</si>
  <si>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</si>
  <si>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</si>
  <si>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</si>
  <si>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</si>
  <si>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</si>
  <si>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</si>
  <si>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</si>
  <si>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</si>
  <si>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</si>
  <si>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</si>
  <si>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</si>
  <si>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</si>
  <si>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</si>
  <si>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</si>
  <si>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</si>
  <si>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</si>
  <si>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</si>
  <si>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</si>
  <si>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</si>
  <si>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</si>
  <si>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</si>
  <si>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</si>
  <si>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</si>
  <si>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</si>
  <si>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</si>
  <si>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</si>
  <si>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</si>
  <si>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</si>
  <si>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</si>
  <si>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</si>
  <si>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</si>
  <si>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急性腎不全</t>
  </si>
  <si>
    <t>慢性腎不全</t>
  </si>
  <si>
    <t>詳細不明の腎不全</t>
  </si>
  <si>
    <t>その他の尿路性器系の疾患</t>
  </si>
  <si>
    <t>周産期に発生した病態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</si>
  <si>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</si>
  <si>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</si>
  <si>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</si>
  <si>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</si>
  <si>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</si>
  <si>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</si>
  <si>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</si>
  <si>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</si>
  <si>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</si>
  <si>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</si>
  <si>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</si>
  <si>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</si>
  <si>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</si>
  <si>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</si>
  <si>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</si>
  <si>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</si>
  <si>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</si>
  <si>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</si>
  <si>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</si>
  <si>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</si>
  <si>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</si>
  <si>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</si>
  <si>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</si>
  <si>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その他の外因</t>
  </si>
  <si>
    <t>※１　女子人口１０万に対する死亡率である。</t>
  </si>
  <si>
    <t>※２　男子人口１０万に対する死亡率である。</t>
  </si>
  <si>
    <t>第４表　　死亡数・死亡率（人口１０万対），死因簡単分類別</t>
  </si>
  <si>
    <t>前年度比</t>
  </si>
  <si>
    <t>前年度比（率）</t>
  </si>
  <si>
    <t>順位</t>
  </si>
  <si>
    <t>その他のリンパ組織、造血組織及び関連組織の悪性新生物</t>
  </si>
  <si>
    <t>その他の血液及び造血器の疾患並びに免疫機構の障害</t>
  </si>
  <si>
    <t>妊娠期間及び胎児発育に関連する障害</t>
  </si>
  <si>
    <t>症状、微候及び異常臨床所見・異常検査所見で他に分類されないもの</t>
  </si>
  <si>
    <t>その他の症状、微候及び異常臨床所見・異常検査所見で他に分類されないもの</t>
  </si>
  <si>
    <t>有害物質による不慮の中毒及び有害物質への曝露</t>
  </si>
  <si>
    <t>平　　　成　　　１６　　年</t>
  </si>
  <si>
    <t>平 成 １５年</t>
  </si>
  <si>
    <t>結核</t>
  </si>
  <si>
    <t>敗血症</t>
  </si>
  <si>
    <t>新生物</t>
  </si>
  <si>
    <t>胆のう及びその他の胆道の悪性新生物</t>
  </si>
  <si>
    <t>･</t>
  </si>
  <si>
    <t>白血病</t>
  </si>
  <si>
    <t>貧血</t>
  </si>
  <si>
    <t>糖尿病</t>
  </si>
  <si>
    <t>慢性リウマチ性心疾患</t>
  </si>
  <si>
    <t>慢性非リウマチ性心内膜疾患</t>
  </si>
  <si>
    <t>心筋症</t>
  </si>
  <si>
    <t>心不全</t>
  </si>
  <si>
    <t>肺炎</t>
  </si>
  <si>
    <t>喘息</t>
  </si>
  <si>
    <t>肝疾患</t>
  </si>
  <si>
    <t>腎不全</t>
  </si>
  <si>
    <t>妊娠、分娩及び産じょく　　　　　　※１</t>
  </si>
  <si>
    <t>･</t>
  </si>
  <si>
    <t>自殺</t>
  </si>
  <si>
    <t>他殺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</si>
</sst>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&quot;時&quot;mm&quot;分&quot;ss&quot;秒&quot;"/>
    <numFmt numFmtId="178" formatCode="dd&quot;日&quot;hh&quot;時&quot;mm&quot;分&quot;ss&quot;秒&quot;"/>
    <numFmt numFmtId="179" formatCode="dd&quot;日&quot;hh&quot;時&quot;mm&quot;分&quot;"/>
    <numFmt numFmtId="180" formatCode="hh&quot;時&quot;mm&quot;分&quot;"/>
    <numFmt numFmtId="181" formatCode="d&quot;日&quot;hh&quot;時&quot;mm&quot;分&quot;"/>
    <numFmt numFmtId="182" formatCode="\(#,##0\);[Red]\(\-#,##0\)"/>
    <numFmt numFmtId="183" formatCode="\(0.0\)"/>
    <numFmt numFmtId="184" formatCode="mm&quot;分&quot;ss&quot;秒&quot;"/>
    <numFmt numFmtId="185" formatCode="\(0.00\)"/>
    <numFmt numFmtId="186" formatCode="d&quot;日&quot;hh&quot;時間&quot;mm&quot;分&quot;"/>
    <numFmt numFmtId="187" formatCode="hh&quot;時間&quot;mm&quot;分&quot;"/>
    <numFmt numFmtId="188" formatCode="h&quot;時間&quot;mm&quot;分&quot;"/>
    <numFmt numFmtId="189" formatCode="#,##0;[Red]&quot;△&quot;#,##0"/>
    <numFmt numFmtId="190" formatCode="\(#,##0\);[Red]\(&quot;△&quot;#,##0\)"/>
    <numFmt numFmtId="191" formatCode="_ * #,##0_ ;_ * &quot;△&quot;#,##0_ ;_ * &quot;-&quot;_ ;_ @_ "/>
    <numFmt numFmtId="192" formatCode="_ * #,##0.0_ ;_ * &quot;△&quot;#,##0.0_ ;_ * &quot;-&quot;_ ;_ @_ "/>
    <numFmt numFmtId="193" formatCode="#,##0;&quot;△&quot;#,##0"/>
    <numFmt numFmtId="194" formatCode="\(#,##0\);\(&quot;△&quot;#,##0\)"/>
    <numFmt numFmtId="195" formatCode="\(#,##0.0\);\(&quot;△&quot;#,##0.0\)"/>
    <numFmt numFmtId="196" formatCode="_ * #,##0.00_ ;_ * &quot;△&quot;#,##0.00_ ;_ * &quot;-&quot;_ ;_ @_ "/>
    <numFmt numFmtId="197" formatCode="\(#,##0.00\);\(&quot;△&quot;#,##0.00\)"/>
    <numFmt numFmtId="198" formatCode="0.0_);[Red]\(0.0\)"/>
    <numFmt numFmtId="199" formatCode="_ * #,##0.0_ ;_ * &quot;△&quot;#,##0.0_ "/>
    <numFmt numFmtId="200" formatCode="_ * #,##0.00_ ;_ * &quot;△&quot;#,##0.00_ "/>
    <numFmt numFmtId="201" formatCode="\(#,##0\)"/>
    <numFmt numFmtId="202" formatCode="#,##0.0;\-#,##0.0"/>
    <numFmt numFmtId="203" formatCode="_ * #,##0.0_ ;_ * \-#,##0.0_ ;_ * &quot;-&quot;_ ;_ @_ "/>
    <numFmt numFmtId="204" formatCode="\(#,##0\);\(\-#,##0\)"/>
    <numFmt numFmtId="205" formatCode="\(0\)"/>
    <numFmt numFmtId="206" formatCode="\(#,##0.0\);\(\-#,##0.0\)"/>
    <numFmt numFmtId="207" formatCode="\(m&quot;分&quot;ss&quot;秒&quot;\)"/>
    <numFmt numFmtId="208" formatCode="#,##0.0"/>
    <numFmt numFmtId="209" formatCode="#,##0_);[Red]\(#,##0\)"/>
    <numFmt numFmtId="210" formatCode="_ * #,##0.00_ ;_ * \-#,##0.00_ ;_ * &quot;-&quot;_ ;_ @_ "/>
    <numFmt numFmtId="211" formatCode="0.0%"/>
    <numFmt numFmtId="212" formatCode="0.000"/>
    <numFmt numFmtId="213" formatCode="_ * #,##0.0_ ;_ * \-#,##0.0_ ;_ * &quot;-&quot;?_ ;_ @_ "/>
    <numFmt numFmtId="214" formatCode="0.0000"/>
    <numFmt numFmtId="215" formatCode="#,##0.0;[Red]\-#,##0.0"/>
    <numFmt numFmtId="216" formatCode="#,##0_ "/>
    <numFmt numFmtId="217" formatCode="#,##0.0_);[Red]\(#,##0.0\)"/>
    <numFmt numFmtId="218" formatCode="#\ ###\ ###\ "/>
    <numFmt numFmtId="219" formatCode="#\ ###\ ##0\ "/>
    <numFmt numFmtId="220" formatCode="\(#,##0.0\)"/>
    <numFmt numFmtId="221" formatCode="_ * #,##0.000_ ;_ * &quot;△&quot;#,##0.000_ ;_ * &quot;-&quot;_ ;_ @_ "/>
    <numFmt numFmtId="222" formatCode="_ * #,##0.0000_ ;_ * &quot;△&quot;#,##0.0000_ ;_ * &quot;-&quot;_ ;_ @_ "/>
    <numFmt numFmtId="223" formatCode="_ * #,##0.00000_ ;_ * &quot;△&quot;#,##0.00000_ ;_ * &quot;-&quot;_ ;_ @_ "/>
    <numFmt numFmtId="224" formatCode="_ * #,##0.000000_ ;_ * &quot;△&quot;#,##0.000000_ ;_ * &quot;-&quot;_ ;_ @_ "/>
    <numFmt numFmtId="225" formatCode="#,##0;&quot;△ &quot;#,##0"/>
    <numFmt numFmtId="226" formatCode="0;&quot;△ &quot;0"/>
    <numFmt numFmtId="227" formatCode="0.0;&quot;△ &quot;0.0"/>
    <numFmt numFmtId="228" formatCode="###\ ##0\ ;&quot;△&quot;\ ###\ ##0\ ;@"/>
    <numFmt numFmtId="229" formatCode="###\ ###\ ##0\ ;@"/>
    <numFmt numFmtId="230" formatCode="0.00000"/>
    <numFmt numFmtId="231" formatCode="0.000000"/>
    <numFmt numFmtId="232" formatCode="0.000000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center"/>
      <protection/>
    </xf>
    <xf numFmtId="37" fontId="5" fillId="0" borderId="0" xfId="0" applyNumberFormat="1" applyFont="1" applyAlignment="1" applyProtection="1">
      <alignment horizontal="centerContinuous" vertical="center"/>
      <protection/>
    </xf>
    <xf numFmtId="202" fontId="5" fillId="0" borderId="0" xfId="0" applyNumberFormat="1" applyFont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202" fontId="5" fillId="0" borderId="0" xfId="0" applyNumberFormat="1" applyFont="1" applyAlignment="1" applyProtection="1">
      <alignment vertical="center"/>
      <protection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horizontal="centerContinuous" vertical="center"/>
      <protection/>
    </xf>
    <xf numFmtId="37" fontId="5" fillId="0" borderId="4" xfId="0" applyNumberFormat="1" applyFont="1" applyBorder="1" applyAlignment="1" applyProtection="1">
      <alignment horizontal="centerContinuous" vertical="center"/>
      <protection/>
    </xf>
    <xf numFmtId="1" fontId="5" fillId="0" borderId="4" xfId="0" applyNumberFormat="1" applyFont="1" applyBorder="1" applyAlignment="1" applyProtection="1">
      <alignment horizontal="centerContinuous" vertical="center"/>
      <protection/>
    </xf>
    <xf numFmtId="37" fontId="5" fillId="0" borderId="5" xfId="0" applyNumberFormat="1" applyFont="1" applyBorder="1" applyAlignment="1" applyProtection="1">
      <alignment horizontal="centerContinuous" vertical="center"/>
      <protection/>
    </xf>
    <xf numFmtId="202" fontId="5" fillId="0" borderId="6" xfId="0" applyNumberFormat="1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176" fontId="5" fillId="0" borderId="5" xfId="0" applyNumberFormat="1" applyFont="1" applyBorder="1" applyAlignment="1" applyProtection="1">
      <alignment horizontal="centerContinuous" vertical="center"/>
      <protection/>
    </xf>
    <xf numFmtId="176" fontId="5" fillId="0" borderId="2" xfId="0" applyNumberFormat="1" applyFont="1" applyBorder="1" applyAlignment="1" applyProtection="1">
      <alignment horizontal="centerContinuous" vertical="center"/>
      <protection/>
    </xf>
    <xf numFmtId="37" fontId="5" fillId="0" borderId="5" xfId="0" applyNumberFormat="1" applyFont="1" applyBorder="1" applyAlignment="1" applyProtection="1">
      <alignment horizontal="center" vertical="center" shrinkToFit="1"/>
      <protection/>
    </xf>
    <xf numFmtId="202" fontId="5" fillId="0" borderId="1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4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202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" fontId="5" fillId="0" borderId="7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41" fontId="5" fillId="0" borderId="12" xfId="0" applyNumberFormat="1" applyFont="1" applyBorder="1" applyAlignment="1" applyProtection="1">
      <alignment horizontal="center" vertical="center"/>
      <protection/>
    </xf>
    <xf numFmtId="41" fontId="5" fillId="0" borderId="23" xfId="0" applyNumberFormat="1" applyFont="1" applyBorder="1" applyAlignment="1" applyProtection="1">
      <alignment horizontal="center" vertical="center"/>
      <protection/>
    </xf>
    <xf numFmtId="41" fontId="5" fillId="0" borderId="24" xfId="0" applyNumberFormat="1" applyFont="1" applyBorder="1" applyAlignment="1" applyProtection="1">
      <alignment horizontal="center" vertical="center"/>
      <protection/>
    </xf>
    <xf numFmtId="203" fontId="5" fillId="0" borderId="0" xfId="0" applyNumberFormat="1" applyFont="1" applyBorder="1" applyAlignment="1" applyProtection="1">
      <alignment horizontal="center" vertical="center"/>
      <protection/>
    </xf>
    <xf numFmtId="203" fontId="5" fillId="0" borderId="25" xfId="0" applyNumberFormat="1" applyFont="1" applyBorder="1" applyAlignment="1" applyProtection="1">
      <alignment horizontal="center" vertical="center"/>
      <protection/>
    </xf>
    <xf numFmtId="41" fontId="5" fillId="0" borderId="7" xfId="0" applyNumberFormat="1" applyFont="1" applyBorder="1" applyAlignment="1" applyProtection="1">
      <alignment horizontal="center" vertical="center"/>
      <protection/>
    </xf>
    <xf numFmtId="203" fontId="5" fillId="0" borderId="7" xfId="0" applyNumberFormat="1" applyFont="1" applyBorder="1" applyAlignment="1" applyProtection="1">
      <alignment horizontal="center" vertical="center"/>
      <protection/>
    </xf>
    <xf numFmtId="1" fontId="5" fillId="0" borderId="7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1" fontId="5" fillId="0" borderId="12" xfId="0" applyNumberFormat="1" applyFont="1" applyBorder="1" applyAlignment="1" applyProtection="1">
      <alignment vertical="center"/>
      <protection/>
    </xf>
    <xf numFmtId="41" fontId="5" fillId="0" borderId="23" xfId="0" applyNumberFormat="1" applyFont="1" applyBorder="1" applyAlignment="1" applyProtection="1">
      <alignment vertical="center"/>
      <protection/>
    </xf>
    <xf numFmtId="41" fontId="5" fillId="0" borderId="24" xfId="0" applyNumberFormat="1" applyFont="1" applyBorder="1" applyAlignment="1" applyProtection="1">
      <alignment vertical="center"/>
      <protection/>
    </xf>
    <xf numFmtId="203" fontId="5" fillId="0" borderId="0" xfId="0" applyNumberFormat="1" applyFont="1" applyBorder="1" applyAlignment="1" applyProtection="1">
      <alignment vertical="center"/>
      <protection/>
    </xf>
    <xf numFmtId="203" fontId="5" fillId="0" borderId="25" xfId="0" applyNumberFormat="1" applyFont="1" applyBorder="1" applyAlignment="1" applyProtection="1">
      <alignment vertical="center"/>
      <protection/>
    </xf>
    <xf numFmtId="203" fontId="5" fillId="0" borderId="26" xfId="0" applyNumberFormat="1" applyFont="1" applyBorder="1" applyAlignment="1" applyProtection="1">
      <alignment vertical="center"/>
      <protection/>
    </xf>
    <xf numFmtId="41" fontId="5" fillId="0" borderId="25" xfId="0" applyNumberFormat="1" applyFont="1" applyBorder="1" applyAlignment="1" applyProtection="1">
      <alignment vertical="center"/>
      <protection/>
    </xf>
    <xf numFmtId="203" fontId="5" fillId="0" borderId="7" xfId="0" applyNumberFormat="1" applyFont="1" applyBorder="1" applyAlignment="1" applyProtection="1">
      <alignment vertical="center"/>
      <protection/>
    </xf>
    <xf numFmtId="225" fontId="5" fillId="0" borderId="0" xfId="0" applyNumberFormat="1" applyFont="1" applyAlignment="1">
      <alignment vertical="center"/>
    </xf>
    <xf numFmtId="22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41" fontId="5" fillId="0" borderId="7" xfId="0" applyNumberFormat="1" applyFont="1" applyBorder="1" applyAlignment="1" applyProtection="1">
      <alignment vertical="center"/>
      <protection/>
    </xf>
    <xf numFmtId="203" fontId="5" fillId="0" borderId="25" xfId="0" applyNumberFormat="1" applyFont="1" applyBorder="1" applyAlignment="1" applyProtection="1">
      <alignment vertical="center"/>
      <protection locked="0"/>
    </xf>
    <xf numFmtId="41" fontId="5" fillId="0" borderId="25" xfId="0" applyNumberFormat="1" applyFont="1" applyBorder="1" applyAlignment="1" applyProtection="1">
      <alignment vertical="center"/>
      <protection locked="0"/>
    </xf>
    <xf numFmtId="41" fontId="5" fillId="0" borderId="23" xfId="0" applyNumberFormat="1" applyFont="1" applyBorder="1" applyAlignment="1" applyProtection="1">
      <alignment horizontal="right" vertical="center"/>
      <protection/>
    </xf>
    <xf numFmtId="203" fontId="5" fillId="0" borderId="25" xfId="0" applyNumberFormat="1" applyFont="1" applyBorder="1" applyAlignment="1" applyProtection="1">
      <alignment horizontal="right" vertical="center"/>
      <protection/>
    </xf>
    <xf numFmtId="41" fontId="5" fillId="0" borderId="24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  <protection/>
    </xf>
    <xf numFmtId="41" fontId="5" fillId="0" borderId="21" xfId="0" applyNumberFormat="1" applyFont="1" applyBorder="1" applyAlignment="1" applyProtection="1">
      <alignment vertical="center"/>
      <protection/>
    </xf>
    <xf numFmtId="203" fontId="5" fillId="0" borderId="14" xfId="0" applyNumberFormat="1" applyFont="1" applyBorder="1" applyAlignment="1" applyProtection="1">
      <alignment vertical="center"/>
      <protection/>
    </xf>
    <xf numFmtId="203" fontId="5" fillId="0" borderId="27" xfId="0" applyNumberFormat="1" applyFont="1" applyBorder="1" applyAlignment="1" applyProtection="1">
      <alignment vertical="center"/>
      <protection locked="0"/>
    </xf>
    <xf numFmtId="203" fontId="5" fillId="0" borderId="28" xfId="0" applyNumberFormat="1" applyFont="1" applyBorder="1" applyAlignment="1" applyProtection="1">
      <alignment vertical="center"/>
      <protection/>
    </xf>
    <xf numFmtId="41" fontId="5" fillId="0" borderId="27" xfId="0" applyNumberFormat="1" applyFont="1" applyBorder="1" applyAlignment="1" applyProtection="1">
      <alignment vertical="center"/>
      <protection locked="0"/>
    </xf>
    <xf numFmtId="203" fontId="5" fillId="0" borderId="13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41" fontId="5" fillId="0" borderId="25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41" fontId="5" fillId="0" borderId="0" xfId="0" applyNumberFormat="1" applyFont="1" applyAlignment="1">
      <alignment vertical="center"/>
    </xf>
    <xf numFmtId="210" fontId="5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41" fontId="5" fillId="0" borderId="23" xfId="0" applyNumberFormat="1" applyFont="1" applyBorder="1" applyAlignment="1" applyProtection="1">
      <alignment vertical="center"/>
      <protection locked="0"/>
    </xf>
    <xf numFmtId="41" fontId="5" fillId="0" borderId="24" xfId="0" applyNumberFormat="1" applyFont="1" applyBorder="1" applyAlignment="1" applyProtection="1">
      <alignment vertical="center"/>
      <protection locked="0"/>
    </xf>
    <xf numFmtId="41" fontId="5" fillId="0" borderId="29" xfId="0" applyNumberFormat="1" applyFont="1" applyBorder="1" applyAlignment="1" applyProtection="1">
      <alignment vertical="center"/>
      <protection locked="0"/>
    </xf>
    <xf numFmtId="41" fontId="5" fillId="0" borderId="30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710-0380\&#20154;&#21475;&#21205;&#24907;&#35519;&#26619;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view="pageBreakPreview" zoomScaleSheetLayoutView="100" workbookViewId="0" topLeftCell="A1">
      <pane xSplit="4" ySplit="5" topLeftCell="E6" activePane="bottomRight" state="frozen"/>
      <selection pane="topLeft" activeCell="E45" sqref="E45"/>
      <selection pane="topRight" activeCell="E45" sqref="E45"/>
      <selection pane="bottomLeft" activeCell="E45" sqref="E45"/>
      <selection pane="bottomRight" activeCell="A1" sqref="A1:D1"/>
    </sheetView>
  </sheetViews>
  <sheetFormatPr defaultColWidth="8.796875" defaultRowHeight="14.25"/>
  <cols>
    <col min="1" max="1" width="9" style="4" bestFit="1" customWidth="1"/>
    <col min="2" max="2" width="3.59765625" style="4" customWidth="1"/>
    <col min="3" max="3" width="4.69921875" style="4" customWidth="1"/>
    <col min="4" max="4" width="31.8984375" style="4" customWidth="1"/>
    <col min="5" max="5" width="8.3984375" style="4" customWidth="1"/>
    <col min="6" max="8" width="7.19921875" style="4" customWidth="1"/>
    <col min="9" max="9" width="6.5" style="4" customWidth="1"/>
    <col min="10" max="10" width="6.19921875" style="4" customWidth="1"/>
    <col min="11" max="11" width="7.19921875" style="4" customWidth="1"/>
    <col min="12" max="12" width="10.19921875" style="4" customWidth="1"/>
    <col min="13" max="13" width="9.09765625" style="4" hidden="1" customWidth="1"/>
    <col min="14" max="14" width="13.09765625" style="4" hidden="1" customWidth="1"/>
    <col min="15" max="15" width="7.69921875" style="4" hidden="1" customWidth="1"/>
    <col min="16" max="16" width="5.19921875" style="4" hidden="1" customWidth="1"/>
    <col min="17" max="16384" width="9" style="4" customWidth="1"/>
  </cols>
  <sheetData>
    <row r="1" spans="1:12" ht="13.5" customHeight="1">
      <c r="A1" s="87" t="s">
        <v>195</v>
      </c>
      <c r="B1" s="87"/>
      <c r="C1" s="87"/>
      <c r="D1" s="87"/>
      <c r="E1" s="1"/>
      <c r="F1" s="1"/>
      <c r="G1" s="1"/>
      <c r="H1" s="1"/>
      <c r="I1" s="1"/>
      <c r="J1" s="1"/>
      <c r="K1" s="2"/>
      <c r="L1" s="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"/>
      <c r="L2" s="6"/>
    </row>
    <row r="3" spans="1:18" ht="13.5" customHeight="1">
      <c r="A3" s="7" t="s">
        <v>0</v>
      </c>
      <c r="B3" s="8"/>
      <c r="C3" s="8"/>
      <c r="D3" s="8"/>
      <c r="E3" s="9" t="s">
        <v>205</v>
      </c>
      <c r="F3" s="10"/>
      <c r="G3" s="10"/>
      <c r="H3" s="11"/>
      <c r="I3" s="11"/>
      <c r="J3" s="11"/>
      <c r="K3" s="12" t="s">
        <v>206</v>
      </c>
      <c r="L3" s="13"/>
      <c r="M3" s="14"/>
      <c r="N3" s="15"/>
      <c r="O3" s="16"/>
      <c r="P3" s="14"/>
      <c r="Q3" s="14"/>
      <c r="R3" s="15"/>
    </row>
    <row r="4" spans="1:18" ht="13.5" customHeight="1">
      <c r="A4" s="17"/>
      <c r="B4" s="18" t="s">
        <v>1</v>
      </c>
      <c r="C4" s="18"/>
      <c r="D4" s="18"/>
      <c r="E4" s="19"/>
      <c r="F4" s="20" t="s">
        <v>2</v>
      </c>
      <c r="G4" s="21"/>
      <c r="H4" s="22" t="s">
        <v>3</v>
      </c>
      <c r="I4" s="23"/>
      <c r="J4" s="23"/>
      <c r="K4" s="24" t="s">
        <v>4</v>
      </c>
      <c r="L4" s="25" t="s">
        <v>5</v>
      </c>
      <c r="M4" s="26"/>
      <c r="N4" s="27"/>
      <c r="O4" s="28"/>
      <c r="P4" s="26"/>
      <c r="Q4" s="26"/>
      <c r="R4" s="27"/>
    </row>
    <row r="5" spans="1:18" ht="13.5" customHeight="1">
      <c r="A5" s="29" t="s">
        <v>6</v>
      </c>
      <c r="B5" s="30"/>
      <c r="C5" s="30"/>
      <c r="D5" s="30"/>
      <c r="E5" s="31" t="s">
        <v>7</v>
      </c>
      <c r="F5" s="32" t="s">
        <v>8</v>
      </c>
      <c r="G5" s="33" t="s">
        <v>9</v>
      </c>
      <c r="H5" s="34" t="s">
        <v>7</v>
      </c>
      <c r="I5" s="35" t="s">
        <v>8</v>
      </c>
      <c r="J5" s="36" t="s">
        <v>9</v>
      </c>
      <c r="K5" s="37" t="s">
        <v>7</v>
      </c>
      <c r="L5" s="38" t="s">
        <v>7</v>
      </c>
      <c r="M5" s="26" t="s">
        <v>196</v>
      </c>
      <c r="N5" s="27" t="s">
        <v>197</v>
      </c>
      <c r="O5" s="39"/>
      <c r="P5" s="40" t="s">
        <v>198</v>
      </c>
      <c r="Q5" s="40"/>
      <c r="R5" s="41"/>
    </row>
    <row r="6" spans="1:14" ht="13.5" customHeight="1">
      <c r="A6" s="42"/>
      <c r="B6" s="43"/>
      <c r="C6" s="43"/>
      <c r="D6" s="43"/>
      <c r="E6" s="44"/>
      <c r="F6" s="45"/>
      <c r="G6" s="46"/>
      <c r="H6" s="47"/>
      <c r="I6" s="48"/>
      <c r="J6" s="47"/>
      <c r="K6" s="49"/>
      <c r="L6" s="50"/>
      <c r="M6" s="40"/>
      <c r="N6" s="41"/>
    </row>
    <row r="7" spans="1:15" ht="13.5" customHeight="1">
      <c r="A7" s="51"/>
      <c r="B7" s="43" t="s">
        <v>10</v>
      </c>
      <c r="C7" s="43"/>
      <c r="D7" s="52"/>
      <c r="E7" s="53">
        <v>24343</v>
      </c>
      <c r="F7" s="54">
        <v>13280</v>
      </c>
      <c r="G7" s="55">
        <v>11063</v>
      </c>
      <c r="H7" s="56">
        <v>825.2</v>
      </c>
      <c r="I7" s="57">
        <v>904.6</v>
      </c>
      <c r="J7" s="58">
        <v>746.5</v>
      </c>
      <c r="K7" s="59">
        <v>24630</v>
      </c>
      <c r="L7" s="60">
        <v>834.1</v>
      </c>
      <c r="M7" s="61">
        <f>E7-K7</f>
        <v>-287</v>
      </c>
      <c r="N7" s="62">
        <f>H7-L7</f>
        <v>-8.899999999999977</v>
      </c>
      <c r="O7" s="63">
        <f>E7/K7*100</f>
        <v>98.83475436459602</v>
      </c>
    </row>
    <row r="8" spans="1:15" ht="13.5" customHeight="1">
      <c r="A8" s="51"/>
      <c r="B8" s="43"/>
      <c r="C8" s="43"/>
      <c r="D8" s="52"/>
      <c r="E8" s="53"/>
      <c r="F8" s="54"/>
      <c r="G8" s="55"/>
      <c r="H8" s="56"/>
      <c r="I8" s="57"/>
      <c r="J8" s="58"/>
      <c r="K8" s="59"/>
      <c r="L8" s="60"/>
      <c r="M8" s="61"/>
      <c r="N8" s="62"/>
      <c r="O8" s="63"/>
    </row>
    <row r="9" spans="1:15" ht="13.5" customHeight="1">
      <c r="A9" s="64" t="s">
        <v>11</v>
      </c>
      <c r="B9" s="43" t="s">
        <v>12</v>
      </c>
      <c r="C9" s="65"/>
      <c r="D9" s="52"/>
      <c r="E9" s="53">
        <v>494</v>
      </c>
      <c r="F9" s="54">
        <v>266</v>
      </c>
      <c r="G9" s="55">
        <v>228</v>
      </c>
      <c r="H9" s="56">
        <v>16.7</v>
      </c>
      <c r="I9" s="57">
        <v>18.1</v>
      </c>
      <c r="J9" s="58">
        <v>15.4</v>
      </c>
      <c r="K9" s="66">
        <v>451</v>
      </c>
      <c r="L9" s="60">
        <v>15.3</v>
      </c>
      <c r="M9" s="61">
        <f aca="true" t="shared" si="0" ref="M9:M70">E9-K9</f>
        <v>43</v>
      </c>
      <c r="N9" s="62">
        <f aca="true" t="shared" si="1" ref="N9:N70">H9-L9</f>
        <v>1.3999999999999986</v>
      </c>
      <c r="O9" s="63"/>
    </row>
    <row r="10" spans="1:16" ht="13.5" customHeight="1">
      <c r="A10" s="64" t="s">
        <v>13</v>
      </c>
      <c r="B10" s="43"/>
      <c r="C10" s="65" t="s">
        <v>14</v>
      </c>
      <c r="D10" s="52"/>
      <c r="E10" s="53">
        <v>29</v>
      </c>
      <c r="F10" s="92">
        <v>9</v>
      </c>
      <c r="G10" s="93">
        <v>20</v>
      </c>
      <c r="H10" s="56">
        <v>1</v>
      </c>
      <c r="I10" s="67">
        <v>0.6</v>
      </c>
      <c r="J10" s="58">
        <v>1.3</v>
      </c>
      <c r="K10" s="68">
        <v>30</v>
      </c>
      <c r="L10" s="60">
        <v>1</v>
      </c>
      <c r="M10" s="61">
        <f t="shared" si="0"/>
        <v>-1</v>
      </c>
      <c r="N10" s="62">
        <f t="shared" si="1"/>
        <v>0</v>
      </c>
      <c r="O10" s="63"/>
      <c r="P10" s="4">
        <f>RANK(E10,(E$10,E$11,E$14,E$15,E$19,E$23,E$45,E$50,E$54,E$58,E$62,E$63,E$64,E$65,E$68,E$70,E$73,E$76,E$85,E$90,E$94:E$98,E$102:E$104,E$109,E$111,E$114:E$115,E$121,E$123,E$131,E$141,E$142,E$146,E$154:E$155))</f>
        <v>28</v>
      </c>
    </row>
    <row r="11" spans="1:16" ht="13.5" customHeight="1">
      <c r="A11" s="64" t="s">
        <v>15</v>
      </c>
      <c r="B11" s="43"/>
      <c r="C11" s="65" t="s">
        <v>207</v>
      </c>
      <c r="D11" s="52"/>
      <c r="E11" s="53">
        <v>44</v>
      </c>
      <c r="F11" s="54">
        <v>27</v>
      </c>
      <c r="G11" s="55">
        <v>17</v>
      </c>
      <c r="H11" s="56">
        <v>1.5</v>
      </c>
      <c r="I11" s="57">
        <v>1.8</v>
      </c>
      <c r="J11" s="58">
        <v>1.1</v>
      </c>
      <c r="K11" s="66">
        <v>33</v>
      </c>
      <c r="L11" s="60">
        <v>1.1</v>
      </c>
      <c r="M11" s="61">
        <f t="shared" si="0"/>
        <v>11</v>
      </c>
      <c r="N11" s="62">
        <f t="shared" si="1"/>
        <v>0.3999999999999999</v>
      </c>
      <c r="O11" s="63">
        <f>E11/K11*100</f>
        <v>133.33333333333331</v>
      </c>
      <c r="P11" s="4">
        <f>RANK(E11,(E$10,E$11,E$14,E$15,E$19,E$23,E$45,E$50,E$54,E$58,E$62,E$63,E$64,E$65,E$68,E$70,E$73,E$76,E$85,E$90,E$94:E$98,E$102:E$104,E$109,E$111,E$114:E$115,E$121,E$123,E$131,E$141,E$142,E$146,E$154:E$155))</f>
        <v>25</v>
      </c>
    </row>
    <row r="12" spans="1:15" ht="13.5" customHeight="1">
      <c r="A12" s="64" t="s">
        <v>16</v>
      </c>
      <c r="B12" s="43"/>
      <c r="C12" s="65"/>
      <c r="D12" s="52" t="s">
        <v>17</v>
      </c>
      <c r="E12" s="53">
        <v>39</v>
      </c>
      <c r="F12" s="92">
        <v>26</v>
      </c>
      <c r="G12" s="93">
        <v>13</v>
      </c>
      <c r="H12" s="56">
        <v>1.3</v>
      </c>
      <c r="I12" s="67">
        <v>1.8</v>
      </c>
      <c r="J12" s="58">
        <v>0.9</v>
      </c>
      <c r="K12" s="68">
        <v>30</v>
      </c>
      <c r="L12" s="60">
        <v>1</v>
      </c>
      <c r="M12" s="61">
        <f t="shared" si="0"/>
        <v>9</v>
      </c>
      <c r="N12" s="62">
        <f t="shared" si="1"/>
        <v>0.30000000000000004</v>
      </c>
      <c r="O12" s="63">
        <f aca="true" t="shared" si="2" ref="O12:O22">E12/K12*100</f>
        <v>130</v>
      </c>
    </row>
    <row r="13" spans="1:15" ht="13.5" customHeight="1">
      <c r="A13" s="64" t="s">
        <v>18</v>
      </c>
      <c r="B13" s="43"/>
      <c r="C13" s="65"/>
      <c r="D13" s="52" t="s">
        <v>19</v>
      </c>
      <c r="E13" s="53">
        <v>5</v>
      </c>
      <c r="F13" s="92">
        <v>1</v>
      </c>
      <c r="G13" s="93">
        <v>4</v>
      </c>
      <c r="H13" s="56">
        <v>0.2</v>
      </c>
      <c r="I13" s="67">
        <v>0.1</v>
      </c>
      <c r="J13" s="58">
        <v>0.3</v>
      </c>
      <c r="K13" s="68">
        <v>3</v>
      </c>
      <c r="L13" s="60">
        <v>0.1</v>
      </c>
      <c r="M13" s="61">
        <f t="shared" si="0"/>
        <v>2</v>
      </c>
      <c r="N13" s="62">
        <f t="shared" si="1"/>
        <v>0.1</v>
      </c>
      <c r="O13" s="63">
        <f t="shared" si="2"/>
        <v>166.66666666666669</v>
      </c>
    </row>
    <row r="14" spans="1:16" ht="13.5" customHeight="1">
      <c r="A14" s="64" t="s">
        <v>20</v>
      </c>
      <c r="B14" s="43"/>
      <c r="C14" s="65" t="s">
        <v>208</v>
      </c>
      <c r="D14" s="52"/>
      <c r="E14" s="53">
        <v>174</v>
      </c>
      <c r="F14" s="92">
        <v>84</v>
      </c>
      <c r="G14" s="93">
        <v>90</v>
      </c>
      <c r="H14" s="56">
        <v>5.9</v>
      </c>
      <c r="I14" s="67">
        <v>5.7</v>
      </c>
      <c r="J14" s="58">
        <v>6.1</v>
      </c>
      <c r="K14" s="68">
        <v>158</v>
      </c>
      <c r="L14" s="60">
        <v>5.4</v>
      </c>
      <c r="M14" s="61">
        <f t="shared" si="0"/>
        <v>16</v>
      </c>
      <c r="N14" s="62">
        <f t="shared" si="1"/>
        <v>0.5</v>
      </c>
      <c r="O14" s="63">
        <f t="shared" si="2"/>
        <v>110.12658227848102</v>
      </c>
      <c r="P14" s="4">
        <f>RANK(E14,(E$10,E$11,E$14,E$15,E$19,E$23,E$45,E$50,E$54,E$58,E$62,E$63,E$64,E$65,E$68,E$70,E$73,E$76,E$85,E$90,E$94:E$98,E$102:E$104,E$109,E$111,E$114:E$115,E$121,E$123,E$131,E$141,E$142,E$146,E$154:E$155))</f>
        <v>14</v>
      </c>
    </row>
    <row r="15" spans="1:16" ht="13.5" customHeight="1">
      <c r="A15" s="64" t="s">
        <v>21</v>
      </c>
      <c r="B15" s="43"/>
      <c r="C15" s="65" t="s">
        <v>22</v>
      </c>
      <c r="D15" s="52"/>
      <c r="E15" s="53">
        <v>150</v>
      </c>
      <c r="F15" s="54">
        <v>81</v>
      </c>
      <c r="G15" s="55">
        <v>69</v>
      </c>
      <c r="H15" s="56">
        <v>5.1</v>
      </c>
      <c r="I15" s="57">
        <v>5.5</v>
      </c>
      <c r="J15" s="58">
        <v>4.7</v>
      </c>
      <c r="K15" s="59">
        <v>130</v>
      </c>
      <c r="L15" s="60">
        <v>4.4</v>
      </c>
      <c r="M15" s="61">
        <f t="shared" si="0"/>
        <v>20</v>
      </c>
      <c r="N15" s="62">
        <f t="shared" si="1"/>
        <v>0.6999999999999993</v>
      </c>
      <c r="O15" s="63">
        <f t="shared" si="2"/>
        <v>115.38461538461537</v>
      </c>
      <c r="P15" s="4">
        <f>RANK(E15,(E$10,E$11,E$14,E$15,E$19,E$23,E$45,E$50,E$54,E$58,E$62,E$63,E$64,E$65,E$68,E$70,E$73,E$76,E$85,E$90,E$94:E$98,E$102:E$104,E$109,E$111,E$114:E$115,E$121,E$123,E$131,E$141,E$142,E$146,E$154:E$155))</f>
        <v>15</v>
      </c>
    </row>
    <row r="16" spans="1:15" ht="13.5" customHeight="1">
      <c r="A16" s="64" t="s">
        <v>23</v>
      </c>
      <c r="B16" s="43"/>
      <c r="C16" s="65"/>
      <c r="D16" s="52" t="s">
        <v>24</v>
      </c>
      <c r="E16" s="53">
        <v>18</v>
      </c>
      <c r="F16" s="92">
        <v>11</v>
      </c>
      <c r="G16" s="93">
        <v>7</v>
      </c>
      <c r="H16" s="56">
        <v>0.6</v>
      </c>
      <c r="I16" s="67">
        <v>0.7</v>
      </c>
      <c r="J16" s="58">
        <v>0.5</v>
      </c>
      <c r="K16" s="68">
        <v>17</v>
      </c>
      <c r="L16" s="60">
        <v>0.6</v>
      </c>
      <c r="M16" s="61">
        <f t="shared" si="0"/>
        <v>1</v>
      </c>
      <c r="N16" s="62">
        <f t="shared" si="1"/>
        <v>0</v>
      </c>
      <c r="O16" s="63">
        <f t="shared" si="2"/>
        <v>105.88235294117648</v>
      </c>
    </row>
    <row r="17" spans="1:15" ht="13.5" customHeight="1">
      <c r="A17" s="64" t="s">
        <v>25</v>
      </c>
      <c r="B17" s="43"/>
      <c r="C17" s="65"/>
      <c r="D17" s="52" t="s">
        <v>26</v>
      </c>
      <c r="E17" s="53">
        <v>122</v>
      </c>
      <c r="F17" s="92">
        <v>68</v>
      </c>
      <c r="G17" s="93">
        <v>54</v>
      </c>
      <c r="H17" s="56">
        <v>4.1</v>
      </c>
      <c r="I17" s="67">
        <v>4.6</v>
      </c>
      <c r="J17" s="58">
        <v>3.6</v>
      </c>
      <c r="K17" s="68">
        <v>103</v>
      </c>
      <c r="L17" s="60">
        <v>3.5</v>
      </c>
      <c r="M17" s="61">
        <f t="shared" si="0"/>
        <v>19</v>
      </c>
      <c r="N17" s="62">
        <f t="shared" si="1"/>
        <v>0.5999999999999996</v>
      </c>
      <c r="O17" s="63">
        <f t="shared" si="2"/>
        <v>118.44660194174756</v>
      </c>
    </row>
    <row r="18" spans="1:15" ht="13.5" customHeight="1">
      <c r="A18" s="64" t="s">
        <v>27</v>
      </c>
      <c r="B18" s="43"/>
      <c r="C18" s="65"/>
      <c r="D18" s="52" t="s">
        <v>28</v>
      </c>
      <c r="E18" s="53">
        <v>10</v>
      </c>
      <c r="F18" s="92">
        <v>2</v>
      </c>
      <c r="G18" s="93">
        <v>8</v>
      </c>
      <c r="H18" s="56">
        <v>0.3</v>
      </c>
      <c r="I18" s="67">
        <v>0.1</v>
      </c>
      <c r="J18" s="58">
        <v>0.5</v>
      </c>
      <c r="K18" s="68">
        <v>10</v>
      </c>
      <c r="L18" s="60">
        <v>0.3</v>
      </c>
      <c r="M18" s="61">
        <f t="shared" si="0"/>
        <v>0</v>
      </c>
      <c r="N18" s="62">
        <f t="shared" si="1"/>
        <v>0</v>
      </c>
      <c r="O18" s="63">
        <f t="shared" si="2"/>
        <v>100</v>
      </c>
    </row>
    <row r="19" spans="1:16" ht="13.5" customHeight="1">
      <c r="A19" s="64" t="s">
        <v>29</v>
      </c>
      <c r="B19" s="43"/>
      <c r="C19" s="65" t="s">
        <v>30</v>
      </c>
      <c r="D19" s="52"/>
      <c r="E19" s="53">
        <v>3</v>
      </c>
      <c r="F19" s="92">
        <v>2</v>
      </c>
      <c r="G19" s="93">
        <v>1</v>
      </c>
      <c r="H19" s="56">
        <v>0.1</v>
      </c>
      <c r="I19" s="67">
        <v>0.1</v>
      </c>
      <c r="J19" s="58">
        <v>0.1</v>
      </c>
      <c r="K19" s="68">
        <v>4</v>
      </c>
      <c r="L19" s="60">
        <v>0.1</v>
      </c>
      <c r="M19" s="61">
        <f t="shared" si="0"/>
        <v>-1</v>
      </c>
      <c r="N19" s="62">
        <f t="shared" si="1"/>
        <v>0</v>
      </c>
      <c r="O19" s="63">
        <f t="shared" si="2"/>
        <v>75</v>
      </c>
      <c r="P19" s="4">
        <f>RANK(E19,(E$10,E$11,E$14,E$15,E$19,E$23,E$45,E$50,E$54,E$58,E$62,E$63,E$64,E$65,E$68,E$70,E$73,E$76,E$85,E$90,E$94:E$98,E$102:E$104,E$109,E$111,E$114:E$115,E$121,E$123,E$131,E$141,E$142,E$146,E$154:E$155))</f>
        <v>36</v>
      </c>
    </row>
    <row r="20" spans="1:15" ht="13.5" customHeight="1">
      <c r="A20" s="64" t="s">
        <v>31</v>
      </c>
      <c r="B20" s="43"/>
      <c r="C20" s="65" t="s">
        <v>32</v>
      </c>
      <c r="D20" s="52"/>
      <c r="E20" s="53">
        <v>94</v>
      </c>
      <c r="F20" s="92">
        <v>63</v>
      </c>
      <c r="G20" s="93">
        <v>31</v>
      </c>
      <c r="H20" s="56">
        <v>3.2</v>
      </c>
      <c r="I20" s="67">
        <v>4.3</v>
      </c>
      <c r="J20" s="58">
        <v>2.1</v>
      </c>
      <c r="K20" s="68">
        <v>96</v>
      </c>
      <c r="L20" s="60">
        <v>3.3</v>
      </c>
      <c r="M20" s="61">
        <f t="shared" si="0"/>
        <v>-2</v>
      </c>
      <c r="N20" s="62">
        <f t="shared" si="1"/>
        <v>-0.09999999999999964</v>
      </c>
      <c r="O20" s="63">
        <f t="shared" si="2"/>
        <v>97.91666666666666</v>
      </c>
    </row>
    <row r="21" spans="1:15" ht="13.5" customHeight="1">
      <c r="A21" s="64"/>
      <c r="B21" s="43"/>
      <c r="C21" s="65"/>
      <c r="D21" s="52"/>
      <c r="E21" s="53"/>
      <c r="F21" s="92"/>
      <c r="G21" s="93"/>
      <c r="H21" s="56"/>
      <c r="I21" s="67"/>
      <c r="J21" s="58"/>
      <c r="K21" s="68"/>
      <c r="L21" s="60"/>
      <c r="M21" s="61"/>
      <c r="N21" s="62"/>
      <c r="O21" s="63"/>
    </row>
    <row r="22" spans="1:15" ht="13.5" customHeight="1">
      <c r="A22" s="64" t="s">
        <v>33</v>
      </c>
      <c r="B22" s="43" t="s">
        <v>209</v>
      </c>
      <c r="C22" s="65"/>
      <c r="D22" s="52"/>
      <c r="E22" s="53">
        <v>7609</v>
      </c>
      <c r="F22" s="54">
        <v>4642</v>
      </c>
      <c r="G22" s="55">
        <v>2967</v>
      </c>
      <c r="H22" s="56">
        <v>257.9</v>
      </c>
      <c r="I22" s="57">
        <v>316.2</v>
      </c>
      <c r="J22" s="58">
        <v>200.2</v>
      </c>
      <c r="K22" s="59">
        <v>7421</v>
      </c>
      <c r="L22" s="60">
        <v>251.3</v>
      </c>
      <c r="M22" s="61">
        <f t="shared" si="0"/>
        <v>188</v>
      </c>
      <c r="N22" s="62">
        <f t="shared" si="1"/>
        <v>6.599999999999966</v>
      </c>
      <c r="O22" s="63">
        <f t="shared" si="2"/>
        <v>102.53335130036383</v>
      </c>
    </row>
    <row r="23" spans="1:16" ht="13.5" customHeight="1">
      <c r="A23" s="64" t="s">
        <v>34</v>
      </c>
      <c r="B23" s="43"/>
      <c r="C23" s="65" t="s">
        <v>35</v>
      </c>
      <c r="D23" s="52"/>
      <c r="E23" s="53">
        <v>7385</v>
      </c>
      <c r="F23" s="54">
        <v>4535</v>
      </c>
      <c r="G23" s="55">
        <v>2850</v>
      </c>
      <c r="H23" s="56">
        <v>250.3</v>
      </c>
      <c r="I23" s="57">
        <v>308.9</v>
      </c>
      <c r="J23" s="58">
        <v>192.3</v>
      </c>
      <c r="K23" s="59">
        <v>7194</v>
      </c>
      <c r="L23" s="60">
        <v>243.6</v>
      </c>
      <c r="M23" s="61">
        <f t="shared" si="0"/>
        <v>191</v>
      </c>
      <c r="N23" s="62">
        <f t="shared" si="1"/>
        <v>6.700000000000017</v>
      </c>
      <c r="O23" s="63">
        <f>E23/K23*100</f>
        <v>102.65499026966918</v>
      </c>
      <c r="P23" s="4">
        <f>RANK(E23,(E$10,E$11,E$14,E$15,E$19,E$23,E$45,E$50,E$54,E$58,E$62,E$63,E$64,E$65,E$68,E$70,E$73,E$76,E$85,E$90,E$94:E$98,E$102:E$104,E$109,E$111,E$114:E$115,E$121,E$123,E$131,E$141,E$142,E$146,E$154:E$155))</f>
        <v>1</v>
      </c>
    </row>
    <row r="24" spans="1:15" ht="13.5" customHeight="1">
      <c r="A24" s="64" t="s">
        <v>36</v>
      </c>
      <c r="B24" s="43"/>
      <c r="C24" s="65"/>
      <c r="D24" s="52" t="s">
        <v>37</v>
      </c>
      <c r="E24" s="53">
        <v>133</v>
      </c>
      <c r="F24" s="92">
        <v>102</v>
      </c>
      <c r="G24" s="93">
        <v>31</v>
      </c>
      <c r="H24" s="56">
        <v>4.5</v>
      </c>
      <c r="I24" s="67">
        <v>6.9</v>
      </c>
      <c r="J24" s="58">
        <v>2.1</v>
      </c>
      <c r="K24" s="68">
        <v>127</v>
      </c>
      <c r="L24" s="60">
        <v>4.3</v>
      </c>
      <c r="M24" s="61">
        <f t="shared" si="0"/>
        <v>6</v>
      </c>
      <c r="N24" s="62">
        <f t="shared" si="1"/>
        <v>0.20000000000000018</v>
      </c>
      <c r="O24" s="63">
        <f aca="true" t="shared" si="3" ref="O24:O87">E24/K24*100</f>
        <v>104.72440944881889</v>
      </c>
    </row>
    <row r="25" spans="1:15" ht="13.5" customHeight="1">
      <c r="A25" s="64" t="s">
        <v>38</v>
      </c>
      <c r="B25" s="43"/>
      <c r="C25" s="65"/>
      <c r="D25" s="52" t="s">
        <v>39</v>
      </c>
      <c r="E25" s="53">
        <v>234</v>
      </c>
      <c r="F25" s="92">
        <v>207</v>
      </c>
      <c r="G25" s="93">
        <v>27</v>
      </c>
      <c r="H25" s="56">
        <v>7.9</v>
      </c>
      <c r="I25" s="67">
        <v>14.1</v>
      </c>
      <c r="J25" s="58">
        <v>1.8</v>
      </c>
      <c r="K25" s="68">
        <v>254</v>
      </c>
      <c r="L25" s="60">
        <v>8.6</v>
      </c>
      <c r="M25" s="61">
        <f t="shared" si="0"/>
        <v>-20</v>
      </c>
      <c r="N25" s="62">
        <f t="shared" si="1"/>
        <v>-0.6999999999999993</v>
      </c>
      <c r="O25" s="63">
        <f t="shared" si="3"/>
        <v>92.1259842519685</v>
      </c>
    </row>
    <row r="26" spans="1:15" ht="13.5" customHeight="1">
      <c r="A26" s="64" t="s">
        <v>40</v>
      </c>
      <c r="B26" s="43"/>
      <c r="C26" s="65"/>
      <c r="D26" s="52" t="s">
        <v>41</v>
      </c>
      <c r="E26" s="53">
        <v>1263</v>
      </c>
      <c r="F26" s="92">
        <v>815</v>
      </c>
      <c r="G26" s="93">
        <v>448</v>
      </c>
      <c r="H26" s="56">
        <v>42.8</v>
      </c>
      <c r="I26" s="67">
        <v>55.5</v>
      </c>
      <c r="J26" s="58">
        <v>30.2</v>
      </c>
      <c r="K26" s="68">
        <v>1314</v>
      </c>
      <c r="L26" s="60">
        <v>44.5</v>
      </c>
      <c r="M26" s="61">
        <f t="shared" si="0"/>
        <v>-51</v>
      </c>
      <c r="N26" s="62">
        <f t="shared" si="1"/>
        <v>-1.7000000000000028</v>
      </c>
      <c r="O26" s="63">
        <f t="shared" si="3"/>
        <v>96.11872146118722</v>
      </c>
    </row>
    <row r="27" spans="1:15" ht="13.5" customHeight="1">
      <c r="A27" s="64" t="s">
        <v>42</v>
      </c>
      <c r="B27" s="43"/>
      <c r="C27" s="65"/>
      <c r="D27" s="52" t="s">
        <v>43</v>
      </c>
      <c r="E27" s="53">
        <v>605</v>
      </c>
      <c r="F27" s="92">
        <v>311</v>
      </c>
      <c r="G27" s="93">
        <v>294</v>
      </c>
      <c r="H27" s="56">
        <v>20.5</v>
      </c>
      <c r="I27" s="67">
        <v>21.2</v>
      </c>
      <c r="J27" s="58">
        <v>19.8</v>
      </c>
      <c r="K27" s="68">
        <v>593</v>
      </c>
      <c r="L27" s="60">
        <v>20.1</v>
      </c>
      <c r="M27" s="61">
        <f t="shared" si="0"/>
        <v>12</v>
      </c>
      <c r="N27" s="62">
        <f t="shared" si="1"/>
        <v>0.3999999999999986</v>
      </c>
      <c r="O27" s="63">
        <f t="shared" si="3"/>
        <v>102.02360876897134</v>
      </c>
    </row>
    <row r="28" spans="1:15" ht="26.25" customHeight="1">
      <c r="A28" s="64" t="s">
        <v>44</v>
      </c>
      <c r="B28" s="43"/>
      <c r="C28" s="65"/>
      <c r="D28" s="52" t="s">
        <v>45</v>
      </c>
      <c r="E28" s="53">
        <v>313</v>
      </c>
      <c r="F28" s="92">
        <v>217</v>
      </c>
      <c r="G28" s="93">
        <v>96</v>
      </c>
      <c r="H28" s="56">
        <v>10.6</v>
      </c>
      <c r="I28" s="67">
        <v>14.8</v>
      </c>
      <c r="J28" s="58">
        <v>6.5</v>
      </c>
      <c r="K28" s="68">
        <v>298</v>
      </c>
      <c r="L28" s="60">
        <v>10.1</v>
      </c>
      <c r="M28" s="61">
        <f t="shared" si="0"/>
        <v>15</v>
      </c>
      <c r="N28" s="62">
        <f t="shared" si="1"/>
        <v>0.5</v>
      </c>
      <c r="O28" s="63">
        <f t="shared" si="3"/>
        <v>105.03355704697988</v>
      </c>
    </row>
    <row r="29" spans="1:15" ht="13.5" customHeight="1">
      <c r="A29" s="64" t="s">
        <v>46</v>
      </c>
      <c r="B29" s="43"/>
      <c r="C29" s="65"/>
      <c r="D29" s="52" t="s">
        <v>47</v>
      </c>
      <c r="E29" s="53">
        <v>702</v>
      </c>
      <c r="F29" s="92">
        <v>489</v>
      </c>
      <c r="G29" s="93">
        <v>213</v>
      </c>
      <c r="H29" s="56">
        <v>23.8</v>
      </c>
      <c r="I29" s="67">
        <v>33.3</v>
      </c>
      <c r="J29" s="58">
        <v>14.4</v>
      </c>
      <c r="K29" s="68">
        <v>665</v>
      </c>
      <c r="L29" s="60">
        <v>22.5</v>
      </c>
      <c r="M29" s="61">
        <f t="shared" si="0"/>
        <v>37</v>
      </c>
      <c r="N29" s="62">
        <f t="shared" si="1"/>
        <v>1.3000000000000007</v>
      </c>
      <c r="O29" s="63">
        <f t="shared" si="3"/>
        <v>105.56390977443608</v>
      </c>
    </row>
    <row r="30" spans="1:15" ht="13.5" customHeight="1">
      <c r="A30" s="64" t="s">
        <v>48</v>
      </c>
      <c r="B30" s="43"/>
      <c r="C30" s="65"/>
      <c r="D30" s="52" t="s">
        <v>210</v>
      </c>
      <c r="E30" s="53">
        <v>407</v>
      </c>
      <c r="F30" s="92">
        <v>186</v>
      </c>
      <c r="G30" s="93">
        <v>221</v>
      </c>
      <c r="H30" s="56">
        <v>13.8</v>
      </c>
      <c r="I30" s="67">
        <v>12.7</v>
      </c>
      <c r="J30" s="58">
        <v>14.9</v>
      </c>
      <c r="K30" s="68">
        <v>419</v>
      </c>
      <c r="L30" s="60">
        <v>14.2</v>
      </c>
      <c r="M30" s="61">
        <f t="shared" si="0"/>
        <v>-12</v>
      </c>
      <c r="N30" s="62">
        <f t="shared" si="1"/>
        <v>-0.3999999999999986</v>
      </c>
      <c r="O30" s="63">
        <f t="shared" si="3"/>
        <v>97.13603818615752</v>
      </c>
    </row>
    <row r="31" spans="1:15" ht="13.5" customHeight="1">
      <c r="A31" s="64" t="s">
        <v>49</v>
      </c>
      <c r="B31" s="43"/>
      <c r="C31" s="65"/>
      <c r="D31" s="52" t="s">
        <v>50</v>
      </c>
      <c r="E31" s="53">
        <v>530</v>
      </c>
      <c r="F31" s="92">
        <v>279</v>
      </c>
      <c r="G31" s="93">
        <v>251</v>
      </c>
      <c r="H31" s="56">
        <v>18</v>
      </c>
      <c r="I31" s="67">
        <v>19</v>
      </c>
      <c r="J31" s="58">
        <v>16.9</v>
      </c>
      <c r="K31" s="68">
        <v>521</v>
      </c>
      <c r="L31" s="60">
        <v>17.6</v>
      </c>
      <c r="M31" s="61">
        <f t="shared" si="0"/>
        <v>9</v>
      </c>
      <c r="N31" s="62">
        <f t="shared" si="1"/>
        <v>0.3999999999999986</v>
      </c>
      <c r="O31" s="63">
        <f t="shared" si="3"/>
        <v>101.7274472168906</v>
      </c>
    </row>
    <row r="32" spans="1:15" ht="13.5" customHeight="1">
      <c r="A32" s="64" t="s">
        <v>51</v>
      </c>
      <c r="B32" s="43"/>
      <c r="C32" s="65"/>
      <c r="D32" s="52" t="s">
        <v>52</v>
      </c>
      <c r="E32" s="53">
        <v>20</v>
      </c>
      <c r="F32" s="92">
        <v>20</v>
      </c>
      <c r="G32" s="93">
        <v>0</v>
      </c>
      <c r="H32" s="56">
        <v>0.7</v>
      </c>
      <c r="I32" s="67">
        <v>1.4</v>
      </c>
      <c r="J32" s="58">
        <v>0</v>
      </c>
      <c r="K32" s="68">
        <v>30</v>
      </c>
      <c r="L32" s="60">
        <v>1</v>
      </c>
      <c r="M32" s="61">
        <f t="shared" si="0"/>
        <v>-10</v>
      </c>
      <c r="N32" s="62">
        <f t="shared" si="1"/>
        <v>-0.30000000000000004</v>
      </c>
      <c r="O32" s="63">
        <f t="shared" si="3"/>
        <v>66.66666666666666</v>
      </c>
    </row>
    <row r="33" spans="1:15" ht="13.5" customHeight="1">
      <c r="A33" s="64" t="s">
        <v>53</v>
      </c>
      <c r="B33" s="43"/>
      <c r="C33" s="65"/>
      <c r="D33" s="52" t="s">
        <v>54</v>
      </c>
      <c r="E33" s="53">
        <v>1366</v>
      </c>
      <c r="F33" s="92">
        <v>1032</v>
      </c>
      <c r="G33" s="93">
        <v>334</v>
      </c>
      <c r="H33" s="56">
        <v>46.3</v>
      </c>
      <c r="I33" s="67">
        <v>70.3</v>
      </c>
      <c r="J33" s="58">
        <v>22.5</v>
      </c>
      <c r="K33" s="68">
        <v>1259</v>
      </c>
      <c r="L33" s="60">
        <v>42.6</v>
      </c>
      <c r="M33" s="61">
        <f t="shared" si="0"/>
        <v>107</v>
      </c>
      <c r="N33" s="62">
        <f t="shared" si="1"/>
        <v>3.6999999999999957</v>
      </c>
      <c r="O33" s="63">
        <f t="shared" si="3"/>
        <v>108.4988085782367</v>
      </c>
    </row>
    <row r="34" spans="1:15" ht="13.5" customHeight="1">
      <c r="A34" s="64" t="s">
        <v>55</v>
      </c>
      <c r="B34" s="43"/>
      <c r="C34" s="65"/>
      <c r="D34" s="52" t="s">
        <v>56</v>
      </c>
      <c r="E34" s="53">
        <v>17</v>
      </c>
      <c r="F34" s="92">
        <v>10</v>
      </c>
      <c r="G34" s="93">
        <v>7</v>
      </c>
      <c r="H34" s="56">
        <v>0.6</v>
      </c>
      <c r="I34" s="67">
        <v>0.7</v>
      </c>
      <c r="J34" s="58">
        <v>0.5</v>
      </c>
      <c r="K34" s="68">
        <v>25</v>
      </c>
      <c r="L34" s="60">
        <v>0.8</v>
      </c>
      <c r="M34" s="61">
        <f t="shared" si="0"/>
        <v>-8</v>
      </c>
      <c r="N34" s="62">
        <f t="shared" si="1"/>
        <v>-0.20000000000000007</v>
      </c>
      <c r="O34" s="63">
        <f t="shared" si="3"/>
        <v>68</v>
      </c>
    </row>
    <row r="35" spans="1:15" ht="13.5" customHeight="1">
      <c r="A35" s="64" t="s">
        <v>57</v>
      </c>
      <c r="B35" s="43"/>
      <c r="C35" s="65"/>
      <c r="D35" s="52" t="s">
        <v>58</v>
      </c>
      <c r="E35" s="53">
        <v>245</v>
      </c>
      <c r="F35" s="92">
        <v>1</v>
      </c>
      <c r="G35" s="93">
        <v>244</v>
      </c>
      <c r="H35" s="56">
        <v>8.3</v>
      </c>
      <c r="I35" s="67">
        <v>0.1</v>
      </c>
      <c r="J35" s="58">
        <v>16.5</v>
      </c>
      <c r="K35" s="68">
        <v>243</v>
      </c>
      <c r="L35" s="60">
        <v>8.2</v>
      </c>
      <c r="M35" s="61">
        <f t="shared" si="0"/>
        <v>2</v>
      </c>
      <c r="N35" s="62">
        <f t="shared" si="1"/>
        <v>0.10000000000000142</v>
      </c>
      <c r="O35" s="63">
        <f t="shared" si="3"/>
        <v>100.8230452674897</v>
      </c>
    </row>
    <row r="36" spans="1:15" ht="13.5" customHeight="1">
      <c r="A36" s="64" t="s">
        <v>59</v>
      </c>
      <c r="B36" s="43"/>
      <c r="C36" s="65"/>
      <c r="D36" s="52" t="s">
        <v>60</v>
      </c>
      <c r="E36" s="53">
        <v>136</v>
      </c>
      <c r="F36" s="69" t="s">
        <v>211</v>
      </c>
      <c r="G36" s="93">
        <v>136</v>
      </c>
      <c r="H36" s="56">
        <v>9.2</v>
      </c>
      <c r="I36" s="70" t="s">
        <v>61</v>
      </c>
      <c r="J36" s="58">
        <v>9.2</v>
      </c>
      <c r="K36" s="81">
        <v>112</v>
      </c>
      <c r="L36" s="60">
        <v>7.6</v>
      </c>
      <c r="M36" s="61">
        <f t="shared" si="0"/>
        <v>24</v>
      </c>
      <c r="N36" s="62">
        <f t="shared" si="1"/>
        <v>1.5999999999999996</v>
      </c>
      <c r="O36" s="63">
        <f t="shared" si="3"/>
        <v>121.42857142857142</v>
      </c>
    </row>
    <row r="37" spans="1:15" ht="13.5" customHeight="1">
      <c r="A37" s="64" t="s">
        <v>62</v>
      </c>
      <c r="B37" s="43"/>
      <c r="C37" s="65"/>
      <c r="D37" s="52" t="s">
        <v>63</v>
      </c>
      <c r="E37" s="53">
        <v>97</v>
      </c>
      <c r="F37" s="69" t="s">
        <v>211</v>
      </c>
      <c r="G37" s="93">
        <v>97</v>
      </c>
      <c r="H37" s="56">
        <v>6.5</v>
      </c>
      <c r="I37" s="70" t="s">
        <v>61</v>
      </c>
      <c r="J37" s="58">
        <v>6.5</v>
      </c>
      <c r="K37" s="81">
        <v>98</v>
      </c>
      <c r="L37" s="60">
        <v>6.6</v>
      </c>
      <c r="M37" s="61">
        <f t="shared" si="0"/>
        <v>-1</v>
      </c>
      <c r="N37" s="62">
        <f t="shared" si="1"/>
        <v>-0.09999999999999964</v>
      </c>
      <c r="O37" s="63">
        <f t="shared" si="3"/>
        <v>98.9795918367347</v>
      </c>
    </row>
    <row r="38" spans="1:15" ht="13.5" customHeight="1">
      <c r="A38" s="64" t="s">
        <v>64</v>
      </c>
      <c r="B38" s="43"/>
      <c r="C38" s="65"/>
      <c r="D38" s="52" t="s">
        <v>65</v>
      </c>
      <c r="E38" s="53">
        <v>242</v>
      </c>
      <c r="F38" s="92">
        <v>242</v>
      </c>
      <c r="G38" s="71" t="s">
        <v>211</v>
      </c>
      <c r="H38" s="56">
        <v>16.5</v>
      </c>
      <c r="I38" s="67">
        <v>16.5</v>
      </c>
      <c r="J38" s="70" t="s">
        <v>61</v>
      </c>
      <c r="K38" s="68">
        <v>190</v>
      </c>
      <c r="L38" s="60">
        <v>12.9</v>
      </c>
      <c r="M38" s="61">
        <f t="shared" si="0"/>
        <v>52</v>
      </c>
      <c r="N38" s="62">
        <f t="shared" si="1"/>
        <v>3.5999999999999996</v>
      </c>
      <c r="O38" s="63">
        <f t="shared" si="3"/>
        <v>127.36842105263158</v>
      </c>
    </row>
    <row r="39" spans="1:15" ht="13.5" customHeight="1">
      <c r="A39" s="64" t="s">
        <v>66</v>
      </c>
      <c r="B39" s="43"/>
      <c r="C39" s="65"/>
      <c r="D39" s="52" t="s">
        <v>67</v>
      </c>
      <c r="E39" s="53">
        <v>104</v>
      </c>
      <c r="F39" s="92">
        <v>75</v>
      </c>
      <c r="G39" s="93">
        <v>29</v>
      </c>
      <c r="H39" s="56">
        <v>3.5</v>
      </c>
      <c r="I39" s="67">
        <v>5.1</v>
      </c>
      <c r="J39" s="58">
        <v>2</v>
      </c>
      <c r="K39" s="68">
        <v>126</v>
      </c>
      <c r="L39" s="60">
        <v>4.3</v>
      </c>
      <c r="M39" s="61">
        <f t="shared" si="0"/>
        <v>-22</v>
      </c>
      <c r="N39" s="62">
        <f t="shared" si="1"/>
        <v>-0.7999999999999998</v>
      </c>
      <c r="O39" s="63">
        <f t="shared" si="3"/>
        <v>82.53968253968253</v>
      </c>
    </row>
    <row r="40" spans="1:15" ht="13.5" customHeight="1">
      <c r="A40" s="64" t="s">
        <v>68</v>
      </c>
      <c r="B40" s="43"/>
      <c r="C40" s="65"/>
      <c r="D40" s="52" t="s">
        <v>69</v>
      </c>
      <c r="E40" s="53">
        <v>45</v>
      </c>
      <c r="F40" s="92">
        <v>23</v>
      </c>
      <c r="G40" s="93">
        <v>22</v>
      </c>
      <c r="H40" s="56">
        <v>1.5</v>
      </c>
      <c r="I40" s="67">
        <v>1.6</v>
      </c>
      <c r="J40" s="58">
        <v>1.5</v>
      </c>
      <c r="K40" s="68">
        <v>54</v>
      </c>
      <c r="L40" s="60">
        <v>1.8</v>
      </c>
      <c r="M40" s="61">
        <f t="shared" si="0"/>
        <v>-9</v>
      </c>
      <c r="N40" s="62">
        <f t="shared" si="1"/>
        <v>-0.30000000000000004</v>
      </c>
      <c r="O40" s="63">
        <f t="shared" si="3"/>
        <v>83.33333333333334</v>
      </c>
    </row>
    <row r="41" spans="1:15" ht="13.5" customHeight="1">
      <c r="A41" s="64" t="s">
        <v>70</v>
      </c>
      <c r="B41" s="43"/>
      <c r="C41" s="65"/>
      <c r="D41" s="52" t="s">
        <v>71</v>
      </c>
      <c r="E41" s="53">
        <v>174</v>
      </c>
      <c r="F41" s="92">
        <v>91</v>
      </c>
      <c r="G41" s="93">
        <v>83</v>
      </c>
      <c r="H41" s="56">
        <v>5.9</v>
      </c>
      <c r="I41" s="67">
        <v>6.2</v>
      </c>
      <c r="J41" s="58">
        <v>5.6</v>
      </c>
      <c r="K41" s="68">
        <v>168</v>
      </c>
      <c r="L41" s="60">
        <v>5.7</v>
      </c>
      <c r="M41" s="61">
        <f t="shared" si="0"/>
        <v>6</v>
      </c>
      <c r="N41" s="62">
        <f t="shared" si="1"/>
        <v>0.20000000000000018</v>
      </c>
      <c r="O41" s="63">
        <f t="shared" si="3"/>
        <v>103.57142857142858</v>
      </c>
    </row>
    <row r="42" spans="1:15" ht="13.5" customHeight="1">
      <c r="A42" s="64" t="s">
        <v>72</v>
      </c>
      <c r="B42" s="43"/>
      <c r="C42" s="65"/>
      <c r="D42" s="52" t="s">
        <v>212</v>
      </c>
      <c r="E42" s="53">
        <v>145</v>
      </c>
      <c r="F42" s="92">
        <v>92</v>
      </c>
      <c r="G42" s="93">
        <v>53</v>
      </c>
      <c r="H42" s="56">
        <v>4.9</v>
      </c>
      <c r="I42" s="67">
        <v>6.3</v>
      </c>
      <c r="J42" s="58">
        <v>3.6</v>
      </c>
      <c r="K42" s="68">
        <v>154</v>
      </c>
      <c r="L42" s="60">
        <v>5.2</v>
      </c>
      <c r="M42" s="61">
        <f t="shared" si="0"/>
        <v>-9</v>
      </c>
      <c r="N42" s="62">
        <f t="shared" si="1"/>
        <v>-0.2999999999999998</v>
      </c>
      <c r="O42" s="63">
        <f t="shared" si="3"/>
        <v>94.15584415584416</v>
      </c>
    </row>
    <row r="43" spans="1:15" ht="27" customHeight="1">
      <c r="A43" s="64" t="s">
        <v>73</v>
      </c>
      <c r="B43" s="43"/>
      <c r="C43" s="65"/>
      <c r="D43" s="52" t="s">
        <v>199</v>
      </c>
      <c r="E43" s="53">
        <v>121</v>
      </c>
      <c r="F43" s="92">
        <v>62</v>
      </c>
      <c r="G43" s="93">
        <v>59</v>
      </c>
      <c r="H43" s="56">
        <v>4.1</v>
      </c>
      <c r="I43" s="67">
        <v>4.2</v>
      </c>
      <c r="J43" s="58">
        <v>4</v>
      </c>
      <c r="K43" s="68">
        <v>97</v>
      </c>
      <c r="L43" s="60">
        <v>3.3</v>
      </c>
      <c r="M43" s="61">
        <f t="shared" si="0"/>
        <v>24</v>
      </c>
      <c r="N43" s="62">
        <f t="shared" si="1"/>
        <v>0.7999999999999998</v>
      </c>
      <c r="O43" s="63">
        <f t="shared" si="3"/>
        <v>124.74226804123711</v>
      </c>
    </row>
    <row r="44" spans="1:15" ht="13.5" customHeight="1">
      <c r="A44" s="64" t="s">
        <v>74</v>
      </c>
      <c r="B44" s="43"/>
      <c r="C44" s="65"/>
      <c r="D44" s="52" t="s">
        <v>75</v>
      </c>
      <c r="E44" s="53">
        <v>486</v>
      </c>
      <c r="F44" s="92">
        <v>281</v>
      </c>
      <c r="G44" s="93">
        <v>205</v>
      </c>
      <c r="H44" s="56">
        <v>16.5</v>
      </c>
      <c r="I44" s="67">
        <v>19.1</v>
      </c>
      <c r="J44" s="58">
        <v>13.8</v>
      </c>
      <c r="K44" s="68">
        <v>447</v>
      </c>
      <c r="L44" s="60">
        <v>15.1</v>
      </c>
      <c r="M44" s="61">
        <f t="shared" si="0"/>
        <v>39</v>
      </c>
      <c r="N44" s="62">
        <f t="shared" si="1"/>
        <v>1.4000000000000004</v>
      </c>
      <c r="O44" s="63">
        <f t="shared" si="3"/>
        <v>108.7248322147651</v>
      </c>
    </row>
    <row r="45" spans="1:16" ht="13.5" customHeight="1">
      <c r="A45" s="64" t="s">
        <v>76</v>
      </c>
      <c r="B45" s="43"/>
      <c r="C45" s="65" t="s">
        <v>77</v>
      </c>
      <c r="D45" s="52"/>
      <c r="E45" s="53">
        <v>224</v>
      </c>
      <c r="F45" s="54">
        <v>107</v>
      </c>
      <c r="G45" s="55">
        <v>117</v>
      </c>
      <c r="H45" s="56">
        <v>7.6</v>
      </c>
      <c r="I45" s="57">
        <v>7.3</v>
      </c>
      <c r="J45" s="58">
        <v>7.9</v>
      </c>
      <c r="K45" s="66">
        <v>227</v>
      </c>
      <c r="L45" s="60">
        <v>7.7</v>
      </c>
      <c r="M45" s="61">
        <f t="shared" si="0"/>
        <v>-3</v>
      </c>
      <c r="N45" s="62">
        <f t="shared" si="1"/>
        <v>-0.10000000000000053</v>
      </c>
      <c r="O45" s="63">
        <f t="shared" si="3"/>
        <v>98.6784140969163</v>
      </c>
      <c r="P45" s="4">
        <f>RANK(E45,(E$10,E$11,E$14,E$15,E$19,E$23,E$45,E$50,E$54,E$58,E$62,E$63,E$64,E$65,E$68,E$70,E$73,E$76,E$85,E$90,E$94:E$98,E$102:E$104,E$109,E$111,E$114:E$115,E$121,E$123,E$131,E$141,E$142,E$146,E$154:E$155))</f>
        <v>12</v>
      </c>
    </row>
    <row r="46" spans="1:15" ht="13.5" customHeight="1">
      <c r="A46" s="64" t="s">
        <v>78</v>
      </c>
      <c r="B46" s="43"/>
      <c r="C46" s="65"/>
      <c r="D46" s="52" t="s">
        <v>79</v>
      </c>
      <c r="E46" s="53">
        <v>70</v>
      </c>
      <c r="F46" s="92">
        <v>30</v>
      </c>
      <c r="G46" s="93">
        <v>40</v>
      </c>
      <c r="H46" s="56">
        <v>2.4</v>
      </c>
      <c r="I46" s="67">
        <v>2</v>
      </c>
      <c r="J46" s="58">
        <v>2.7</v>
      </c>
      <c r="K46" s="68">
        <v>74</v>
      </c>
      <c r="L46" s="60">
        <v>2.5</v>
      </c>
      <c r="M46" s="61">
        <f t="shared" si="0"/>
        <v>-4</v>
      </c>
      <c r="N46" s="62">
        <f t="shared" si="1"/>
        <v>-0.10000000000000009</v>
      </c>
      <c r="O46" s="63">
        <f t="shared" si="3"/>
        <v>94.5945945945946</v>
      </c>
    </row>
    <row r="47" spans="1:15" ht="13.5" customHeight="1">
      <c r="A47" s="64" t="s">
        <v>80</v>
      </c>
      <c r="B47" s="43"/>
      <c r="C47" s="65"/>
      <c r="D47" s="52" t="s">
        <v>81</v>
      </c>
      <c r="E47" s="53">
        <v>154</v>
      </c>
      <c r="F47" s="92">
        <v>77</v>
      </c>
      <c r="G47" s="93">
        <v>77</v>
      </c>
      <c r="H47" s="56">
        <v>5.2</v>
      </c>
      <c r="I47" s="67">
        <v>5.2</v>
      </c>
      <c r="J47" s="58">
        <v>5.2</v>
      </c>
      <c r="K47" s="68">
        <v>153</v>
      </c>
      <c r="L47" s="60">
        <v>5.2</v>
      </c>
      <c r="M47" s="61">
        <f t="shared" si="0"/>
        <v>1</v>
      </c>
      <c r="N47" s="62">
        <f t="shared" si="1"/>
        <v>0</v>
      </c>
      <c r="O47" s="63">
        <f t="shared" si="3"/>
        <v>100.65359477124183</v>
      </c>
    </row>
    <row r="48" spans="1:15" ht="13.5" customHeight="1">
      <c r="A48" s="64"/>
      <c r="B48" s="43"/>
      <c r="C48" s="65"/>
      <c r="D48" s="52"/>
      <c r="E48" s="53"/>
      <c r="F48" s="92"/>
      <c r="G48" s="93"/>
      <c r="H48" s="56"/>
      <c r="I48" s="67"/>
      <c r="J48" s="58"/>
      <c r="K48" s="68"/>
      <c r="L48" s="60"/>
      <c r="M48" s="61"/>
      <c r="N48" s="62"/>
      <c r="O48" s="63"/>
    </row>
    <row r="49" spans="1:15" ht="13.5" customHeight="1">
      <c r="A49" s="64" t="s">
        <v>82</v>
      </c>
      <c r="B49" s="43" t="s">
        <v>83</v>
      </c>
      <c r="C49" s="65"/>
      <c r="D49" s="52"/>
      <c r="E49" s="53">
        <v>95</v>
      </c>
      <c r="F49" s="54">
        <v>39</v>
      </c>
      <c r="G49" s="55">
        <v>56</v>
      </c>
      <c r="H49" s="56">
        <v>3.2</v>
      </c>
      <c r="I49" s="57">
        <v>2.7</v>
      </c>
      <c r="J49" s="58">
        <v>3.8</v>
      </c>
      <c r="K49" s="66">
        <v>98</v>
      </c>
      <c r="L49" s="60">
        <v>3.3</v>
      </c>
      <c r="M49" s="61">
        <f t="shared" si="0"/>
        <v>-3</v>
      </c>
      <c r="N49" s="62">
        <f t="shared" si="1"/>
        <v>-0.09999999999999964</v>
      </c>
      <c r="O49" s="63">
        <f t="shared" si="3"/>
        <v>96.93877551020408</v>
      </c>
    </row>
    <row r="50" spans="1:16" ht="13.5" customHeight="1">
      <c r="A50" s="64" t="s">
        <v>84</v>
      </c>
      <c r="B50" s="43"/>
      <c r="C50" s="65" t="s">
        <v>213</v>
      </c>
      <c r="D50" s="52"/>
      <c r="E50" s="53">
        <v>42</v>
      </c>
      <c r="F50" s="92">
        <v>15</v>
      </c>
      <c r="G50" s="93">
        <v>27</v>
      </c>
      <c r="H50" s="56">
        <v>1.4</v>
      </c>
      <c r="I50" s="67">
        <v>1</v>
      </c>
      <c r="J50" s="58">
        <v>1.8</v>
      </c>
      <c r="K50" s="68">
        <v>37</v>
      </c>
      <c r="L50" s="60">
        <v>1.3</v>
      </c>
      <c r="M50" s="61">
        <f t="shared" si="0"/>
        <v>5</v>
      </c>
      <c r="N50" s="62">
        <f t="shared" si="1"/>
        <v>0.09999999999999987</v>
      </c>
      <c r="O50" s="63">
        <f t="shared" si="3"/>
        <v>113.51351351351352</v>
      </c>
      <c r="P50" s="4">
        <f>RANK(E50,(E$10,E$11,E$14,E$15,E$19,E$23,E$45,E$50,E$54,E$58,E$62,E$63,E$64,E$65,E$68,E$70,E$73,E$76,E$85,E$90,E$94:E$98,E$102:E$104,E$109,E$111,E$114:E$115,E$121,E$123,E$131,E$141,E$142,E$146,E$154:E$155))</f>
        <v>26</v>
      </c>
    </row>
    <row r="51" spans="1:15" ht="27" customHeight="1">
      <c r="A51" s="64" t="s">
        <v>85</v>
      </c>
      <c r="B51" s="43"/>
      <c r="C51" s="88" t="s">
        <v>200</v>
      </c>
      <c r="D51" s="89"/>
      <c r="E51" s="53">
        <v>53</v>
      </c>
      <c r="F51" s="92">
        <v>24</v>
      </c>
      <c r="G51" s="93">
        <v>29</v>
      </c>
      <c r="H51" s="56">
        <v>1.8</v>
      </c>
      <c r="I51" s="67">
        <v>1.6</v>
      </c>
      <c r="J51" s="58">
        <v>2</v>
      </c>
      <c r="K51" s="68">
        <v>61</v>
      </c>
      <c r="L51" s="60">
        <v>2.1</v>
      </c>
      <c r="M51" s="61">
        <f t="shared" si="0"/>
        <v>-8</v>
      </c>
      <c r="N51" s="62">
        <f t="shared" si="1"/>
        <v>-0.30000000000000004</v>
      </c>
      <c r="O51" s="63">
        <f t="shared" si="3"/>
        <v>86.88524590163934</v>
      </c>
    </row>
    <row r="52" spans="1:15" ht="13.5" customHeight="1">
      <c r="A52" s="64"/>
      <c r="B52" s="43"/>
      <c r="C52" s="65"/>
      <c r="D52" s="52"/>
      <c r="E52" s="53"/>
      <c r="F52" s="92"/>
      <c r="G52" s="93"/>
      <c r="H52" s="56"/>
      <c r="I52" s="67"/>
      <c r="J52" s="58"/>
      <c r="K52" s="68"/>
      <c r="L52" s="60"/>
      <c r="M52" s="61"/>
      <c r="N52" s="62"/>
      <c r="O52" s="63"/>
    </row>
    <row r="53" spans="1:15" ht="13.5" customHeight="1">
      <c r="A53" s="64" t="s">
        <v>86</v>
      </c>
      <c r="B53" s="43" t="s">
        <v>87</v>
      </c>
      <c r="C53" s="65"/>
      <c r="D53" s="52"/>
      <c r="E53" s="53">
        <v>499</v>
      </c>
      <c r="F53" s="54">
        <v>248</v>
      </c>
      <c r="G53" s="55">
        <v>251</v>
      </c>
      <c r="H53" s="56">
        <v>16.9</v>
      </c>
      <c r="I53" s="57">
        <v>16.9</v>
      </c>
      <c r="J53" s="58">
        <v>16.9</v>
      </c>
      <c r="K53" s="59">
        <v>517</v>
      </c>
      <c r="L53" s="60">
        <v>17.5</v>
      </c>
      <c r="M53" s="61">
        <f t="shared" si="0"/>
        <v>-18</v>
      </c>
      <c r="N53" s="62">
        <f t="shared" si="1"/>
        <v>-0.6000000000000014</v>
      </c>
      <c r="O53" s="63">
        <f t="shared" si="3"/>
        <v>96.5183752417795</v>
      </c>
    </row>
    <row r="54" spans="1:16" ht="13.5" customHeight="1">
      <c r="A54" s="64" t="s">
        <v>88</v>
      </c>
      <c r="B54" s="43"/>
      <c r="C54" s="65" t="s">
        <v>214</v>
      </c>
      <c r="D54" s="52"/>
      <c r="E54" s="53">
        <v>367</v>
      </c>
      <c r="F54" s="92">
        <v>198</v>
      </c>
      <c r="G54" s="93">
        <v>169</v>
      </c>
      <c r="H54" s="56">
        <v>12.4</v>
      </c>
      <c r="I54" s="67">
        <v>13.5</v>
      </c>
      <c r="J54" s="58">
        <v>11.4</v>
      </c>
      <c r="K54" s="68">
        <v>374</v>
      </c>
      <c r="L54" s="60">
        <v>12.7</v>
      </c>
      <c r="M54" s="61">
        <f t="shared" si="0"/>
        <v>-7</v>
      </c>
      <c r="N54" s="62">
        <f t="shared" si="1"/>
        <v>-0.29999999999999893</v>
      </c>
      <c r="O54" s="63">
        <f t="shared" si="3"/>
        <v>98.1283422459893</v>
      </c>
      <c r="P54" s="4">
        <f>RANK(E54,(E$10,E$11,E$14,E$15,E$19,E$23,E$45,E$50,E$54,E$58,E$62,E$63,E$64,E$65,E$68,E$70,E$73,E$76,E$85,E$90,E$94:E$98,E$102:E$104,E$109,E$111,E$114:E$115,E$121,E$123,E$131,E$141,E$142,E$146,E$154:E$155))</f>
        <v>10</v>
      </c>
    </row>
    <row r="55" spans="1:15" ht="13.5" customHeight="1">
      <c r="A55" s="64" t="s">
        <v>89</v>
      </c>
      <c r="B55" s="43"/>
      <c r="C55" s="65" t="s">
        <v>90</v>
      </c>
      <c r="D55" s="52"/>
      <c r="E55" s="53">
        <v>132</v>
      </c>
      <c r="F55" s="92">
        <v>50</v>
      </c>
      <c r="G55" s="93">
        <v>82</v>
      </c>
      <c r="H55" s="56">
        <v>4.5</v>
      </c>
      <c r="I55" s="67">
        <v>3.4</v>
      </c>
      <c r="J55" s="58">
        <v>5.5</v>
      </c>
      <c r="K55" s="68">
        <v>143</v>
      </c>
      <c r="L55" s="60">
        <v>4.8</v>
      </c>
      <c r="M55" s="61">
        <f t="shared" si="0"/>
        <v>-11</v>
      </c>
      <c r="N55" s="62">
        <f t="shared" si="1"/>
        <v>-0.2999999999999998</v>
      </c>
      <c r="O55" s="63">
        <f t="shared" si="3"/>
        <v>92.3076923076923</v>
      </c>
    </row>
    <row r="56" spans="1:15" ht="13.5" customHeight="1">
      <c r="A56" s="64"/>
      <c r="B56" s="43"/>
      <c r="C56" s="65"/>
      <c r="D56" s="52"/>
      <c r="E56" s="53"/>
      <c r="F56" s="92"/>
      <c r="G56" s="93"/>
      <c r="H56" s="56"/>
      <c r="I56" s="67"/>
      <c r="J56" s="58"/>
      <c r="K56" s="68"/>
      <c r="L56" s="60"/>
      <c r="M56" s="61"/>
      <c r="N56" s="62"/>
      <c r="O56" s="63"/>
    </row>
    <row r="57" spans="1:15" ht="13.5" customHeight="1">
      <c r="A57" s="64" t="s">
        <v>91</v>
      </c>
      <c r="B57" s="43" t="s">
        <v>92</v>
      </c>
      <c r="C57" s="65"/>
      <c r="D57" s="52"/>
      <c r="E57" s="53">
        <v>83</v>
      </c>
      <c r="F57" s="54">
        <v>30</v>
      </c>
      <c r="G57" s="55">
        <v>53</v>
      </c>
      <c r="H57" s="56">
        <v>2.8</v>
      </c>
      <c r="I57" s="57">
        <v>2</v>
      </c>
      <c r="J57" s="58">
        <v>3.6</v>
      </c>
      <c r="K57" s="59">
        <v>95</v>
      </c>
      <c r="L57" s="60">
        <v>3.2</v>
      </c>
      <c r="M57" s="61">
        <f t="shared" si="0"/>
        <v>-12</v>
      </c>
      <c r="N57" s="62">
        <f t="shared" si="1"/>
        <v>-0.40000000000000036</v>
      </c>
      <c r="O57" s="63">
        <f t="shared" si="3"/>
        <v>87.36842105263159</v>
      </c>
    </row>
    <row r="58" spans="1:16" ht="13.5" customHeight="1">
      <c r="A58" s="64" t="s">
        <v>93</v>
      </c>
      <c r="B58" s="43"/>
      <c r="C58" s="65" t="s">
        <v>94</v>
      </c>
      <c r="D58" s="52"/>
      <c r="E58" s="53">
        <v>61</v>
      </c>
      <c r="F58" s="92">
        <v>18</v>
      </c>
      <c r="G58" s="93">
        <v>43</v>
      </c>
      <c r="H58" s="56">
        <v>2.1</v>
      </c>
      <c r="I58" s="67">
        <v>1.2</v>
      </c>
      <c r="J58" s="58">
        <v>2.9</v>
      </c>
      <c r="K58" s="68">
        <v>70</v>
      </c>
      <c r="L58" s="60">
        <v>2.4</v>
      </c>
      <c r="M58" s="61">
        <f t="shared" si="0"/>
        <v>-9</v>
      </c>
      <c r="N58" s="62">
        <f t="shared" si="1"/>
        <v>-0.2999999999999998</v>
      </c>
      <c r="O58" s="63">
        <f t="shared" si="3"/>
        <v>87.14285714285714</v>
      </c>
      <c r="P58" s="4">
        <f>RANK(E58,(E$10,E$11,E$14,E$15,E$19,E$23,E$45,E$50,E$54,E$58,E$62,E$63,E$64,E$65,E$68,E$70,E$73,E$76,E$85,E$90,E$94:E$98,E$102:E$104,E$109,E$111,E$114:E$115,E$121,E$123,E$131,E$141,E$142,E$146,E$154:E$155))</f>
        <v>24</v>
      </c>
    </row>
    <row r="59" spans="1:15" ht="13.5" customHeight="1">
      <c r="A59" s="64" t="s">
        <v>95</v>
      </c>
      <c r="B59" s="43"/>
      <c r="C59" s="65" t="s">
        <v>96</v>
      </c>
      <c r="D59" s="52"/>
      <c r="E59" s="53">
        <v>22</v>
      </c>
      <c r="F59" s="92">
        <v>12</v>
      </c>
      <c r="G59" s="93">
        <v>10</v>
      </c>
      <c r="H59" s="56">
        <v>0.7</v>
      </c>
      <c r="I59" s="67">
        <v>0.8</v>
      </c>
      <c r="J59" s="58">
        <v>0.7</v>
      </c>
      <c r="K59" s="68">
        <v>25</v>
      </c>
      <c r="L59" s="60">
        <v>0.8</v>
      </c>
      <c r="M59" s="61">
        <f t="shared" si="0"/>
        <v>-3</v>
      </c>
      <c r="N59" s="62">
        <f t="shared" si="1"/>
        <v>-0.10000000000000009</v>
      </c>
      <c r="O59" s="63">
        <f t="shared" si="3"/>
        <v>88</v>
      </c>
    </row>
    <row r="60" spans="1:15" ht="13.5" customHeight="1">
      <c r="A60" s="72"/>
      <c r="B60" s="30"/>
      <c r="C60" s="30"/>
      <c r="D60" s="73"/>
      <c r="E60" s="74"/>
      <c r="F60" s="94"/>
      <c r="G60" s="95"/>
      <c r="H60" s="75"/>
      <c r="I60" s="76"/>
      <c r="J60" s="77"/>
      <c r="K60" s="78"/>
      <c r="L60" s="79"/>
      <c r="M60" s="61"/>
      <c r="N60" s="62"/>
      <c r="O60" s="63"/>
    </row>
    <row r="61" spans="1:15" ht="13.5" customHeight="1">
      <c r="A61" s="64" t="s">
        <v>97</v>
      </c>
      <c r="B61" s="43" t="s">
        <v>98</v>
      </c>
      <c r="C61" s="43"/>
      <c r="D61" s="52"/>
      <c r="E61" s="53">
        <v>253</v>
      </c>
      <c r="F61" s="54">
        <v>132</v>
      </c>
      <c r="G61" s="55">
        <v>121</v>
      </c>
      <c r="H61" s="56">
        <v>8.6</v>
      </c>
      <c r="I61" s="57">
        <v>9</v>
      </c>
      <c r="J61" s="58">
        <v>8.2</v>
      </c>
      <c r="K61" s="59">
        <v>230</v>
      </c>
      <c r="L61" s="60">
        <v>7.8</v>
      </c>
      <c r="M61" s="61">
        <f t="shared" si="0"/>
        <v>23</v>
      </c>
      <c r="N61" s="62">
        <f t="shared" si="1"/>
        <v>0.7999999999999998</v>
      </c>
      <c r="O61" s="63">
        <f t="shared" si="3"/>
        <v>110.00000000000001</v>
      </c>
    </row>
    <row r="62" spans="1:16" ht="13.5" customHeight="1">
      <c r="A62" s="64" t="s">
        <v>99</v>
      </c>
      <c r="B62" s="43"/>
      <c r="C62" s="65" t="s">
        <v>100</v>
      </c>
      <c r="D62" s="52"/>
      <c r="E62" s="53">
        <v>7</v>
      </c>
      <c r="F62" s="92">
        <v>4</v>
      </c>
      <c r="G62" s="93">
        <v>3</v>
      </c>
      <c r="H62" s="56">
        <v>0.2</v>
      </c>
      <c r="I62" s="67">
        <v>0.3</v>
      </c>
      <c r="J62" s="58">
        <v>0.2</v>
      </c>
      <c r="K62" s="68">
        <v>8</v>
      </c>
      <c r="L62" s="60">
        <v>0.3</v>
      </c>
      <c r="M62" s="61">
        <f t="shared" si="0"/>
        <v>-1</v>
      </c>
      <c r="N62" s="62">
        <f t="shared" si="1"/>
        <v>-0.09999999999999998</v>
      </c>
      <c r="O62" s="63">
        <f t="shared" si="3"/>
        <v>87.5</v>
      </c>
      <c r="P62" s="4">
        <f>RANK(E62,(E$10,E$11,E$14,E$15,E$19,E$23,E$45,E$50,E$54,E$58,E$62,E$63,E$64,E$65,E$68,E$70,E$73,E$76,E$85,E$90,E$94:E$98,E$102:E$104,E$109,E$111,E$114:E$115,E$121,E$123,E$131,E$141,E$142,E$146,E$154:E$155))</f>
        <v>35</v>
      </c>
    </row>
    <row r="63" spans="1:16" ht="13.5" customHeight="1">
      <c r="A63" s="64" t="s">
        <v>101</v>
      </c>
      <c r="B63" s="43"/>
      <c r="C63" s="65" t="s">
        <v>102</v>
      </c>
      <c r="D63" s="52"/>
      <c r="E63" s="53">
        <v>37</v>
      </c>
      <c r="F63" s="92">
        <v>22</v>
      </c>
      <c r="G63" s="93">
        <v>15</v>
      </c>
      <c r="H63" s="56">
        <v>1.3</v>
      </c>
      <c r="I63" s="67">
        <v>1.5</v>
      </c>
      <c r="J63" s="58">
        <v>1</v>
      </c>
      <c r="K63" s="68">
        <v>37</v>
      </c>
      <c r="L63" s="60">
        <v>1.3</v>
      </c>
      <c r="M63" s="61">
        <f t="shared" si="0"/>
        <v>0</v>
      </c>
      <c r="N63" s="62">
        <f t="shared" si="1"/>
        <v>0</v>
      </c>
      <c r="O63" s="63">
        <f t="shared" si="3"/>
        <v>100</v>
      </c>
      <c r="P63" s="4">
        <f>RANK(E63,(E$10,E$11,E$14,E$15,E$19,E$23,E$45,E$50,E$54,E$58,E$62,E$63,E$64,E$65,E$68,E$70,E$73,E$76,E$85,E$90,E$94:E$98,E$102:E$104,E$109,E$111,E$114:E$115,E$121,E$123,E$131,E$141,E$142,E$146,E$154:E$155))</f>
        <v>27</v>
      </c>
    </row>
    <row r="64" spans="1:16" ht="13.5" customHeight="1">
      <c r="A64" s="64" t="s">
        <v>103</v>
      </c>
      <c r="B64" s="43"/>
      <c r="C64" s="65" t="s">
        <v>104</v>
      </c>
      <c r="D64" s="52"/>
      <c r="E64" s="53">
        <v>75</v>
      </c>
      <c r="F64" s="92">
        <v>36</v>
      </c>
      <c r="G64" s="93">
        <v>39</v>
      </c>
      <c r="H64" s="56">
        <v>2.5</v>
      </c>
      <c r="I64" s="67">
        <v>2.5</v>
      </c>
      <c r="J64" s="58">
        <v>2.6</v>
      </c>
      <c r="K64" s="68">
        <v>65</v>
      </c>
      <c r="L64" s="60">
        <v>2.2</v>
      </c>
      <c r="M64" s="61">
        <f t="shared" si="0"/>
        <v>10</v>
      </c>
      <c r="N64" s="62">
        <f t="shared" si="1"/>
        <v>0.2999999999999998</v>
      </c>
      <c r="O64" s="63">
        <f t="shared" si="3"/>
        <v>115.38461538461537</v>
      </c>
      <c r="P64" s="4">
        <f>RANK(E64,(E$10,E$11,E$14,E$15,E$19,E$23,E$45,E$50,E$54,E$58,E$62,E$63,E$64,E$65,E$68,E$70,E$73,E$76,E$85,E$90,E$94:E$98,E$102:E$104,E$109,E$111,E$114:E$115,E$121,E$123,E$131,E$141,E$142,E$146,E$154:E$155))</f>
        <v>21</v>
      </c>
    </row>
    <row r="65" spans="1:16" ht="13.5" customHeight="1">
      <c r="A65" s="64" t="s">
        <v>105</v>
      </c>
      <c r="B65" s="43"/>
      <c r="C65" s="65" t="s">
        <v>106</v>
      </c>
      <c r="D65" s="52"/>
      <c r="E65" s="53">
        <v>29</v>
      </c>
      <c r="F65" s="92">
        <v>8</v>
      </c>
      <c r="G65" s="93">
        <v>21</v>
      </c>
      <c r="H65" s="56">
        <v>1</v>
      </c>
      <c r="I65" s="67">
        <v>0.5</v>
      </c>
      <c r="J65" s="58">
        <v>1.4</v>
      </c>
      <c r="K65" s="68">
        <v>26</v>
      </c>
      <c r="L65" s="60">
        <v>0.7</v>
      </c>
      <c r="M65" s="61">
        <f t="shared" si="0"/>
        <v>3</v>
      </c>
      <c r="N65" s="62">
        <f t="shared" si="1"/>
        <v>0.30000000000000004</v>
      </c>
      <c r="O65" s="63">
        <f t="shared" si="3"/>
        <v>111.53846153846155</v>
      </c>
      <c r="P65" s="4">
        <f>RANK(E65,(E$10,E$11,E$14,E$15,E$19,E$23,E$45,E$50,E$54,E$58,E$62,E$63,E$64,E$65,E$68,E$70,E$73,E$76,E$85,E$90,E$94:E$98,E$102:E$104,E$109,E$111,E$114:E$115,E$121,E$123,E$131,E$141,E$142,E$146,E$154:E$155))</f>
        <v>28</v>
      </c>
    </row>
    <row r="66" spans="1:15" ht="13.5" customHeight="1">
      <c r="A66" s="64" t="s">
        <v>107</v>
      </c>
      <c r="B66" s="43"/>
      <c r="C66" s="43" t="s">
        <v>108</v>
      </c>
      <c r="D66" s="52"/>
      <c r="E66" s="53">
        <v>105</v>
      </c>
      <c r="F66" s="92">
        <v>62</v>
      </c>
      <c r="G66" s="93">
        <v>43</v>
      </c>
      <c r="H66" s="56">
        <v>3.6</v>
      </c>
      <c r="I66" s="67">
        <v>4.2</v>
      </c>
      <c r="J66" s="58">
        <v>2.9</v>
      </c>
      <c r="K66" s="68">
        <v>94</v>
      </c>
      <c r="L66" s="60">
        <v>3.2</v>
      </c>
      <c r="M66" s="61">
        <f t="shared" si="0"/>
        <v>11</v>
      </c>
      <c r="N66" s="62">
        <f t="shared" si="1"/>
        <v>0.3999999999999999</v>
      </c>
      <c r="O66" s="63">
        <f t="shared" si="3"/>
        <v>111.70212765957446</v>
      </c>
    </row>
    <row r="67" spans="1:15" ht="13.5" customHeight="1">
      <c r="A67" s="64"/>
      <c r="B67" s="43"/>
      <c r="C67" s="65"/>
      <c r="D67" s="52"/>
      <c r="E67" s="53"/>
      <c r="F67" s="92"/>
      <c r="G67" s="93"/>
      <c r="H67" s="56"/>
      <c r="I67" s="67"/>
      <c r="J67" s="58"/>
      <c r="K67" s="68"/>
      <c r="L67" s="60"/>
      <c r="M67" s="61"/>
      <c r="N67" s="62"/>
      <c r="O67" s="63"/>
    </row>
    <row r="68" spans="1:16" ht="13.5" customHeight="1">
      <c r="A68" s="64" t="s">
        <v>109</v>
      </c>
      <c r="B68" s="43" t="s">
        <v>110</v>
      </c>
      <c r="C68" s="65"/>
      <c r="D68" s="52"/>
      <c r="E68" s="53">
        <v>0</v>
      </c>
      <c r="F68" s="92">
        <v>0</v>
      </c>
      <c r="G68" s="93">
        <v>0</v>
      </c>
      <c r="H68" s="56">
        <v>0</v>
      </c>
      <c r="I68" s="57">
        <v>0</v>
      </c>
      <c r="J68" s="58">
        <v>0</v>
      </c>
      <c r="K68" s="59">
        <v>0</v>
      </c>
      <c r="L68" s="60">
        <v>0</v>
      </c>
      <c r="M68" s="61">
        <f t="shared" si="0"/>
        <v>0</v>
      </c>
      <c r="N68" s="62">
        <f t="shared" si="1"/>
        <v>0</v>
      </c>
      <c r="O68" s="63" t="e">
        <f t="shared" si="3"/>
        <v>#DIV/0!</v>
      </c>
      <c r="P68" s="4">
        <f>RANK(E68,(E$10,E$11,E$14,E$15,E$19,E$23,E$45,E$50,E$54,E$58,E$62,E$63,E$64,E$65,E$68,E$70,E$73,E$76,E$85,E$90,E$94:E$98,E$102:E$104,E$109,E$111,E$114:E$115,E$121,E$123,E$131,E$141,E$142,E$146,E$154:E$155))</f>
        <v>38</v>
      </c>
    </row>
    <row r="69" spans="1:15" ht="13.5" customHeight="1">
      <c r="A69" s="64"/>
      <c r="B69" s="43"/>
      <c r="C69" s="65"/>
      <c r="D69" s="52"/>
      <c r="E69" s="53"/>
      <c r="F69" s="54"/>
      <c r="G69" s="55"/>
      <c r="H69" s="56"/>
      <c r="I69" s="57"/>
      <c r="J69" s="58"/>
      <c r="K69" s="59"/>
      <c r="L69" s="60"/>
      <c r="M69" s="61"/>
      <c r="N69" s="62"/>
      <c r="O69" s="63"/>
    </row>
    <row r="70" spans="1:16" ht="13.5" customHeight="1">
      <c r="A70" s="64" t="s">
        <v>111</v>
      </c>
      <c r="B70" s="43" t="s">
        <v>112</v>
      </c>
      <c r="C70" s="65"/>
      <c r="D70" s="52"/>
      <c r="E70" s="53">
        <v>0</v>
      </c>
      <c r="F70" s="92">
        <v>0</v>
      </c>
      <c r="G70" s="93">
        <v>0</v>
      </c>
      <c r="H70" s="56">
        <v>0</v>
      </c>
      <c r="I70" s="67">
        <v>0</v>
      </c>
      <c r="J70" s="58">
        <v>0</v>
      </c>
      <c r="K70" s="59">
        <v>0</v>
      </c>
      <c r="L70" s="60">
        <v>0</v>
      </c>
      <c r="M70" s="61">
        <f t="shared" si="0"/>
        <v>0</v>
      </c>
      <c r="N70" s="62">
        <f t="shared" si="1"/>
        <v>0</v>
      </c>
      <c r="O70" s="63" t="e">
        <f>E70/K70*100</f>
        <v>#DIV/0!</v>
      </c>
      <c r="P70" s="4">
        <f>RANK(E70,(E$10,E$11,E$14,E$15,E$19,E$23,E$45,E$50,E$54,E$58,E$62,E$63,E$64,E$65,E$68,E$70,E$73,E$76,E$85,E$90,E$94:E$98,E$102:E$104,E$109,E$111,E$114:E$115,E$121,E$123,E$131,E$141,E$142,E$146,E$154:E$155))</f>
        <v>38</v>
      </c>
    </row>
    <row r="71" spans="1:15" ht="13.5" customHeight="1">
      <c r="A71" s="64"/>
      <c r="B71" s="43"/>
      <c r="C71" s="65"/>
      <c r="D71" s="52"/>
      <c r="E71" s="53"/>
      <c r="F71" s="92"/>
      <c r="G71" s="93"/>
      <c r="H71" s="56"/>
      <c r="I71" s="67"/>
      <c r="J71" s="58"/>
      <c r="K71" s="68"/>
      <c r="L71" s="60"/>
      <c r="M71" s="61"/>
      <c r="N71" s="62"/>
      <c r="O71" s="63"/>
    </row>
    <row r="72" spans="1:15" ht="13.5" customHeight="1">
      <c r="A72" s="64" t="s">
        <v>113</v>
      </c>
      <c r="B72" s="43" t="s">
        <v>114</v>
      </c>
      <c r="C72" s="65"/>
      <c r="D72" s="52"/>
      <c r="E72" s="53">
        <v>7643</v>
      </c>
      <c r="F72" s="54">
        <v>3771</v>
      </c>
      <c r="G72" s="55">
        <v>3872</v>
      </c>
      <c r="H72" s="56">
        <v>259.1</v>
      </c>
      <c r="I72" s="57">
        <v>256.9</v>
      </c>
      <c r="J72" s="58">
        <v>261.3</v>
      </c>
      <c r="K72" s="59">
        <v>8085</v>
      </c>
      <c r="L72" s="60">
        <v>273.7</v>
      </c>
      <c r="M72" s="61">
        <f aca="true" t="shared" si="4" ref="M72:M135">E72-K72</f>
        <v>-442</v>
      </c>
      <c r="N72" s="62">
        <f aca="true" t="shared" si="5" ref="N72:N135">H72-L72</f>
        <v>-14.599999999999966</v>
      </c>
      <c r="O72" s="63">
        <f t="shared" si="3"/>
        <v>94.53308596165739</v>
      </c>
    </row>
    <row r="73" spans="1:16" ht="13.5" customHeight="1">
      <c r="A73" s="64" t="s">
        <v>115</v>
      </c>
      <c r="B73" s="43"/>
      <c r="C73" s="65" t="s">
        <v>116</v>
      </c>
      <c r="D73" s="52"/>
      <c r="E73" s="53">
        <v>127</v>
      </c>
      <c r="F73" s="54">
        <v>41</v>
      </c>
      <c r="G73" s="55">
        <v>86</v>
      </c>
      <c r="H73" s="56">
        <v>4.3</v>
      </c>
      <c r="I73" s="57">
        <v>2.8</v>
      </c>
      <c r="J73" s="58">
        <v>5.8</v>
      </c>
      <c r="K73" s="59">
        <v>136</v>
      </c>
      <c r="L73" s="60">
        <v>4.6</v>
      </c>
      <c r="M73" s="61">
        <f t="shared" si="4"/>
        <v>-9</v>
      </c>
      <c r="N73" s="62">
        <f t="shared" si="5"/>
        <v>-0.2999999999999998</v>
      </c>
      <c r="O73" s="63">
        <f t="shared" si="3"/>
        <v>93.38235294117648</v>
      </c>
      <c r="P73" s="4">
        <f>RANK(E73,(E$10,E$11,E$14,E$15,E$19,E$23,E$45,E$50,E$54,E$58,E$62,E$63,E$64,E$65,E$68,E$70,E$73,E$76,E$85,E$90,E$94:E$98,E$102:E$104,E$109,E$111,E$114:E$115,E$121,E$123,E$131,E$141,E$142,E$146,E$154:E$155))</f>
        <v>16</v>
      </c>
    </row>
    <row r="74" spans="1:15" ht="13.5" customHeight="1">
      <c r="A74" s="64" t="s">
        <v>117</v>
      </c>
      <c r="B74" s="43"/>
      <c r="C74" s="65"/>
      <c r="D74" s="52" t="s">
        <v>118</v>
      </c>
      <c r="E74" s="53">
        <v>71</v>
      </c>
      <c r="F74" s="92">
        <v>21</v>
      </c>
      <c r="G74" s="93">
        <v>50</v>
      </c>
      <c r="H74" s="56">
        <v>2.4</v>
      </c>
      <c r="I74" s="67">
        <v>1.4</v>
      </c>
      <c r="J74" s="58">
        <v>3.4</v>
      </c>
      <c r="K74" s="68">
        <v>66</v>
      </c>
      <c r="L74" s="60">
        <v>2.2</v>
      </c>
      <c r="M74" s="61">
        <f t="shared" si="4"/>
        <v>5</v>
      </c>
      <c r="N74" s="62">
        <f t="shared" si="5"/>
        <v>0.19999999999999973</v>
      </c>
      <c r="O74" s="63">
        <f t="shared" si="3"/>
        <v>107.57575757575756</v>
      </c>
    </row>
    <row r="75" spans="1:15" ht="13.5" customHeight="1">
      <c r="A75" s="64" t="s">
        <v>119</v>
      </c>
      <c r="B75" s="43"/>
      <c r="C75" s="65"/>
      <c r="D75" s="52" t="s">
        <v>120</v>
      </c>
      <c r="E75" s="53">
        <v>56</v>
      </c>
      <c r="F75" s="92">
        <v>20</v>
      </c>
      <c r="G75" s="93">
        <v>36</v>
      </c>
      <c r="H75" s="56">
        <v>1.9</v>
      </c>
      <c r="I75" s="67">
        <v>1.4</v>
      </c>
      <c r="J75" s="58">
        <v>2.4</v>
      </c>
      <c r="K75" s="68">
        <v>70</v>
      </c>
      <c r="L75" s="60">
        <v>2.4</v>
      </c>
      <c r="M75" s="61">
        <f t="shared" si="4"/>
        <v>-14</v>
      </c>
      <c r="N75" s="62">
        <f t="shared" si="5"/>
        <v>-0.5</v>
      </c>
      <c r="O75" s="63">
        <f t="shared" si="3"/>
        <v>80</v>
      </c>
    </row>
    <row r="76" spans="1:16" ht="13.5" customHeight="1">
      <c r="A76" s="64" t="s">
        <v>121</v>
      </c>
      <c r="B76" s="43"/>
      <c r="C76" s="65" t="s">
        <v>122</v>
      </c>
      <c r="D76" s="52"/>
      <c r="E76" s="53">
        <v>3805</v>
      </c>
      <c r="F76" s="54">
        <v>1872</v>
      </c>
      <c r="G76" s="55">
        <v>1933</v>
      </c>
      <c r="H76" s="56">
        <v>129</v>
      </c>
      <c r="I76" s="57">
        <v>127.5</v>
      </c>
      <c r="J76" s="58">
        <v>130.4</v>
      </c>
      <c r="K76" s="59">
        <v>4054</v>
      </c>
      <c r="L76" s="60">
        <v>137.3</v>
      </c>
      <c r="M76" s="61">
        <f t="shared" si="4"/>
        <v>-249</v>
      </c>
      <c r="N76" s="62">
        <f t="shared" si="5"/>
        <v>-8.300000000000011</v>
      </c>
      <c r="O76" s="63">
        <f t="shared" si="3"/>
        <v>93.85791810557474</v>
      </c>
      <c r="P76" s="4">
        <f>RANK(E76,(E$10,E$11,E$14,E$15,E$19,E$23,E$45,E$50,E$54,E$58,E$62,E$63,E$64,E$65,E$68,E$70,E$73,E$76,E$85,E$90,E$94:E$98,E$102:E$104,E$109,E$111,E$114:E$115,E$121,E$123,E$131,E$141,E$142,E$146,E$154:E$155))</f>
        <v>2</v>
      </c>
    </row>
    <row r="77" spans="1:15" ht="13.5" customHeight="1">
      <c r="A77" s="64" t="s">
        <v>123</v>
      </c>
      <c r="B77" s="43"/>
      <c r="C77" s="65"/>
      <c r="D77" s="52" t="s">
        <v>215</v>
      </c>
      <c r="E77" s="53">
        <v>48</v>
      </c>
      <c r="F77" s="92">
        <v>16</v>
      </c>
      <c r="G77" s="93">
        <v>32</v>
      </c>
      <c r="H77" s="56">
        <v>1.6</v>
      </c>
      <c r="I77" s="67">
        <v>1.1</v>
      </c>
      <c r="J77" s="58">
        <v>2.2</v>
      </c>
      <c r="K77" s="68">
        <v>57</v>
      </c>
      <c r="L77" s="60">
        <v>1.9</v>
      </c>
      <c r="M77" s="61">
        <f t="shared" si="4"/>
        <v>-9</v>
      </c>
      <c r="N77" s="62">
        <f t="shared" si="5"/>
        <v>-0.2999999999999998</v>
      </c>
      <c r="O77" s="63">
        <f t="shared" si="3"/>
        <v>84.21052631578947</v>
      </c>
    </row>
    <row r="78" spans="1:15" ht="13.5" customHeight="1">
      <c r="A78" s="64" t="s">
        <v>124</v>
      </c>
      <c r="B78" s="43"/>
      <c r="C78" s="65"/>
      <c r="D78" s="52" t="s">
        <v>125</v>
      </c>
      <c r="E78" s="53">
        <v>1437</v>
      </c>
      <c r="F78" s="92">
        <v>809</v>
      </c>
      <c r="G78" s="93">
        <v>628</v>
      </c>
      <c r="H78" s="56">
        <v>48.7</v>
      </c>
      <c r="I78" s="67">
        <v>55.1</v>
      </c>
      <c r="J78" s="58">
        <v>42.4</v>
      </c>
      <c r="K78" s="68">
        <v>1535</v>
      </c>
      <c r="L78" s="60">
        <v>52</v>
      </c>
      <c r="M78" s="61">
        <f t="shared" si="4"/>
        <v>-98</v>
      </c>
      <c r="N78" s="62">
        <f t="shared" si="5"/>
        <v>-3.299999999999997</v>
      </c>
      <c r="O78" s="63">
        <f t="shared" si="3"/>
        <v>93.61563517915309</v>
      </c>
    </row>
    <row r="79" spans="1:15" ht="13.5" customHeight="1">
      <c r="A79" s="64" t="s">
        <v>126</v>
      </c>
      <c r="B79" s="43"/>
      <c r="C79" s="65"/>
      <c r="D79" s="52" t="s">
        <v>127</v>
      </c>
      <c r="E79" s="53">
        <v>387</v>
      </c>
      <c r="F79" s="92">
        <v>209</v>
      </c>
      <c r="G79" s="93">
        <v>178</v>
      </c>
      <c r="H79" s="56">
        <v>13.1</v>
      </c>
      <c r="I79" s="67">
        <v>14.2</v>
      </c>
      <c r="J79" s="58">
        <v>12</v>
      </c>
      <c r="K79" s="68">
        <v>411</v>
      </c>
      <c r="L79" s="60">
        <v>13.9</v>
      </c>
      <c r="M79" s="61">
        <f t="shared" si="4"/>
        <v>-24</v>
      </c>
      <c r="N79" s="62">
        <f t="shared" si="5"/>
        <v>-0.8000000000000007</v>
      </c>
      <c r="O79" s="63">
        <f t="shared" si="3"/>
        <v>94.16058394160584</v>
      </c>
    </row>
    <row r="80" spans="1:15" ht="13.5" customHeight="1">
      <c r="A80" s="64" t="s">
        <v>128</v>
      </c>
      <c r="B80" s="43"/>
      <c r="C80" s="65"/>
      <c r="D80" s="52" t="s">
        <v>216</v>
      </c>
      <c r="E80" s="53">
        <v>175</v>
      </c>
      <c r="F80" s="92">
        <v>61</v>
      </c>
      <c r="G80" s="93">
        <v>114</v>
      </c>
      <c r="H80" s="56">
        <v>5.9</v>
      </c>
      <c r="I80" s="67">
        <v>4.2</v>
      </c>
      <c r="J80" s="58">
        <v>7.7</v>
      </c>
      <c r="K80" s="68">
        <v>194</v>
      </c>
      <c r="L80" s="60">
        <v>6.6</v>
      </c>
      <c r="M80" s="61">
        <f t="shared" si="4"/>
        <v>-19</v>
      </c>
      <c r="N80" s="62">
        <f t="shared" si="5"/>
        <v>-0.6999999999999993</v>
      </c>
      <c r="O80" s="63">
        <f t="shared" si="3"/>
        <v>90.20618556701031</v>
      </c>
    </row>
    <row r="81" spans="1:15" ht="13.5" customHeight="1">
      <c r="A81" s="64" t="s">
        <v>129</v>
      </c>
      <c r="B81" s="43"/>
      <c r="C81" s="65"/>
      <c r="D81" s="52" t="s">
        <v>217</v>
      </c>
      <c r="E81" s="53">
        <v>95</v>
      </c>
      <c r="F81" s="92">
        <v>55</v>
      </c>
      <c r="G81" s="93">
        <v>40</v>
      </c>
      <c r="H81" s="56">
        <v>3.2</v>
      </c>
      <c r="I81" s="67">
        <v>3.7</v>
      </c>
      <c r="J81" s="58">
        <v>2.7</v>
      </c>
      <c r="K81" s="68">
        <v>100</v>
      </c>
      <c r="L81" s="60">
        <v>3.4</v>
      </c>
      <c r="M81" s="61">
        <f t="shared" si="4"/>
        <v>-5</v>
      </c>
      <c r="N81" s="62">
        <f t="shared" si="5"/>
        <v>-0.19999999999999973</v>
      </c>
      <c r="O81" s="63">
        <f t="shared" si="3"/>
        <v>95</v>
      </c>
    </row>
    <row r="82" spans="1:15" ht="13.5" customHeight="1">
      <c r="A82" s="64" t="s">
        <v>130</v>
      </c>
      <c r="B82" s="43"/>
      <c r="C82" s="65"/>
      <c r="D82" s="52" t="s">
        <v>131</v>
      </c>
      <c r="E82" s="53">
        <v>406</v>
      </c>
      <c r="F82" s="92">
        <v>191</v>
      </c>
      <c r="G82" s="93">
        <v>215</v>
      </c>
      <c r="H82" s="56">
        <v>13.8</v>
      </c>
      <c r="I82" s="67">
        <v>13</v>
      </c>
      <c r="J82" s="58">
        <v>14.5</v>
      </c>
      <c r="K82" s="68">
        <v>411</v>
      </c>
      <c r="L82" s="60">
        <v>13.9</v>
      </c>
      <c r="M82" s="61">
        <f t="shared" si="4"/>
        <v>-5</v>
      </c>
      <c r="N82" s="62">
        <f t="shared" si="5"/>
        <v>-0.09999999999999964</v>
      </c>
      <c r="O82" s="63">
        <f t="shared" si="3"/>
        <v>98.78345498783455</v>
      </c>
    </row>
    <row r="83" spans="1:15" ht="13.5" customHeight="1">
      <c r="A83" s="64" t="s">
        <v>132</v>
      </c>
      <c r="B83" s="43"/>
      <c r="C83" s="65"/>
      <c r="D83" s="52" t="s">
        <v>218</v>
      </c>
      <c r="E83" s="53">
        <v>1210</v>
      </c>
      <c r="F83" s="92">
        <v>510</v>
      </c>
      <c r="G83" s="93">
        <v>700</v>
      </c>
      <c r="H83" s="56">
        <v>41</v>
      </c>
      <c r="I83" s="67">
        <v>34.7</v>
      </c>
      <c r="J83" s="58">
        <v>47.2</v>
      </c>
      <c r="K83" s="68">
        <v>1285</v>
      </c>
      <c r="L83" s="60">
        <v>43.5</v>
      </c>
      <c r="M83" s="61">
        <f t="shared" si="4"/>
        <v>-75</v>
      </c>
      <c r="N83" s="62">
        <f t="shared" si="5"/>
        <v>-2.5</v>
      </c>
      <c r="O83" s="63">
        <f t="shared" si="3"/>
        <v>94.16342412451361</v>
      </c>
    </row>
    <row r="84" spans="1:15" ht="13.5" customHeight="1">
      <c r="A84" s="64" t="s">
        <v>133</v>
      </c>
      <c r="B84" s="80"/>
      <c r="C84" s="43"/>
      <c r="D84" s="52" t="s">
        <v>134</v>
      </c>
      <c r="E84" s="53">
        <v>47</v>
      </c>
      <c r="F84" s="92">
        <v>21</v>
      </c>
      <c r="G84" s="93">
        <v>26</v>
      </c>
      <c r="H84" s="56">
        <v>1.6</v>
      </c>
      <c r="I84" s="67">
        <v>1.4</v>
      </c>
      <c r="J84" s="58">
        <v>1.8</v>
      </c>
      <c r="K84" s="68">
        <v>61</v>
      </c>
      <c r="L84" s="60">
        <v>2.1</v>
      </c>
      <c r="M84" s="61">
        <f t="shared" si="4"/>
        <v>-14</v>
      </c>
      <c r="N84" s="62">
        <f t="shared" si="5"/>
        <v>-0.5</v>
      </c>
      <c r="O84" s="63">
        <f t="shared" si="3"/>
        <v>77.04918032786885</v>
      </c>
    </row>
    <row r="85" spans="1:16" ht="13.5" customHeight="1">
      <c r="A85" s="64" t="s">
        <v>135</v>
      </c>
      <c r="B85" s="43"/>
      <c r="C85" s="65" t="s">
        <v>136</v>
      </c>
      <c r="D85" s="52"/>
      <c r="E85" s="53">
        <v>3389</v>
      </c>
      <c r="F85" s="54">
        <v>1676</v>
      </c>
      <c r="G85" s="55">
        <v>1713</v>
      </c>
      <c r="H85" s="56">
        <v>114.9</v>
      </c>
      <c r="I85" s="57">
        <v>114.2</v>
      </c>
      <c r="J85" s="58">
        <v>115.6</v>
      </c>
      <c r="K85" s="59">
        <v>3577</v>
      </c>
      <c r="L85" s="60">
        <v>121.1</v>
      </c>
      <c r="M85" s="61">
        <f t="shared" si="4"/>
        <v>-188</v>
      </c>
      <c r="N85" s="62">
        <f t="shared" si="5"/>
        <v>-6.199999999999989</v>
      </c>
      <c r="O85" s="63">
        <f t="shared" si="3"/>
        <v>94.7441990494828</v>
      </c>
      <c r="P85" s="4">
        <f>RANK(E85,(E$10,E$11,E$14,E$15,E$19,E$23,E$45,E$50,E$54,E$58,E$62,E$63,E$64,E$65,E$68,E$70,E$73,E$76,E$85,E$90,E$94:E$98,E$102:E$104,E$109,E$111,E$114:E$115,E$121,E$123,E$131,E$141,E$142,E$146,E$154:E$155))</f>
        <v>3</v>
      </c>
    </row>
    <row r="86" spans="1:15" ht="13.5" customHeight="1">
      <c r="A86" s="64" t="s">
        <v>137</v>
      </c>
      <c r="B86" s="43"/>
      <c r="C86" s="65"/>
      <c r="D86" s="52" t="s">
        <v>138</v>
      </c>
      <c r="E86" s="53">
        <v>416</v>
      </c>
      <c r="F86" s="92">
        <v>167</v>
      </c>
      <c r="G86" s="93">
        <v>249</v>
      </c>
      <c r="H86" s="56">
        <v>14.1</v>
      </c>
      <c r="I86" s="67">
        <v>11.4</v>
      </c>
      <c r="J86" s="58">
        <v>16.8</v>
      </c>
      <c r="K86" s="68">
        <v>433</v>
      </c>
      <c r="L86" s="60">
        <v>14.7</v>
      </c>
      <c r="M86" s="61">
        <f t="shared" si="4"/>
        <v>-17</v>
      </c>
      <c r="N86" s="62">
        <f t="shared" si="5"/>
        <v>-0.5999999999999996</v>
      </c>
      <c r="O86" s="63">
        <f t="shared" si="3"/>
        <v>96.07390300230946</v>
      </c>
    </row>
    <row r="87" spans="1:15" ht="13.5" customHeight="1">
      <c r="A87" s="64" t="s">
        <v>139</v>
      </c>
      <c r="B87" s="43"/>
      <c r="C87" s="65"/>
      <c r="D87" s="52" t="s">
        <v>140</v>
      </c>
      <c r="E87" s="53">
        <v>823</v>
      </c>
      <c r="F87" s="92">
        <v>472</v>
      </c>
      <c r="G87" s="93">
        <v>351</v>
      </c>
      <c r="H87" s="56">
        <v>27.9</v>
      </c>
      <c r="I87" s="67">
        <v>32.2</v>
      </c>
      <c r="J87" s="58">
        <v>23.7</v>
      </c>
      <c r="K87" s="68">
        <v>874</v>
      </c>
      <c r="L87" s="60">
        <v>29.6</v>
      </c>
      <c r="M87" s="61">
        <f t="shared" si="4"/>
        <v>-51</v>
      </c>
      <c r="N87" s="62">
        <f t="shared" si="5"/>
        <v>-1.7000000000000028</v>
      </c>
      <c r="O87" s="63">
        <f t="shared" si="3"/>
        <v>94.16475972540046</v>
      </c>
    </row>
    <row r="88" spans="1:15" ht="13.5" customHeight="1">
      <c r="A88" s="64" t="s">
        <v>141</v>
      </c>
      <c r="B88" s="43"/>
      <c r="C88" s="65"/>
      <c r="D88" s="52" t="s">
        <v>142</v>
      </c>
      <c r="E88" s="53">
        <v>2095</v>
      </c>
      <c r="F88" s="92">
        <v>1014</v>
      </c>
      <c r="G88" s="93">
        <v>1081</v>
      </c>
      <c r="H88" s="56">
        <v>71</v>
      </c>
      <c r="I88" s="67">
        <v>69.1</v>
      </c>
      <c r="J88" s="58">
        <v>72.9</v>
      </c>
      <c r="K88" s="68">
        <v>2197</v>
      </c>
      <c r="L88" s="60">
        <v>74.4</v>
      </c>
      <c r="M88" s="61">
        <f t="shared" si="4"/>
        <v>-102</v>
      </c>
      <c r="N88" s="62">
        <f t="shared" si="5"/>
        <v>-3.4000000000000057</v>
      </c>
      <c r="O88" s="63">
        <f aca="true" t="shared" si="6" ref="O88:O151">E88/K88*100</f>
        <v>95.35730541647702</v>
      </c>
    </row>
    <row r="89" spans="1:15" ht="13.5" customHeight="1">
      <c r="A89" s="64" t="s">
        <v>143</v>
      </c>
      <c r="B89" s="43"/>
      <c r="C89" s="65"/>
      <c r="D89" s="52" t="s">
        <v>144</v>
      </c>
      <c r="E89" s="53">
        <v>55</v>
      </c>
      <c r="F89" s="92">
        <v>23</v>
      </c>
      <c r="G89" s="93">
        <v>32</v>
      </c>
      <c r="H89" s="56">
        <v>1.9</v>
      </c>
      <c r="I89" s="67">
        <v>1.6</v>
      </c>
      <c r="J89" s="58">
        <v>2.2</v>
      </c>
      <c r="K89" s="68">
        <v>73</v>
      </c>
      <c r="L89" s="60">
        <v>2.5</v>
      </c>
      <c r="M89" s="61">
        <f t="shared" si="4"/>
        <v>-18</v>
      </c>
      <c r="N89" s="62">
        <f t="shared" si="5"/>
        <v>-0.6000000000000001</v>
      </c>
      <c r="O89" s="63">
        <f t="shared" si="6"/>
        <v>75.34246575342466</v>
      </c>
    </row>
    <row r="90" spans="1:16" ht="13.5" customHeight="1">
      <c r="A90" s="64" t="s">
        <v>145</v>
      </c>
      <c r="B90" s="43"/>
      <c r="C90" s="65" t="s">
        <v>146</v>
      </c>
      <c r="D90" s="52"/>
      <c r="E90" s="53">
        <v>197</v>
      </c>
      <c r="F90" s="92">
        <v>128</v>
      </c>
      <c r="G90" s="93">
        <v>69</v>
      </c>
      <c r="H90" s="56">
        <v>6.7</v>
      </c>
      <c r="I90" s="67">
        <v>8.7</v>
      </c>
      <c r="J90" s="58">
        <v>4.7</v>
      </c>
      <c r="K90" s="68">
        <v>209</v>
      </c>
      <c r="L90" s="60">
        <v>7.1</v>
      </c>
      <c r="M90" s="61">
        <f t="shared" si="4"/>
        <v>-12</v>
      </c>
      <c r="N90" s="62">
        <f t="shared" si="5"/>
        <v>-0.39999999999999947</v>
      </c>
      <c r="O90" s="63">
        <f t="shared" si="6"/>
        <v>94.25837320574163</v>
      </c>
      <c r="P90" s="4">
        <f>RANK(E90,(E$10,E$11,E$14,E$15,E$19,E$23,E$45,E$50,E$54,E$58,E$62,E$63,E$64,E$65,E$68,E$70,E$73,E$76,E$85,E$90,E$94:E$98,E$102:E$104,E$109,E$111,E$114:E$115,E$121,E$123,E$131,E$141,E$142,E$146,E$154:E$155))</f>
        <v>13</v>
      </c>
    </row>
    <row r="91" spans="1:15" ht="13.5" customHeight="1">
      <c r="A91" s="64" t="s">
        <v>147</v>
      </c>
      <c r="B91" s="43"/>
      <c r="C91" s="65" t="s">
        <v>148</v>
      </c>
      <c r="D91" s="52"/>
      <c r="E91" s="53">
        <v>125</v>
      </c>
      <c r="F91" s="92">
        <v>54</v>
      </c>
      <c r="G91" s="93">
        <v>71</v>
      </c>
      <c r="H91" s="56">
        <v>4.2</v>
      </c>
      <c r="I91" s="67">
        <v>3.7</v>
      </c>
      <c r="J91" s="58">
        <v>4.8</v>
      </c>
      <c r="K91" s="68">
        <v>109</v>
      </c>
      <c r="L91" s="60">
        <v>3.7</v>
      </c>
      <c r="M91" s="61">
        <f t="shared" si="4"/>
        <v>16</v>
      </c>
      <c r="N91" s="62">
        <f t="shared" si="5"/>
        <v>0.5</v>
      </c>
      <c r="O91" s="63">
        <f t="shared" si="6"/>
        <v>114.6788990825688</v>
      </c>
    </row>
    <row r="92" spans="1:15" ht="13.5" customHeight="1">
      <c r="A92" s="64"/>
      <c r="B92" s="43"/>
      <c r="C92" s="65"/>
      <c r="D92" s="52"/>
      <c r="E92" s="53"/>
      <c r="F92" s="92"/>
      <c r="G92" s="93"/>
      <c r="H92" s="56"/>
      <c r="I92" s="67"/>
      <c r="J92" s="58"/>
      <c r="K92" s="68"/>
      <c r="L92" s="60"/>
      <c r="M92" s="61"/>
      <c r="N92" s="62"/>
      <c r="O92" s="63"/>
    </row>
    <row r="93" spans="1:15" ht="13.5" customHeight="1">
      <c r="A93" s="64">
        <v>10000</v>
      </c>
      <c r="B93" s="43" t="s">
        <v>149</v>
      </c>
      <c r="C93" s="65"/>
      <c r="D93" s="52"/>
      <c r="E93" s="53">
        <v>3363</v>
      </c>
      <c r="F93" s="54">
        <v>1881</v>
      </c>
      <c r="G93" s="55">
        <v>1482</v>
      </c>
      <c r="H93" s="56">
        <v>114</v>
      </c>
      <c r="I93" s="57">
        <v>128.1</v>
      </c>
      <c r="J93" s="58">
        <v>100</v>
      </c>
      <c r="K93" s="66">
        <v>3384</v>
      </c>
      <c r="L93" s="60">
        <v>114.7</v>
      </c>
      <c r="M93" s="61">
        <f t="shared" si="4"/>
        <v>-21</v>
      </c>
      <c r="N93" s="62">
        <f t="shared" si="5"/>
        <v>-0.7000000000000028</v>
      </c>
      <c r="O93" s="63">
        <f t="shared" si="6"/>
        <v>99.37943262411348</v>
      </c>
    </row>
    <row r="94" spans="1:16" ht="13.5" customHeight="1">
      <c r="A94" s="64">
        <v>10100</v>
      </c>
      <c r="B94" s="43"/>
      <c r="C94" s="65" t="s">
        <v>150</v>
      </c>
      <c r="D94" s="52"/>
      <c r="E94" s="53">
        <v>11</v>
      </c>
      <c r="F94" s="92">
        <v>6</v>
      </c>
      <c r="G94" s="93">
        <v>5</v>
      </c>
      <c r="H94" s="56">
        <v>0.4</v>
      </c>
      <c r="I94" s="67">
        <v>0.4</v>
      </c>
      <c r="J94" s="58">
        <v>0.3</v>
      </c>
      <c r="K94" s="68">
        <v>32</v>
      </c>
      <c r="L94" s="60">
        <v>1.1</v>
      </c>
      <c r="M94" s="61">
        <f t="shared" si="4"/>
        <v>-21</v>
      </c>
      <c r="N94" s="62">
        <f t="shared" si="5"/>
        <v>-0.7000000000000001</v>
      </c>
      <c r="O94" s="63">
        <f t="shared" si="6"/>
        <v>34.375</v>
      </c>
      <c r="P94" s="4">
        <f>RANK(E94,(E$10,E$11,E$14,E$15,E$19,E$23,E$45,E$50,E$54,E$58,E$62,E$63,E$64,E$65,E$68,E$70,E$73,E$76,E$85,E$90,E$94:E$98,E$102:E$104,E$109,E$111,E$114:E$115,E$121,E$123,E$131,E$141,E$142,E$146,E$154:E$155))</f>
        <v>33</v>
      </c>
    </row>
    <row r="95" spans="1:16" ht="13.5" customHeight="1">
      <c r="A95" s="64">
        <v>10200</v>
      </c>
      <c r="B95" s="43"/>
      <c r="C95" s="65" t="s">
        <v>219</v>
      </c>
      <c r="D95" s="52"/>
      <c r="E95" s="53">
        <v>2196</v>
      </c>
      <c r="F95" s="92">
        <v>1185</v>
      </c>
      <c r="G95" s="93">
        <v>1011</v>
      </c>
      <c r="H95" s="56">
        <v>74.4</v>
      </c>
      <c r="I95" s="67">
        <v>80.7</v>
      </c>
      <c r="J95" s="58">
        <v>68.2</v>
      </c>
      <c r="K95" s="68">
        <v>2257</v>
      </c>
      <c r="L95" s="60">
        <v>76.4</v>
      </c>
      <c r="M95" s="61">
        <f t="shared" si="4"/>
        <v>-61</v>
      </c>
      <c r="N95" s="62">
        <f t="shared" si="5"/>
        <v>-2</v>
      </c>
      <c r="O95" s="63">
        <f t="shared" si="6"/>
        <v>97.2972972972973</v>
      </c>
      <c r="P95" s="4">
        <f>RANK(E95,(E$10,E$11,E$14,E$15,E$19,E$23,E$45,E$50,E$54,E$58,E$62,E$63,E$64,E$65,E$68,E$70,E$73,E$76,E$85,E$90,E$94:E$98,E$102:E$104,E$109,E$111,E$114:E$115,E$121,E$123,E$131,E$141,E$142,E$146,E$154:E$155))</f>
        <v>4</v>
      </c>
    </row>
    <row r="96" spans="1:16" ht="13.5" customHeight="1">
      <c r="A96" s="64">
        <v>10300</v>
      </c>
      <c r="B96" s="43"/>
      <c r="C96" s="65" t="s">
        <v>151</v>
      </c>
      <c r="D96" s="52"/>
      <c r="E96" s="53">
        <v>17</v>
      </c>
      <c r="F96" s="92">
        <v>9</v>
      </c>
      <c r="G96" s="93">
        <v>8</v>
      </c>
      <c r="H96" s="56">
        <v>0.6</v>
      </c>
      <c r="I96" s="67">
        <v>0.6</v>
      </c>
      <c r="J96" s="58">
        <v>0.5</v>
      </c>
      <c r="K96" s="68">
        <v>15</v>
      </c>
      <c r="L96" s="60">
        <v>0.5</v>
      </c>
      <c r="M96" s="61">
        <f t="shared" si="4"/>
        <v>2</v>
      </c>
      <c r="N96" s="62">
        <f t="shared" si="5"/>
        <v>0.09999999999999998</v>
      </c>
      <c r="O96" s="63">
        <f t="shared" si="6"/>
        <v>113.33333333333333</v>
      </c>
      <c r="P96" s="4">
        <f>RANK(E96,(E$10,E$11,E$14,E$15,E$19,E$23,E$45,E$50,E$54,E$58,E$62,E$63,E$64,E$65,E$68,E$70,E$73,E$76,E$85,E$90,E$94:E$98,E$102:E$104,E$109,E$111,E$114:E$115,E$121,E$123,E$131,E$141,E$142,E$146,E$154:E$155))</f>
        <v>31</v>
      </c>
    </row>
    <row r="97" spans="1:16" ht="13.5" customHeight="1">
      <c r="A97" s="64">
        <v>10400</v>
      </c>
      <c r="B97" s="43"/>
      <c r="C97" s="65" t="s">
        <v>152</v>
      </c>
      <c r="D97" s="52"/>
      <c r="E97" s="53">
        <v>332</v>
      </c>
      <c r="F97" s="92">
        <v>257</v>
      </c>
      <c r="G97" s="93">
        <v>75</v>
      </c>
      <c r="H97" s="56">
        <v>11.3</v>
      </c>
      <c r="I97" s="67">
        <v>17.5</v>
      </c>
      <c r="J97" s="58">
        <v>5.1</v>
      </c>
      <c r="K97" s="68">
        <v>317</v>
      </c>
      <c r="L97" s="60">
        <v>10.7</v>
      </c>
      <c r="M97" s="61">
        <f t="shared" si="4"/>
        <v>15</v>
      </c>
      <c r="N97" s="62">
        <f t="shared" si="5"/>
        <v>0.6000000000000014</v>
      </c>
      <c r="O97" s="63">
        <f t="shared" si="6"/>
        <v>104.73186119873816</v>
      </c>
      <c r="P97" s="4">
        <f>RANK(E97,(E$10,E$11,E$14,E$15,E$19,E$23,E$45,E$50,E$54,E$58,E$62,E$63,E$64,E$65,E$68,E$70,E$73,E$76,E$85,E$90,E$94:E$98,E$102:E$104,E$109,E$111,E$114:E$115,E$121,E$123,E$131,E$141,E$142,E$146,E$154:E$155))</f>
        <v>11</v>
      </c>
    </row>
    <row r="98" spans="1:16" ht="13.5" customHeight="1">
      <c r="A98" s="64">
        <v>10500</v>
      </c>
      <c r="B98" s="43"/>
      <c r="C98" s="65" t="s">
        <v>220</v>
      </c>
      <c r="D98" s="52"/>
      <c r="E98" s="53">
        <v>89</v>
      </c>
      <c r="F98" s="92">
        <v>42</v>
      </c>
      <c r="G98" s="93">
        <v>47</v>
      </c>
      <c r="H98" s="56">
        <v>3</v>
      </c>
      <c r="I98" s="67">
        <v>2.9</v>
      </c>
      <c r="J98" s="58">
        <v>3.2</v>
      </c>
      <c r="K98" s="68">
        <v>90</v>
      </c>
      <c r="L98" s="60">
        <v>3</v>
      </c>
      <c r="M98" s="61">
        <f t="shared" si="4"/>
        <v>-1</v>
      </c>
      <c r="N98" s="62">
        <f t="shared" si="5"/>
        <v>0</v>
      </c>
      <c r="O98" s="63">
        <f t="shared" si="6"/>
        <v>98.88888888888889</v>
      </c>
      <c r="P98" s="4">
        <f>RANK(E98,(E$10,E$11,E$14,E$15,E$19,E$23,E$45,E$50,E$54,E$58,E$62,E$63,E$64,E$65,E$68,E$70,E$73,E$76,E$85,E$90,E$94:E$98,E$102:E$104,E$109,E$111,E$114:E$115,E$121,E$123,E$131,E$141,E$142,E$146,E$154:E$155))</f>
        <v>20</v>
      </c>
    </row>
    <row r="99" spans="1:15" ht="13.5" customHeight="1">
      <c r="A99" s="64">
        <v>10600</v>
      </c>
      <c r="B99" s="43"/>
      <c r="C99" s="65" t="s">
        <v>153</v>
      </c>
      <c r="D99" s="52"/>
      <c r="E99" s="53">
        <v>718</v>
      </c>
      <c r="F99" s="92">
        <v>382</v>
      </c>
      <c r="G99" s="93">
        <v>336</v>
      </c>
      <c r="H99" s="56">
        <v>24.3</v>
      </c>
      <c r="I99" s="67">
        <v>26</v>
      </c>
      <c r="J99" s="58">
        <v>22.7</v>
      </c>
      <c r="K99" s="68">
        <v>673</v>
      </c>
      <c r="L99" s="60">
        <v>22.8</v>
      </c>
      <c r="M99" s="61">
        <f t="shared" si="4"/>
        <v>45</v>
      </c>
      <c r="N99" s="62">
        <f t="shared" si="5"/>
        <v>1.5</v>
      </c>
      <c r="O99" s="63">
        <f t="shared" si="6"/>
        <v>106.68647845468054</v>
      </c>
    </row>
    <row r="100" spans="1:15" ht="13.5" customHeight="1">
      <c r="A100" s="64"/>
      <c r="B100" s="43"/>
      <c r="C100" s="65"/>
      <c r="D100" s="52"/>
      <c r="E100" s="53"/>
      <c r="F100" s="92"/>
      <c r="G100" s="93"/>
      <c r="H100" s="56"/>
      <c r="I100" s="67"/>
      <c r="J100" s="58"/>
      <c r="K100" s="68"/>
      <c r="L100" s="60"/>
      <c r="M100" s="61"/>
      <c r="N100" s="62"/>
      <c r="O100" s="63"/>
    </row>
    <row r="101" spans="1:15" ht="13.5" customHeight="1">
      <c r="A101" s="64">
        <v>11000</v>
      </c>
      <c r="B101" s="43" t="s">
        <v>154</v>
      </c>
      <c r="C101" s="65"/>
      <c r="D101" s="52"/>
      <c r="E101" s="53">
        <v>962</v>
      </c>
      <c r="F101" s="54">
        <v>506</v>
      </c>
      <c r="G101" s="55">
        <v>456</v>
      </c>
      <c r="H101" s="56">
        <v>32.6</v>
      </c>
      <c r="I101" s="57">
        <v>34.5</v>
      </c>
      <c r="J101" s="58">
        <v>30.8</v>
      </c>
      <c r="K101" s="66">
        <v>815</v>
      </c>
      <c r="L101" s="60">
        <v>27.6</v>
      </c>
      <c r="M101" s="61">
        <f t="shared" si="4"/>
        <v>147</v>
      </c>
      <c r="N101" s="62">
        <f t="shared" si="5"/>
        <v>5</v>
      </c>
      <c r="O101" s="63">
        <f t="shared" si="6"/>
        <v>118.03680981595093</v>
      </c>
    </row>
    <row r="102" spans="1:16" ht="13.5" customHeight="1">
      <c r="A102" s="64">
        <v>11100</v>
      </c>
      <c r="B102" s="43"/>
      <c r="C102" s="65" t="s">
        <v>155</v>
      </c>
      <c r="D102" s="52"/>
      <c r="E102" s="53">
        <v>93</v>
      </c>
      <c r="F102" s="92">
        <v>44</v>
      </c>
      <c r="G102" s="93">
        <v>49</v>
      </c>
      <c r="H102" s="56">
        <v>3.2</v>
      </c>
      <c r="I102" s="67">
        <v>3</v>
      </c>
      <c r="J102" s="58">
        <v>3.3</v>
      </c>
      <c r="K102" s="68">
        <v>69</v>
      </c>
      <c r="L102" s="60">
        <v>2.3</v>
      </c>
      <c r="M102" s="61">
        <f t="shared" si="4"/>
        <v>24</v>
      </c>
      <c r="N102" s="62">
        <f t="shared" si="5"/>
        <v>0.9000000000000004</v>
      </c>
      <c r="O102" s="63">
        <f t="shared" si="6"/>
        <v>134.7826086956522</v>
      </c>
      <c r="P102" s="4">
        <f>RANK(E102,(E$10,E$11,E$14,E$15,E$19,E$23,E$45,E$50,E$54,E$58,E$62,E$63,E$64,E$65,E$68,E$70,E$73,E$76,E$85,E$90,E$94:E$98,E$102:E$104,E$109,E$111,E$114:E$115,E$121,E$123,E$131,E$141,E$142,E$146,E$154:E$155))</f>
        <v>19</v>
      </c>
    </row>
    <row r="103" spans="1:16" ht="13.5" customHeight="1">
      <c r="A103" s="64">
        <v>11200</v>
      </c>
      <c r="B103" s="43"/>
      <c r="C103" s="65" t="s">
        <v>156</v>
      </c>
      <c r="D103" s="52"/>
      <c r="E103" s="53">
        <v>115</v>
      </c>
      <c r="F103" s="92">
        <v>56</v>
      </c>
      <c r="G103" s="93">
        <v>59</v>
      </c>
      <c r="H103" s="56">
        <v>3.9</v>
      </c>
      <c r="I103" s="67">
        <v>3.8</v>
      </c>
      <c r="J103" s="58">
        <v>4</v>
      </c>
      <c r="K103" s="68">
        <v>90</v>
      </c>
      <c r="L103" s="60">
        <v>3</v>
      </c>
      <c r="M103" s="61">
        <f t="shared" si="4"/>
        <v>25</v>
      </c>
      <c r="N103" s="62">
        <f t="shared" si="5"/>
        <v>0.8999999999999999</v>
      </c>
      <c r="O103" s="63">
        <f t="shared" si="6"/>
        <v>127.77777777777777</v>
      </c>
      <c r="P103" s="4">
        <f>RANK(E103,(E$10,E$11,E$14,E$15,E$19,E$23,E$45,E$50,E$54,E$58,E$62,E$63,E$64,E$65,E$68,E$70,E$73,E$76,E$85,E$90,E$94:E$98,E$102:E$104,E$109,E$111,E$114:E$115,E$121,E$123,E$131,E$141,E$142,E$146,E$154:E$155))</f>
        <v>17</v>
      </c>
    </row>
    <row r="104" spans="1:16" ht="13.5" customHeight="1">
      <c r="A104" s="64">
        <v>11300</v>
      </c>
      <c r="B104" s="43"/>
      <c r="C104" s="65" t="s">
        <v>221</v>
      </c>
      <c r="D104" s="52"/>
      <c r="E104" s="53">
        <v>394</v>
      </c>
      <c r="F104" s="54">
        <v>259</v>
      </c>
      <c r="G104" s="55">
        <v>135</v>
      </c>
      <c r="H104" s="56">
        <v>13.4</v>
      </c>
      <c r="I104" s="57">
        <v>17.6</v>
      </c>
      <c r="J104" s="58">
        <v>9.1</v>
      </c>
      <c r="K104" s="66">
        <v>324</v>
      </c>
      <c r="L104" s="60">
        <v>11</v>
      </c>
      <c r="M104" s="61">
        <f t="shared" si="4"/>
        <v>70</v>
      </c>
      <c r="N104" s="62">
        <f t="shared" si="5"/>
        <v>2.4000000000000004</v>
      </c>
      <c r="O104" s="63">
        <f t="shared" si="6"/>
        <v>121.60493827160495</v>
      </c>
      <c r="P104" s="4">
        <f>RANK(E104,(E$10,E$11,E$14,E$15,E$19,E$23,E$45,E$50,E$54,E$58,E$62,E$63,E$64,E$65,E$68,E$70,E$73,E$76,E$85,E$90,E$94:E$98,E$102:E$104,E$109,E$111,E$114:E$115,E$121,E$123,E$131,E$141,E$142,E$146,E$154:E$155))</f>
        <v>8</v>
      </c>
    </row>
    <row r="105" spans="1:15" ht="13.5" customHeight="1">
      <c r="A105" s="64">
        <v>11301</v>
      </c>
      <c r="B105" s="43"/>
      <c r="C105" s="65"/>
      <c r="D105" s="52" t="s">
        <v>157</v>
      </c>
      <c r="E105" s="53">
        <v>241</v>
      </c>
      <c r="F105" s="92">
        <v>143</v>
      </c>
      <c r="G105" s="93">
        <v>98</v>
      </c>
      <c r="H105" s="56">
        <v>8.2</v>
      </c>
      <c r="I105" s="67">
        <v>9.7</v>
      </c>
      <c r="J105" s="58">
        <v>6.6</v>
      </c>
      <c r="K105" s="68">
        <v>325</v>
      </c>
      <c r="L105" s="60">
        <v>7</v>
      </c>
      <c r="M105" s="61">
        <f t="shared" si="4"/>
        <v>-84</v>
      </c>
      <c r="N105" s="62">
        <f t="shared" si="5"/>
        <v>1.1999999999999993</v>
      </c>
      <c r="O105" s="63">
        <f t="shared" si="6"/>
        <v>74.15384615384616</v>
      </c>
    </row>
    <row r="106" spans="1:15" ht="13.5" customHeight="1">
      <c r="A106" s="64">
        <v>11302</v>
      </c>
      <c r="B106" s="43"/>
      <c r="C106" s="65"/>
      <c r="D106" s="52" t="s">
        <v>158</v>
      </c>
      <c r="E106" s="53">
        <v>153</v>
      </c>
      <c r="F106" s="92">
        <v>116</v>
      </c>
      <c r="G106" s="93">
        <v>37</v>
      </c>
      <c r="H106" s="56">
        <v>5.2</v>
      </c>
      <c r="I106" s="67">
        <v>7.9</v>
      </c>
      <c r="J106" s="58">
        <v>2.5</v>
      </c>
      <c r="K106" s="68">
        <v>118</v>
      </c>
      <c r="L106" s="60">
        <v>4</v>
      </c>
      <c r="M106" s="61">
        <f t="shared" si="4"/>
        <v>35</v>
      </c>
      <c r="N106" s="62">
        <f t="shared" si="5"/>
        <v>1.2000000000000002</v>
      </c>
      <c r="O106" s="63">
        <f t="shared" si="6"/>
        <v>129.66101694915255</v>
      </c>
    </row>
    <row r="107" spans="1:15" ht="13.5" customHeight="1">
      <c r="A107" s="64">
        <v>11400</v>
      </c>
      <c r="B107" s="43"/>
      <c r="C107" s="65" t="s">
        <v>159</v>
      </c>
      <c r="D107" s="52"/>
      <c r="E107" s="53">
        <v>360</v>
      </c>
      <c r="F107" s="92">
        <v>147</v>
      </c>
      <c r="G107" s="93">
        <v>213</v>
      </c>
      <c r="H107" s="56">
        <v>12.2</v>
      </c>
      <c r="I107" s="67">
        <v>10</v>
      </c>
      <c r="J107" s="58">
        <v>14.4</v>
      </c>
      <c r="K107" s="68">
        <v>331</v>
      </c>
      <c r="L107" s="60">
        <v>11.2</v>
      </c>
      <c r="M107" s="61">
        <f t="shared" si="4"/>
        <v>29</v>
      </c>
      <c r="N107" s="62">
        <f t="shared" si="5"/>
        <v>1</v>
      </c>
      <c r="O107" s="63">
        <f t="shared" si="6"/>
        <v>108.76132930513596</v>
      </c>
    </row>
    <row r="108" spans="1:15" ht="13.5" customHeight="1">
      <c r="A108" s="64"/>
      <c r="B108" s="43"/>
      <c r="C108" s="65"/>
      <c r="D108" s="52"/>
      <c r="E108" s="53"/>
      <c r="F108" s="92"/>
      <c r="G108" s="93"/>
      <c r="H108" s="56"/>
      <c r="I108" s="67"/>
      <c r="J108" s="58"/>
      <c r="K108" s="68"/>
      <c r="L108" s="60"/>
      <c r="M108" s="61"/>
      <c r="N108" s="62"/>
      <c r="O108" s="63"/>
    </row>
    <row r="109" spans="1:16" ht="13.5" customHeight="1">
      <c r="A109" s="64">
        <v>12000</v>
      </c>
      <c r="B109" s="43" t="s">
        <v>160</v>
      </c>
      <c r="C109" s="65"/>
      <c r="D109" s="52"/>
      <c r="E109" s="53">
        <v>16</v>
      </c>
      <c r="F109" s="92">
        <v>7</v>
      </c>
      <c r="G109" s="93">
        <v>9</v>
      </c>
      <c r="H109" s="56">
        <v>0.5</v>
      </c>
      <c r="I109" s="67">
        <v>0.5</v>
      </c>
      <c r="J109" s="58">
        <v>0.6</v>
      </c>
      <c r="K109" s="68">
        <v>30</v>
      </c>
      <c r="L109" s="60">
        <v>1</v>
      </c>
      <c r="M109" s="61">
        <f t="shared" si="4"/>
        <v>-14</v>
      </c>
      <c r="N109" s="62">
        <f t="shared" si="5"/>
        <v>-0.5</v>
      </c>
      <c r="O109" s="63">
        <f t="shared" si="6"/>
        <v>53.333333333333336</v>
      </c>
      <c r="P109" s="4">
        <f>RANK(E109,(E$10,E$11,E$14,E$15,E$19,E$23,E$45,E$50,E$54,E$58,E$62,E$63,E$64,E$65,E$68,E$70,E$73,E$76,E$85,E$90,E$94:E$98,E$102:E$104,E$109,E$111,E$114:E$115,E$121,E$123,E$131,E$141,E$142,E$146,E$154:E$155))</f>
        <v>32</v>
      </c>
    </row>
    <row r="110" spans="1:15" ht="13.5" customHeight="1">
      <c r="A110" s="64"/>
      <c r="B110" s="43"/>
      <c r="C110" s="65"/>
      <c r="D110" s="52"/>
      <c r="E110" s="53"/>
      <c r="F110" s="92"/>
      <c r="G110" s="93"/>
      <c r="H110" s="56"/>
      <c r="I110" s="67"/>
      <c r="J110" s="58"/>
      <c r="K110" s="68"/>
      <c r="L110" s="60"/>
      <c r="M110" s="61"/>
      <c r="N110" s="62"/>
      <c r="O110" s="63"/>
    </row>
    <row r="111" spans="1:16" ht="13.5" customHeight="1">
      <c r="A111" s="64">
        <v>13000</v>
      </c>
      <c r="B111" s="43" t="s">
        <v>161</v>
      </c>
      <c r="C111" s="65"/>
      <c r="D111" s="52"/>
      <c r="E111" s="53">
        <v>96</v>
      </c>
      <c r="F111" s="92">
        <v>36</v>
      </c>
      <c r="G111" s="93">
        <v>60</v>
      </c>
      <c r="H111" s="56">
        <v>3.3</v>
      </c>
      <c r="I111" s="67">
        <v>2.5</v>
      </c>
      <c r="J111" s="58">
        <v>4</v>
      </c>
      <c r="K111" s="68">
        <v>103</v>
      </c>
      <c r="L111" s="60">
        <v>3.5</v>
      </c>
      <c r="M111" s="61">
        <f t="shared" si="4"/>
        <v>-7</v>
      </c>
      <c r="N111" s="62">
        <f t="shared" si="5"/>
        <v>-0.20000000000000018</v>
      </c>
      <c r="O111" s="63">
        <f t="shared" si="6"/>
        <v>93.20388349514563</v>
      </c>
      <c r="P111" s="4">
        <f>RANK(E111,(E$10,E$11,E$14,E$15,E$19,E$23,E$45,E$50,E$54,E$58,E$62,E$63,E$64,E$65,E$68,E$70,E$73,E$76,E$85,E$90,E$94:E$98,E$102:E$104,E$109,E$111,E$114:E$115,E$121,E$123,E$131,E$141,E$142,E$146,E$154:E$155))</f>
        <v>18</v>
      </c>
    </row>
    <row r="112" spans="1:15" ht="13.5" customHeight="1">
      <c r="A112" s="64"/>
      <c r="B112" s="43"/>
      <c r="C112" s="65"/>
      <c r="D112" s="52"/>
      <c r="E112" s="53"/>
      <c r="F112" s="92"/>
      <c r="G112" s="93"/>
      <c r="H112" s="56"/>
      <c r="I112" s="67"/>
      <c r="J112" s="58"/>
      <c r="K112" s="68"/>
      <c r="L112" s="60"/>
      <c r="M112" s="61"/>
      <c r="N112" s="62"/>
      <c r="O112" s="63"/>
    </row>
    <row r="113" spans="1:15" ht="13.5" customHeight="1">
      <c r="A113" s="64">
        <v>14000</v>
      </c>
      <c r="B113" s="43" t="s">
        <v>162</v>
      </c>
      <c r="C113" s="65"/>
      <c r="D113" s="52"/>
      <c r="E113" s="53">
        <v>533</v>
      </c>
      <c r="F113" s="54">
        <v>226</v>
      </c>
      <c r="G113" s="55">
        <v>307</v>
      </c>
      <c r="H113" s="56">
        <v>18.1</v>
      </c>
      <c r="I113" s="57">
        <v>15.4</v>
      </c>
      <c r="J113" s="58">
        <v>20.7</v>
      </c>
      <c r="K113" s="66">
        <v>569</v>
      </c>
      <c r="L113" s="60">
        <v>19.3</v>
      </c>
      <c r="M113" s="61">
        <f t="shared" si="4"/>
        <v>-36</v>
      </c>
      <c r="N113" s="62">
        <f t="shared" si="5"/>
        <v>-1.1999999999999993</v>
      </c>
      <c r="O113" s="63">
        <f t="shared" si="6"/>
        <v>93.67311072056239</v>
      </c>
    </row>
    <row r="114" spans="1:16" ht="13.5" customHeight="1">
      <c r="A114" s="64">
        <v>14100</v>
      </c>
      <c r="B114" s="43"/>
      <c r="C114" s="65" t="s">
        <v>163</v>
      </c>
      <c r="D114" s="52"/>
      <c r="E114" s="53">
        <v>63</v>
      </c>
      <c r="F114" s="92">
        <v>17</v>
      </c>
      <c r="G114" s="93">
        <v>46</v>
      </c>
      <c r="H114" s="56">
        <v>2.1</v>
      </c>
      <c r="I114" s="67">
        <v>1.2</v>
      </c>
      <c r="J114" s="58">
        <v>3.1</v>
      </c>
      <c r="K114" s="68">
        <v>70</v>
      </c>
      <c r="L114" s="60">
        <v>2.4</v>
      </c>
      <c r="M114" s="61">
        <f t="shared" si="4"/>
        <v>-7</v>
      </c>
      <c r="N114" s="62">
        <f t="shared" si="5"/>
        <v>-0.2999999999999998</v>
      </c>
      <c r="O114" s="63">
        <f t="shared" si="6"/>
        <v>90</v>
      </c>
      <c r="P114" s="4">
        <f>RANK(E114,(E$10,E$11,E$14,E$15,E$19,E$23,E$45,E$50,E$54,E$58,E$62,E$63,E$64,E$65,E$68,E$70,E$73,E$76,E$85,E$90,E$94:E$98,E$102:E$104,E$109,E$111,E$114:E$115,E$121,E$123,E$131,E$141,E$142,E$146,E$154:E$155))</f>
        <v>23</v>
      </c>
    </row>
    <row r="115" spans="1:16" ht="13.5" customHeight="1">
      <c r="A115" s="64">
        <v>14200</v>
      </c>
      <c r="B115" s="43"/>
      <c r="C115" s="65" t="s">
        <v>222</v>
      </c>
      <c r="D115" s="52"/>
      <c r="E115" s="53">
        <v>393</v>
      </c>
      <c r="F115" s="54">
        <v>184</v>
      </c>
      <c r="G115" s="55">
        <v>209</v>
      </c>
      <c r="H115" s="56">
        <v>13.3</v>
      </c>
      <c r="I115" s="57">
        <v>12.5</v>
      </c>
      <c r="J115" s="58">
        <v>14.1</v>
      </c>
      <c r="K115" s="66">
        <v>437</v>
      </c>
      <c r="L115" s="60">
        <v>14.8</v>
      </c>
      <c r="M115" s="61">
        <f t="shared" si="4"/>
        <v>-44</v>
      </c>
      <c r="N115" s="62">
        <f t="shared" si="5"/>
        <v>-1.5</v>
      </c>
      <c r="O115" s="63">
        <f t="shared" si="6"/>
        <v>89.93135011441647</v>
      </c>
      <c r="P115" s="4">
        <f>RANK(E115,(E$10,E$11,E$14,E$15,E$19,E$23,E$45,E$50,E$54,E$58,E$62,E$63,E$64,E$65,E$68,E$70,E$73,E$76,E$85,E$90,E$94:E$98,E$102:E$104,E$109,E$111,E$114:E$115,E$121,E$123,E$131,E$141,E$142,E$146,E$154:E$155))</f>
        <v>9</v>
      </c>
    </row>
    <row r="116" spans="1:15" ht="13.5" customHeight="1">
      <c r="A116" s="64">
        <v>14201</v>
      </c>
      <c r="B116" s="43"/>
      <c r="C116" s="65"/>
      <c r="D116" s="52" t="s">
        <v>164</v>
      </c>
      <c r="E116" s="53">
        <v>81</v>
      </c>
      <c r="F116" s="92">
        <v>42</v>
      </c>
      <c r="G116" s="93">
        <v>39</v>
      </c>
      <c r="H116" s="56">
        <v>2.7</v>
      </c>
      <c r="I116" s="67">
        <v>2.9</v>
      </c>
      <c r="J116" s="58">
        <v>2.6</v>
      </c>
      <c r="K116" s="68">
        <v>103</v>
      </c>
      <c r="L116" s="60">
        <v>3.5</v>
      </c>
      <c r="M116" s="61">
        <f t="shared" si="4"/>
        <v>-22</v>
      </c>
      <c r="N116" s="62">
        <f t="shared" si="5"/>
        <v>-0.7999999999999998</v>
      </c>
      <c r="O116" s="63">
        <f t="shared" si="6"/>
        <v>78.64077669902912</v>
      </c>
    </row>
    <row r="117" spans="1:15" ht="13.5" customHeight="1">
      <c r="A117" s="64">
        <v>14202</v>
      </c>
      <c r="B117" s="43"/>
      <c r="C117" s="65"/>
      <c r="D117" s="52" t="s">
        <v>165</v>
      </c>
      <c r="E117" s="53">
        <v>231</v>
      </c>
      <c r="F117" s="92">
        <v>104</v>
      </c>
      <c r="G117" s="93">
        <v>127</v>
      </c>
      <c r="H117" s="56">
        <v>7.8</v>
      </c>
      <c r="I117" s="67">
        <v>7.1</v>
      </c>
      <c r="J117" s="58">
        <v>8.6</v>
      </c>
      <c r="K117" s="68">
        <v>236</v>
      </c>
      <c r="L117" s="60">
        <v>8</v>
      </c>
      <c r="M117" s="61">
        <f t="shared" si="4"/>
        <v>-5</v>
      </c>
      <c r="N117" s="62">
        <f t="shared" si="5"/>
        <v>-0.20000000000000018</v>
      </c>
      <c r="O117" s="63">
        <f t="shared" si="6"/>
        <v>97.88135593220339</v>
      </c>
    </row>
    <row r="118" spans="1:15" ht="13.5" customHeight="1">
      <c r="A118" s="64">
        <v>14203</v>
      </c>
      <c r="B118" s="43"/>
      <c r="C118" s="65"/>
      <c r="D118" s="52" t="s">
        <v>166</v>
      </c>
      <c r="E118" s="53">
        <v>81</v>
      </c>
      <c r="F118" s="92">
        <v>38</v>
      </c>
      <c r="G118" s="93">
        <v>43</v>
      </c>
      <c r="H118" s="56">
        <v>2.7</v>
      </c>
      <c r="I118" s="67">
        <v>2.6</v>
      </c>
      <c r="J118" s="58">
        <v>2.9</v>
      </c>
      <c r="K118" s="68">
        <v>98</v>
      </c>
      <c r="L118" s="60">
        <v>3.3</v>
      </c>
      <c r="M118" s="61">
        <f t="shared" si="4"/>
        <v>-17</v>
      </c>
      <c r="N118" s="62">
        <f t="shared" si="5"/>
        <v>-0.5999999999999996</v>
      </c>
      <c r="O118" s="63">
        <f t="shared" si="6"/>
        <v>82.6530612244898</v>
      </c>
    </row>
    <row r="119" spans="1:15" ht="13.5" customHeight="1">
      <c r="A119" s="64">
        <v>14300</v>
      </c>
      <c r="B119" s="43"/>
      <c r="C119" s="65" t="s">
        <v>167</v>
      </c>
      <c r="D119" s="52"/>
      <c r="E119" s="53">
        <v>77</v>
      </c>
      <c r="F119" s="92">
        <v>25</v>
      </c>
      <c r="G119" s="93">
        <v>52</v>
      </c>
      <c r="H119" s="56">
        <v>2.6</v>
      </c>
      <c r="I119" s="67">
        <v>1.7</v>
      </c>
      <c r="J119" s="58">
        <v>3.5</v>
      </c>
      <c r="K119" s="68">
        <v>62</v>
      </c>
      <c r="L119" s="60">
        <v>2.1</v>
      </c>
      <c r="M119" s="61">
        <f t="shared" si="4"/>
        <v>15</v>
      </c>
      <c r="N119" s="62">
        <f t="shared" si="5"/>
        <v>0.5</v>
      </c>
      <c r="O119" s="63">
        <f t="shared" si="6"/>
        <v>124.19354838709677</v>
      </c>
    </row>
    <row r="120" spans="1:15" ht="13.5" customHeight="1">
      <c r="A120" s="72"/>
      <c r="B120" s="30"/>
      <c r="C120" s="30"/>
      <c r="D120" s="73"/>
      <c r="E120" s="74"/>
      <c r="F120" s="94"/>
      <c r="G120" s="95"/>
      <c r="H120" s="75"/>
      <c r="I120" s="76"/>
      <c r="J120" s="77"/>
      <c r="K120" s="78"/>
      <c r="L120" s="79"/>
      <c r="M120" s="61"/>
      <c r="N120" s="62"/>
      <c r="O120" s="63"/>
    </row>
    <row r="121" spans="1:16" ht="13.5" customHeight="1">
      <c r="A121" s="64">
        <v>15000</v>
      </c>
      <c r="B121" s="43" t="s">
        <v>223</v>
      </c>
      <c r="C121" s="65"/>
      <c r="D121" s="52"/>
      <c r="E121" s="53">
        <v>0</v>
      </c>
      <c r="F121" s="69" t="s">
        <v>224</v>
      </c>
      <c r="G121" s="93">
        <v>0</v>
      </c>
      <c r="H121" s="56">
        <v>0</v>
      </c>
      <c r="I121" s="70" t="s">
        <v>61</v>
      </c>
      <c r="J121" s="58">
        <v>0</v>
      </c>
      <c r="K121" s="81">
        <v>4</v>
      </c>
      <c r="L121" s="60">
        <v>0.3</v>
      </c>
      <c r="M121" s="61">
        <f t="shared" si="4"/>
        <v>-4</v>
      </c>
      <c r="N121" s="62">
        <f t="shared" si="5"/>
        <v>-0.3</v>
      </c>
      <c r="O121" s="63">
        <f t="shared" si="6"/>
        <v>0</v>
      </c>
      <c r="P121" s="4">
        <f>RANK(E121,(E$10,E$11,E$14,E$15,E$19,E$23,E$45,E$50,E$54,E$58,E$62,E$63,E$64,E$65,E$68,E$70,E$73,E$76,E$85,E$90,E$94:E$98,E$102:E$104,E$109,E$111,E$114:E$115,E$121,E$123,E$131,E$141,E$142,E$146,E$154:E$155))</f>
        <v>38</v>
      </c>
    </row>
    <row r="122" spans="1:15" ht="13.5" customHeight="1">
      <c r="A122" s="64"/>
      <c r="B122" s="43"/>
      <c r="C122" s="43"/>
      <c r="D122" s="52"/>
      <c r="E122" s="53"/>
      <c r="F122" s="69"/>
      <c r="G122" s="93"/>
      <c r="H122" s="56"/>
      <c r="I122" s="70"/>
      <c r="J122" s="58"/>
      <c r="K122" s="81"/>
      <c r="L122" s="60"/>
      <c r="M122" s="61"/>
      <c r="N122" s="62"/>
      <c r="O122" s="63"/>
    </row>
    <row r="123" spans="1:16" ht="13.5" customHeight="1">
      <c r="A123" s="64">
        <v>16000</v>
      </c>
      <c r="B123" s="43" t="s">
        <v>168</v>
      </c>
      <c r="C123" s="65"/>
      <c r="D123" s="52"/>
      <c r="E123" s="53">
        <v>9</v>
      </c>
      <c r="F123" s="54">
        <v>4</v>
      </c>
      <c r="G123" s="55">
        <v>5</v>
      </c>
      <c r="H123" s="56">
        <v>0.3</v>
      </c>
      <c r="I123" s="57">
        <v>0.3</v>
      </c>
      <c r="J123" s="58">
        <v>0.3</v>
      </c>
      <c r="K123" s="66">
        <v>27</v>
      </c>
      <c r="L123" s="60">
        <v>0.9</v>
      </c>
      <c r="M123" s="61">
        <f t="shared" si="4"/>
        <v>-18</v>
      </c>
      <c r="N123" s="62">
        <f t="shared" si="5"/>
        <v>-0.6000000000000001</v>
      </c>
      <c r="O123" s="63">
        <f t="shared" si="6"/>
        <v>33.33333333333333</v>
      </c>
      <c r="P123" s="4">
        <f>RANK(E123,(E$10,E$11,E$14,E$15,E$19,E$23,E$45,E$50,E$54,E$58,E$62,E$63,E$64,E$65,E$68,E$70,E$73,E$76,E$85,E$90,E$94:E$98,E$102:E$104,E$109,E$111,E$114:E$115,E$121,E$123,E$131,E$141,E$142,E$146,E$154:E$155))</f>
        <v>34</v>
      </c>
    </row>
    <row r="124" spans="1:15" ht="13.5" customHeight="1">
      <c r="A124" s="64">
        <v>16100</v>
      </c>
      <c r="B124" s="43"/>
      <c r="C124" s="65" t="s">
        <v>201</v>
      </c>
      <c r="D124" s="52"/>
      <c r="E124" s="53">
        <v>2</v>
      </c>
      <c r="F124" s="92">
        <v>1</v>
      </c>
      <c r="G124" s="93">
        <v>1</v>
      </c>
      <c r="H124" s="56">
        <v>0.1</v>
      </c>
      <c r="I124" s="67">
        <v>0.1</v>
      </c>
      <c r="J124" s="58">
        <v>0.1</v>
      </c>
      <c r="K124" s="68">
        <v>5</v>
      </c>
      <c r="L124" s="60">
        <v>0.2</v>
      </c>
      <c r="M124" s="61">
        <f t="shared" si="4"/>
        <v>-3</v>
      </c>
      <c r="N124" s="62">
        <f t="shared" si="5"/>
        <v>-0.1</v>
      </c>
      <c r="O124" s="63">
        <f t="shared" si="6"/>
        <v>40</v>
      </c>
    </row>
    <row r="125" spans="1:15" ht="13.5" customHeight="1">
      <c r="A125" s="64">
        <v>16200</v>
      </c>
      <c r="B125" s="43"/>
      <c r="C125" s="65" t="s">
        <v>169</v>
      </c>
      <c r="D125" s="52"/>
      <c r="E125" s="53">
        <v>0</v>
      </c>
      <c r="F125" s="92">
        <v>0</v>
      </c>
      <c r="G125" s="93">
        <v>0</v>
      </c>
      <c r="H125" s="56">
        <v>0</v>
      </c>
      <c r="I125" s="67">
        <v>0</v>
      </c>
      <c r="J125" s="58">
        <v>0</v>
      </c>
      <c r="K125" s="68">
        <v>0</v>
      </c>
      <c r="L125" s="60">
        <v>0</v>
      </c>
      <c r="M125" s="61">
        <f t="shared" si="4"/>
        <v>0</v>
      </c>
      <c r="N125" s="62">
        <f t="shared" si="5"/>
        <v>0</v>
      </c>
      <c r="O125" s="63" t="e">
        <f t="shared" si="6"/>
        <v>#DIV/0!</v>
      </c>
    </row>
    <row r="126" spans="1:15" ht="13.5" customHeight="1">
      <c r="A126" s="64">
        <v>16300</v>
      </c>
      <c r="B126" s="43"/>
      <c r="C126" s="65" t="s">
        <v>170</v>
      </c>
      <c r="D126" s="52"/>
      <c r="E126" s="53">
        <v>4</v>
      </c>
      <c r="F126" s="92">
        <v>1</v>
      </c>
      <c r="G126" s="93">
        <v>3</v>
      </c>
      <c r="H126" s="56">
        <v>0.1</v>
      </c>
      <c r="I126" s="67">
        <v>0.1</v>
      </c>
      <c r="J126" s="58">
        <v>0.2</v>
      </c>
      <c r="K126" s="68">
        <v>9</v>
      </c>
      <c r="L126" s="60">
        <v>0.3</v>
      </c>
      <c r="M126" s="61">
        <f t="shared" si="4"/>
        <v>-5</v>
      </c>
      <c r="N126" s="62">
        <f t="shared" si="5"/>
        <v>-0.19999999999999998</v>
      </c>
      <c r="O126" s="63">
        <f t="shared" si="6"/>
        <v>44.44444444444444</v>
      </c>
    </row>
    <row r="127" spans="1:15" ht="13.5" customHeight="1">
      <c r="A127" s="64">
        <v>16400</v>
      </c>
      <c r="B127" s="43"/>
      <c r="C127" s="65" t="s">
        <v>171</v>
      </c>
      <c r="D127" s="52"/>
      <c r="E127" s="53">
        <v>1</v>
      </c>
      <c r="F127" s="92">
        <v>0</v>
      </c>
      <c r="G127" s="93">
        <v>1</v>
      </c>
      <c r="H127" s="56">
        <v>0</v>
      </c>
      <c r="I127" s="67">
        <v>0</v>
      </c>
      <c r="J127" s="58">
        <v>0.1</v>
      </c>
      <c r="K127" s="68">
        <v>4</v>
      </c>
      <c r="L127" s="60">
        <v>0.1</v>
      </c>
      <c r="M127" s="61">
        <f t="shared" si="4"/>
        <v>-3</v>
      </c>
      <c r="N127" s="62">
        <f t="shared" si="5"/>
        <v>-0.1</v>
      </c>
      <c r="O127" s="63">
        <f t="shared" si="6"/>
        <v>25</v>
      </c>
    </row>
    <row r="128" spans="1:15" ht="13.5" customHeight="1">
      <c r="A128" s="64">
        <v>16500</v>
      </c>
      <c r="B128" s="43"/>
      <c r="C128" s="65" t="s">
        <v>172</v>
      </c>
      <c r="D128" s="52"/>
      <c r="E128" s="53">
        <v>1</v>
      </c>
      <c r="F128" s="92">
        <v>1</v>
      </c>
      <c r="G128" s="93">
        <v>0</v>
      </c>
      <c r="H128" s="56">
        <v>0</v>
      </c>
      <c r="I128" s="67">
        <v>0.1</v>
      </c>
      <c r="J128" s="58">
        <v>0</v>
      </c>
      <c r="K128" s="68">
        <v>2</v>
      </c>
      <c r="L128" s="60">
        <v>0.1</v>
      </c>
      <c r="M128" s="61">
        <f t="shared" si="4"/>
        <v>-1</v>
      </c>
      <c r="N128" s="62">
        <f t="shared" si="5"/>
        <v>-0.1</v>
      </c>
      <c r="O128" s="63">
        <f t="shared" si="6"/>
        <v>50</v>
      </c>
    </row>
    <row r="129" spans="1:15" ht="13.5" customHeight="1">
      <c r="A129" s="64">
        <v>16600</v>
      </c>
      <c r="B129" s="43"/>
      <c r="C129" s="65" t="s">
        <v>173</v>
      </c>
      <c r="D129" s="52"/>
      <c r="E129" s="53">
        <v>1</v>
      </c>
      <c r="F129" s="92">
        <v>1</v>
      </c>
      <c r="G129" s="93">
        <v>0</v>
      </c>
      <c r="H129" s="56">
        <v>0</v>
      </c>
      <c r="I129" s="67">
        <v>0.1</v>
      </c>
      <c r="J129" s="58">
        <v>0</v>
      </c>
      <c r="K129" s="68">
        <v>7</v>
      </c>
      <c r="L129" s="60">
        <v>0.2</v>
      </c>
      <c r="M129" s="61">
        <f t="shared" si="4"/>
        <v>-6</v>
      </c>
      <c r="N129" s="62">
        <f t="shared" si="5"/>
        <v>-0.2</v>
      </c>
      <c r="O129" s="63">
        <f t="shared" si="6"/>
        <v>14.285714285714285</v>
      </c>
    </row>
    <row r="130" spans="1:15" ht="13.5" customHeight="1">
      <c r="A130" s="64"/>
      <c r="B130" s="43"/>
      <c r="C130" s="65"/>
      <c r="D130" s="52"/>
      <c r="E130" s="53"/>
      <c r="F130" s="92"/>
      <c r="G130" s="93"/>
      <c r="H130" s="56"/>
      <c r="I130" s="67"/>
      <c r="J130" s="58"/>
      <c r="K130" s="68"/>
      <c r="L130" s="60"/>
      <c r="M130" s="61"/>
      <c r="N130" s="62"/>
      <c r="O130" s="63"/>
    </row>
    <row r="131" spans="1:16" ht="13.5" customHeight="1">
      <c r="A131" s="64">
        <v>17000</v>
      </c>
      <c r="B131" s="43" t="s">
        <v>174</v>
      </c>
      <c r="C131" s="65"/>
      <c r="D131" s="52"/>
      <c r="E131" s="53">
        <v>66</v>
      </c>
      <c r="F131" s="54">
        <v>31</v>
      </c>
      <c r="G131" s="55">
        <v>35</v>
      </c>
      <c r="H131" s="56">
        <v>2.2</v>
      </c>
      <c r="I131" s="57">
        <v>2.1</v>
      </c>
      <c r="J131" s="58">
        <v>2.4</v>
      </c>
      <c r="K131" s="66">
        <v>62</v>
      </c>
      <c r="L131" s="60">
        <v>2.1</v>
      </c>
      <c r="M131" s="61">
        <f t="shared" si="4"/>
        <v>4</v>
      </c>
      <c r="N131" s="62">
        <f t="shared" si="5"/>
        <v>0.10000000000000009</v>
      </c>
      <c r="O131" s="63">
        <f t="shared" si="6"/>
        <v>106.4516129032258</v>
      </c>
      <c r="P131" s="4">
        <f>RANK(E131,(E$10,E$11,E$14,E$15,E$19,E$23,E$45,E$50,E$54,E$58,E$62,E$63,E$64,E$65,E$68,E$70,E$73,E$76,E$85,E$90,E$94:E$98,E$102:E$104,E$109,E$111,E$114:E$115,E$121,E$123,E$131,E$141,E$142,E$146,E$154:E$155))</f>
        <v>22</v>
      </c>
    </row>
    <row r="132" spans="1:15" ht="13.5" customHeight="1">
      <c r="A132" s="64">
        <v>17100</v>
      </c>
      <c r="B132" s="43"/>
      <c r="C132" s="65" t="s">
        <v>175</v>
      </c>
      <c r="D132" s="52"/>
      <c r="E132" s="53">
        <v>3</v>
      </c>
      <c r="F132" s="92">
        <v>1</v>
      </c>
      <c r="G132" s="93">
        <v>2</v>
      </c>
      <c r="H132" s="56">
        <v>0.1</v>
      </c>
      <c r="I132" s="67">
        <v>0.1</v>
      </c>
      <c r="J132" s="58">
        <v>0.1</v>
      </c>
      <c r="K132" s="68">
        <v>3</v>
      </c>
      <c r="L132" s="60">
        <v>0.1</v>
      </c>
      <c r="M132" s="61">
        <f t="shared" si="4"/>
        <v>0</v>
      </c>
      <c r="N132" s="62">
        <f t="shared" si="5"/>
        <v>0</v>
      </c>
      <c r="O132" s="63">
        <f t="shared" si="6"/>
        <v>100</v>
      </c>
    </row>
    <row r="133" spans="1:15" ht="13.5" customHeight="1">
      <c r="A133" s="64">
        <v>17200</v>
      </c>
      <c r="B133" s="43"/>
      <c r="C133" s="65" t="s">
        <v>176</v>
      </c>
      <c r="D133" s="52"/>
      <c r="E133" s="53">
        <v>29</v>
      </c>
      <c r="F133" s="54">
        <v>15</v>
      </c>
      <c r="G133" s="55">
        <v>14</v>
      </c>
      <c r="H133" s="56">
        <v>1</v>
      </c>
      <c r="I133" s="57">
        <v>1</v>
      </c>
      <c r="J133" s="58">
        <v>0.9</v>
      </c>
      <c r="K133" s="66">
        <v>33</v>
      </c>
      <c r="L133" s="60">
        <v>1.1</v>
      </c>
      <c r="M133" s="61">
        <f t="shared" si="4"/>
        <v>-4</v>
      </c>
      <c r="N133" s="62">
        <f t="shared" si="5"/>
        <v>-0.10000000000000009</v>
      </c>
      <c r="O133" s="63">
        <f t="shared" si="6"/>
        <v>87.87878787878788</v>
      </c>
    </row>
    <row r="134" spans="1:15" ht="13.5" customHeight="1">
      <c r="A134" s="64">
        <v>17201</v>
      </c>
      <c r="B134" s="43"/>
      <c r="C134" s="65"/>
      <c r="D134" s="52" t="s">
        <v>177</v>
      </c>
      <c r="E134" s="53">
        <v>25</v>
      </c>
      <c r="F134" s="92">
        <v>12</v>
      </c>
      <c r="G134" s="93">
        <v>13</v>
      </c>
      <c r="H134" s="56">
        <v>0.8</v>
      </c>
      <c r="I134" s="67">
        <v>0.8</v>
      </c>
      <c r="J134" s="58">
        <v>0.9</v>
      </c>
      <c r="K134" s="68">
        <v>19</v>
      </c>
      <c r="L134" s="60">
        <v>0.6</v>
      </c>
      <c r="M134" s="61">
        <f t="shared" si="4"/>
        <v>6</v>
      </c>
      <c r="N134" s="62">
        <f t="shared" si="5"/>
        <v>0.20000000000000007</v>
      </c>
      <c r="O134" s="63">
        <f t="shared" si="6"/>
        <v>131.57894736842107</v>
      </c>
    </row>
    <row r="135" spans="1:15" ht="13.5" customHeight="1">
      <c r="A135" s="64">
        <v>17202</v>
      </c>
      <c r="B135" s="43"/>
      <c r="C135" s="65"/>
      <c r="D135" s="52" t="s">
        <v>178</v>
      </c>
      <c r="E135" s="53">
        <v>4</v>
      </c>
      <c r="F135" s="92">
        <v>3</v>
      </c>
      <c r="G135" s="93">
        <v>1</v>
      </c>
      <c r="H135" s="56">
        <v>0.1</v>
      </c>
      <c r="I135" s="67">
        <v>0.2</v>
      </c>
      <c r="J135" s="58">
        <v>0.1</v>
      </c>
      <c r="K135" s="68">
        <v>14</v>
      </c>
      <c r="L135" s="60">
        <v>0.5</v>
      </c>
      <c r="M135" s="61">
        <f t="shared" si="4"/>
        <v>-10</v>
      </c>
      <c r="N135" s="62">
        <f t="shared" si="5"/>
        <v>-0.4</v>
      </c>
      <c r="O135" s="63">
        <f t="shared" si="6"/>
        <v>28.57142857142857</v>
      </c>
    </row>
    <row r="136" spans="1:15" ht="13.5" customHeight="1">
      <c r="A136" s="64">
        <v>17300</v>
      </c>
      <c r="B136" s="43"/>
      <c r="C136" s="65" t="s">
        <v>179</v>
      </c>
      <c r="D136" s="52"/>
      <c r="E136" s="53">
        <v>5</v>
      </c>
      <c r="F136" s="92">
        <v>0</v>
      </c>
      <c r="G136" s="93">
        <v>5</v>
      </c>
      <c r="H136" s="56">
        <v>0.2</v>
      </c>
      <c r="I136" s="67">
        <v>0</v>
      </c>
      <c r="J136" s="58">
        <v>0.3</v>
      </c>
      <c r="K136" s="68">
        <v>2</v>
      </c>
      <c r="L136" s="60">
        <v>0.1</v>
      </c>
      <c r="M136" s="61">
        <f aca="true" t="shared" si="7" ref="M136:M156">E136-K136</f>
        <v>3</v>
      </c>
      <c r="N136" s="62">
        <f aca="true" t="shared" si="8" ref="N136:N156">H136-L136</f>
        <v>0.1</v>
      </c>
      <c r="O136" s="63">
        <f t="shared" si="6"/>
        <v>250</v>
      </c>
    </row>
    <row r="137" spans="1:15" ht="13.5" customHeight="1">
      <c r="A137" s="64">
        <v>17400</v>
      </c>
      <c r="B137" s="43"/>
      <c r="C137" s="65" t="s">
        <v>180</v>
      </c>
      <c r="D137" s="52"/>
      <c r="E137" s="53">
        <v>18</v>
      </c>
      <c r="F137" s="92">
        <v>9</v>
      </c>
      <c r="G137" s="93">
        <v>9</v>
      </c>
      <c r="H137" s="56">
        <v>0.6</v>
      </c>
      <c r="I137" s="67">
        <v>0.6</v>
      </c>
      <c r="J137" s="58">
        <v>0.6</v>
      </c>
      <c r="K137" s="68">
        <v>17</v>
      </c>
      <c r="L137" s="60">
        <v>0.6</v>
      </c>
      <c r="M137" s="61">
        <f t="shared" si="7"/>
        <v>1</v>
      </c>
      <c r="N137" s="62">
        <f t="shared" si="8"/>
        <v>0</v>
      </c>
      <c r="O137" s="63">
        <f t="shared" si="6"/>
        <v>105.88235294117648</v>
      </c>
    </row>
    <row r="138" spans="1:15" ht="13.5" customHeight="1">
      <c r="A138" s="64">
        <v>17500</v>
      </c>
      <c r="B138" s="43"/>
      <c r="C138" s="65" t="s">
        <v>181</v>
      </c>
      <c r="D138" s="52"/>
      <c r="E138" s="53">
        <v>11</v>
      </c>
      <c r="F138" s="92">
        <v>6</v>
      </c>
      <c r="G138" s="93">
        <v>5</v>
      </c>
      <c r="H138" s="56">
        <v>0.4</v>
      </c>
      <c r="I138" s="67">
        <v>0.4</v>
      </c>
      <c r="J138" s="58">
        <v>0.3</v>
      </c>
      <c r="K138" s="68">
        <v>7</v>
      </c>
      <c r="L138" s="60">
        <v>0.2</v>
      </c>
      <c r="M138" s="61">
        <f t="shared" si="7"/>
        <v>4</v>
      </c>
      <c r="N138" s="62">
        <f t="shared" si="8"/>
        <v>0.2</v>
      </c>
      <c r="O138" s="63">
        <f t="shared" si="6"/>
        <v>157.14285714285714</v>
      </c>
    </row>
    <row r="139" spans="1:15" ht="13.5" customHeight="1">
      <c r="A139" s="64"/>
      <c r="B139" s="43"/>
      <c r="C139" s="65"/>
      <c r="D139" s="52"/>
      <c r="E139" s="53"/>
      <c r="F139" s="92"/>
      <c r="G139" s="93"/>
      <c r="H139" s="56"/>
      <c r="I139" s="67"/>
      <c r="J139" s="58"/>
      <c r="K139" s="68"/>
      <c r="L139" s="60"/>
      <c r="M139" s="61"/>
      <c r="N139" s="62"/>
      <c r="O139" s="63"/>
    </row>
    <row r="140" spans="1:15" ht="27" customHeight="1">
      <c r="A140" s="64">
        <v>18000</v>
      </c>
      <c r="B140" s="90" t="s">
        <v>202</v>
      </c>
      <c r="C140" s="91"/>
      <c r="D140" s="89"/>
      <c r="E140" s="53">
        <v>844</v>
      </c>
      <c r="F140" s="54">
        <v>299</v>
      </c>
      <c r="G140" s="55">
        <v>545</v>
      </c>
      <c r="H140" s="56">
        <v>28.6</v>
      </c>
      <c r="I140" s="57">
        <v>20.4</v>
      </c>
      <c r="J140" s="58">
        <v>36.8</v>
      </c>
      <c r="K140" s="59">
        <v>839</v>
      </c>
      <c r="L140" s="60">
        <v>28.4</v>
      </c>
      <c r="M140" s="61">
        <f t="shared" si="7"/>
        <v>5</v>
      </c>
      <c r="N140" s="62">
        <f t="shared" si="8"/>
        <v>0.20000000000000284</v>
      </c>
      <c r="O140" s="63">
        <f t="shared" si="6"/>
        <v>100.59594755661503</v>
      </c>
    </row>
    <row r="141" spans="1:16" ht="13.5" customHeight="1">
      <c r="A141" s="64">
        <v>18100</v>
      </c>
      <c r="B141" s="43"/>
      <c r="C141" s="65" t="s">
        <v>182</v>
      </c>
      <c r="D141" s="52"/>
      <c r="E141" s="53">
        <v>709</v>
      </c>
      <c r="F141" s="92">
        <v>206</v>
      </c>
      <c r="G141" s="93">
        <v>503</v>
      </c>
      <c r="H141" s="56">
        <v>24</v>
      </c>
      <c r="I141" s="67">
        <v>14</v>
      </c>
      <c r="J141" s="58">
        <v>33.9</v>
      </c>
      <c r="K141" s="68">
        <v>699</v>
      </c>
      <c r="L141" s="60">
        <v>23.7</v>
      </c>
      <c r="M141" s="61">
        <f t="shared" si="7"/>
        <v>10</v>
      </c>
      <c r="N141" s="62">
        <f t="shared" si="8"/>
        <v>0.3000000000000007</v>
      </c>
      <c r="O141" s="63">
        <f t="shared" si="6"/>
        <v>101.43061516452074</v>
      </c>
      <c r="P141" s="4">
        <f>RANK(E141,(E$10,E$11,E$14,E$15,E$19,E$23,E$45,E$50,E$54,E$58,E$62,E$63,E$64,E$65,E$68,E$70,E$73,E$76,E$85,E$90,E$94:E$98,E$102:E$104,E$109,E$111,E$114:E$115,E$121,E$123,E$131,E$141,E$142,E$146,E$154:E$155))</f>
        <v>6</v>
      </c>
    </row>
    <row r="142" spans="1:16" ht="13.5" customHeight="1">
      <c r="A142" s="64">
        <v>18200</v>
      </c>
      <c r="B142" s="43"/>
      <c r="C142" s="65" t="s">
        <v>183</v>
      </c>
      <c r="D142" s="52"/>
      <c r="E142" s="53">
        <v>3</v>
      </c>
      <c r="F142" s="92">
        <v>2</v>
      </c>
      <c r="G142" s="93">
        <v>1</v>
      </c>
      <c r="H142" s="56">
        <v>0.1</v>
      </c>
      <c r="I142" s="67">
        <v>0.1</v>
      </c>
      <c r="J142" s="58">
        <v>0.1</v>
      </c>
      <c r="K142" s="68">
        <v>9</v>
      </c>
      <c r="L142" s="60">
        <v>0.3</v>
      </c>
      <c r="M142" s="61">
        <f t="shared" si="7"/>
        <v>-6</v>
      </c>
      <c r="N142" s="62">
        <f t="shared" si="8"/>
        <v>-0.19999999999999998</v>
      </c>
      <c r="O142" s="63">
        <f t="shared" si="6"/>
        <v>33.33333333333333</v>
      </c>
      <c r="P142" s="4">
        <f>RANK(E142,(E$10,E$11,E$14,E$15,E$19,E$23,E$45,E$50,E$54,E$58,E$62,E$63,E$64,E$65,E$68,E$70,E$73,E$76,E$85,E$90,E$94:E$98,E$102:E$104,E$109,E$111,E$114:E$115,E$121,E$123,E$131,E$141,E$142,E$146,E$154:E$155))</f>
        <v>36</v>
      </c>
    </row>
    <row r="143" spans="1:15" ht="27" customHeight="1">
      <c r="A143" s="64">
        <v>18300</v>
      </c>
      <c r="B143" s="43"/>
      <c r="C143" s="88" t="s">
        <v>203</v>
      </c>
      <c r="D143" s="89"/>
      <c r="E143" s="53">
        <v>132</v>
      </c>
      <c r="F143" s="92">
        <v>91</v>
      </c>
      <c r="G143" s="93">
        <v>41</v>
      </c>
      <c r="H143" s="56">
        <v>4.5</v>
      </c>
      <c r="I143" s="67">
        <v>6.2</v>
      </c>
      <c r="J143" s="58">
        <v>2.8</v>
      </c>
      <c r="K143" s="68">
        <v>131</v>
      </c>
      <c r="L143" s="60">
        <v>4.4</v>
      </c>
      <c r="M143" s="61">
        <f t="shared" si="7"/>
        <v>1</v>
      </c>
      <c r="N143" s="62">
        <f t="shared" si="8"/>
        <v>0.09999999999999964</v>
      </c>
      <c r="O143" s="63">
        <f t="shared" si="6"/>
        <v>100.76335877862594</v>
      </c>
    </row>
    <row r="144" spans="1:15" ht="13.5" customHeight="1">
      <c r="A144" s="64"/>
      <c r="B144" s="43"/>
      <c r="C144" s="65"/>
      <c r="D144" s="52"/>
      <c r="E144" s="53"/>
      <c r="F144" s="54"/>
      <c r="G144" s="55"/>
      <c r="H144" s="56"/>
      <c r="I144" s="57"/>
      <c r="J144" s="58"/>
      <c r="K144" s="59"/>
      <c r="L144" s="60"/>
      <c r="M144" s="61"/>
      <c r="N144" s="62"/>
      <c r="O144" s="63"/>
    </row>
    <row r="145" spans="1:15" ht="13.5" customHeight="1">
      <c r="A145" s="64">
        <v>20000</v>
      </c>
      <c r="B145" s="43" t="s">
        <v>184</v>
      </c>
      <c r="C145" s="65"/>
      <c r="D145" s="52"/>
      <c r="E145" s="53">
        <v>1778</v>
      </c>
      <c r="F145" s="54">
        <v>1162</v>
      </c>
      <c r="G145" s="66">
        <v>616</v>
      </c>
      <c r="H145" s="56">
        <v>60.3</v>
      </c>
      <c r="I145" s="57">
        <v>79.2</v>
      </c>
      <c r="J145" s="58">
        <v>41.6</v>
      </c>
      <c r="K145" s="59">
        <v>1900</v>
      </c>
      <c r="L145" s="60">
        <v>64.3</v>
      </c>
      <c r="M145" s="61">
        <f t="shared" si="7"/>
        <v>-122</v>
      </c>
      <c r="N145" s="62">
        <f t="shared" si="8"/>
        <v>-4</v>
      </c>
      <c r="O145" s="63">
        <f t="shared" si="6"/>
        <v>93.57894736842105</v>
      </c>
    </row>
    <row r="146" spans="1:16" ht="13.5" customHeight="1">
      <c r="A146" s="64">
        <v>20100</v>
      </c>
      <c r="B146" s="43"/>
      <c r="C146" s="65" t="s">
        <v>185</v>
      </c>
      <c r="D146" s="52"/>
      <c r="E146" s="53">
        <v>987</v>
      </c>
      <c r="F146" s="54">
        <v>612</v>
      </c>
      <c r="G146" s="59">
        <v>375</v>
      </c>
      <c r="H146" s="56">
        <v>33.5</v>
      </c>
      <c r="I146" s="57">
        <v>41.7</v>
      </c>
      <c r="J146" s="58">
        <v>25.3</v>
      </c>
      <c r="K146" s="59">
        <v>1067</v>
      </c>
      <c r="L146" s="60">
        <v>36.1</v>
      </c>
      <c r="M146" s="61">
        <f t="shared" si="7"/>
        <v>-80</v>
      </c>
      <c r="N146" s="62">
        <f t="shared" si="8"/>
        <v>-2.6000000000000014</v>
      </c>
      <c r="O146" s="63">
        <f t="shared" si="6"/>
        <v>92.50234301780694</v>
      </c>
      <c r="P146" s="4">
        <f>RANK(E146,(E$10,E$11,E$14,E$15,E$19,E$23,E$45,E$50,E$54,E$58,E$62,E$63,E$64,E$65,E$68,E$70,E$73,E$76,E$85,E$90,E$94:E$98,E$102:E$104,E$109,E$111,E$114:E$115,E$121,E$123,E$131,E$141,E$142,E$146,E$154:E$155))</f>
        <v>5</v>
      </c>
    </row>
    <row r="147" spans="1:15" ht="13.5" customHeight="1">
      <c r="A147" s="64">
        <v>20101</v>
      </c>
      <c r="B147" s="43"/>
      <c r="C147" s="65"/>
      <c r="D147" s="52" t="s">
        <v>186</v>
      </c>
      <c r="E147" s="53">
        <v>323</v>
      </c>
      <c r="F147" s="92">
        <v>224</v>
      </c>
      <c r="G147" s="93">
        <v>99</v>
      </c>
      <c r="H147" s="56">
        <v>10.9</v>
      </c>
      <c r="I147" s="67">
        <v>15.3</v>
      </c>
      <c r="J147" s="58">
        <v>6.7</v>
      </c>
      <c r="K147" s="68">
        <v>361</v>
      </c>
      <c r="L147" s="60">
        <v>12.2</v>
      </c>
      <c r="M147" s="61">
        <f t="shared" si="7"/>
        <v>-38</v>
      </c>
      <c r="N147" s="62">
        <f t="shared" si="8"/>
        <v>-1.299999999999999</v>
      </c>
      <c r="O147" s="63">
        <f t="shared" si="6"/>
        <v>89.47368421052632</v>
      </c>
    </row>
    <row r="148" spans="1:15" ht="13.5" customHeight="1">
      <c r="A148" s="64">
        <v>20102</v>
      </c>
      <c r="B148" s="43"/>
      <c r="C148" s="65"/>
      <c r="D148" s="52" t="s">
        <v>187</v>
      </c>
      <c r="E148" s="53">
        <v>131</v>
      </c>
      <c r="F148" s="92">
        <v>80</v>
      </c>
      <c r="G148" s="93">
        <v>51</v>
      </c>
      <c r="H148" s="56">
        <v>4.4</v>
      </c>
      <c r="I148" s="67">
        <v>5.4</v>
      </c>
      <c r="J148" s="58">
        <v>3.4</v>
      </c>
      <c r="K148" s="68">
        <v>161</v>
      </c>
      <c r="L148" s="60">
        <v>5.5</v>
      </c>
      <c r="M148" s="61">
        <f t="shared" si="7"/>
        <v>-30</v>
      </c>
      <c r="N148" s="62">
        <f t="shared" si="8"/>
        <v>-1.0999999999999996</v>
      </c>
      <c r="O148" s="63">
        <f t="shared" si="6"/>
        <v>81.36645962732919</v>
      </c>
    </row>
    <row r="149" spans="1:15" ht="13.5" customHeight="1">
      <c r="A149" s="64">
        <v>20103</v>
      </c>
      <c r="B149" s="43"/>
      <c r="C149" s="65"/>
      <c r="D149" s="52" t="s">
        <v>188</v>
      </c>
      <c r="E149" s="53">
        <v>121</v>
      </c>
      <c r="F149" s="92">
        <v>67</v>
      </c>
      <c r="G149" s="93">
        <v>54</v>
      </c>
      <c r="H149" s="56">
        <v>4.1</v>
      </c>
      <c r="I149" s="67">
        <v>4.6</v>
      </c>
      <c r="J149" s="58">
        <v>3.6</v>
      </c>
      <c r="K149" s="68">
        <v>115</v>
      </c>
      <c r="L149" s="60">
        <v>3.9</v>
      </c>
      <c r="M149" s="61">
        <f t="shared" si="7"/>
        <v>6</v>
      </c>
      <c r="N149" s="62">
        <f t="shared" si="8"/>
        <v>0.19999999999999973</v>
      </c>
      <c r="O149" s="63">
        <f t="shared" si="6"/>
        <v>105.21739130434781</v>
      </c>
    </row>
    <row r="150" spans="1:15" ht="13.5" customHeight="1">
      <c r="A150" s="64">
        <v>20104</v>
      </c>
      <c r="B150" s="43"/>
      <c r="C150" s="65"/>
      <c r="D150" s="52" t="s">
        <v>189</v>
      </c>
      <c r="E150" s="53">
        <v>203</v>
      </c>
      <c r="F150" s="92">
        <v>94</v>
      </c>
      <c r="G150" s="93">
        <v>109</v>
      </c>
      <c r="H150" s="56">
        <v>6.9</v>
      </c>
      <c r="I150" s="67">
        <v>6.4</v>
      </c>
      <c r="J150" s="58">
        <v>7.4</v>
      </c>
      <c r="K150" s="68">
        <v>230</v>
      </c>
      <c r="L150" s="60">
        <v>7.8</v>
      </c>
      <c r="M150" s="61">
        <f t="shared" si="7"/>
        <v>-27</v>
      </c>
      <c r="N150" s="62">
        <f t="shared" si="8"/>
        <v>-0.8999999999999995</v>
      </c>
      <c r="O150" s="63">
        <f t="shared" si="6"/>
        <v>88.26086956521739</v>
      </c>
    </row>
    <row r="151" spans="1:15" ht="13.5" customHeight="1">
      <c r="A151" s="64">
        <v>20105</v>
      </c>
      <c r="B151" s="43"/>
      <c r="C151" s="65"/>
      <c r="D151" s="52" t="s">
        <v>190</v>
      </c>
      <c r="E151" s="53">
        <v>35</v>
      </c>
      <c r="F151" s="92">
        <v>24</v>
      </c>
      <c r="G151" s="93">
        <v>11</v>
      </c>
      <c r="H151" s="56">
        <v>1.2</v>
      </c>
      <c r="I151" s="67">
        <v>1.6</v>
      </c>
      <c r="J151" s="58">
        <v>0.7</v>
      </c>
      <c r="K151" s="68">
        <v>42</v>
      </c>
      <c r="L151" s="60">
        <v>1.4</v>
      </c>
      <c r="M151" s="61">
        <f t="shared" si="7"/>
        <v>-7</v>
      </c>
      <c r="N151" s="62">
        <f t="shared" si="8"/>
        <v>-0.19999999999999996</v>
      </c>
      <c r="O151" s="63">
        <f t="shared" si="6"/>
        <v>83.33333333333334</v>
      </c>
    </row>
    <row r="152" spans="1:15" ht="26.25" customHeight="1">
      <c r="A152" s="64">
        <v>20106</v>
      </c>
      <c r="B152" s="43"/>
      <c r="C152" s="65"/>
      <c r="D152" s="52" t="s">
        <v>204</v>
      </c>
      <c r="E152" s="53">
        <v>40</v>
      </c>
      <c r="F152" s="92">
        <v>25</v>
      </c>
      <c r="G152" s="93">
        <v>15</v>
      </c>
      <c r="H152" s="56">
        <v>1.4</v>
      </c>
      <c r="I152" s="67">
        <v>1.7</v>
      </c>
      <c r="J152" s="58">
        <v>1</v>
      </c>
      <c r="K152" s="68">
        <v>22</v>
      </c>
      <c r="L152" s="60">
        <v>0.7</v>
      </c>
      <c r="M152" s="61">
        <f t="shared" si="7"/>
        <v>18</v>
      </c>
      <c r="N152" s="62">
        <f t="shared" si="8"/>
        <v>0.7</v>
      </c>
      <c r="O152" s="63">
        <f>E152/K152*100</f>
        <v>181.8181818181818</v>
      </c>
    </row>
    <row r="153" spans="1:15" ht="13.5" customHeight="1">
      <c r="A153" s="64">
        <v>20107</v>
      </c>
      <c r="B153" s="43"/>
      <c r="C153" s="65"/>
      <c r="D153" s="52" t="s">
        <v>191</v>
      </c>
      <c r="E153" s="53">
        <v>134</v>
      </c>
      <c r="F153" s="92">
        <v>98</v>
      </c>
      <c r="G153" s="93">
        <v>36</v>
      </c>
      <c r="H153" s="56">
        <v>4.5</v>
      </c>
      <c r="I153" s="67">
        <v>6.7</v>
      </c>
      <c r="J153" s="58">
        <v>2.4</v>
      </c>
      <c r="K153" s="68">
        <v>136</v>
      </c>
      <c r="L153" s="60">
        <v>4.6</v>
      </c>
      <c r="M153" s="61">
        <f t="shared" si="7"/>
        <v>-2</v>
      </c>
      <c r="N153" s="62">
        <f t="shared" si="8"/>
        <v>-0.09999999999999964</v>
      </c>
      <c r="O153" s="63">
        <f>E153/K153*100</f>
        <v>98.52941176470588</v>
      </c>
    </row>
    <row r="154" spans="1:16" ht="13.5" customHeight="1">
      <c r="A154" s="64">
        <v>20200</v>
      </c>
      <c r="B154" s="43"/>
      <c r="C154" s="65" t="s">
        <v>225</v>
      </c>
      <c r="D154" s="52"/>
      <c r="E154" s="53">
        <v>707</v>
      </c>
      <c r="F154" s="92">
        <v>499</v>
      </c>
      <c r="G154" s="93">
        <v>208</v>
      </c>
      <c r="H154" s="56">
        <v>24</v>
      </c>
      <c r="I154" s="67">
        <v>34</v>
      </c>
      <c r="J154" s="58">
        <v>14</v>
      </c>
      <c r="K154" s="68">
        <v>748</v>
      </c>
      <c r="L154" s="60">
        <v>25.3</v>
      </c>
      <c r="M154" s="61">
        <f t="shared" si="7"/>
        <v>-41</v>
      </c>
      <c r="N154" s="62">
        <f t="shared" si="8"/>
        <v>-1.3000000000000007</v>
      </c>
      <c r="O154" s="63">
        <f>E154/K154*100</f>
        <v>94.5187165775401</v>
      </c>
      <c r="P154" s="4">
        <f>RANK(E154,(E$10,E$11,E$14,E$15,E$19,E$23,E$45,E$50,E$54,E$58,E$62,E$63,E$64,E$65,E$68,E$70,E$73,E$76,E$85,E$90,E$94:E$98,E$102:E$104,E$109,E$111,E$114:E$115,E$121,E$123,E$131,E$141,E$142,E$146,E$154:E$155))</f>
        <v>7</v>
      </c>
    </row>
    <row r="155" spans="1:16" ht="13.5" customHeight="1">
      <c r="A155" s="64">
        <v>20300</v>
      </c>
      <c r="B155" s="43"/>
      <c r="C155" s="65" t="s">
        <v>226</v>
      </c>
      <c r="D155" s="52"/>
      <c r="E155" s="53">
        <v>19</v>
      </c>
      <c r="F155" s="92">
        <v>10</v>
      </c>
      <c r="G155" s="93">
        <v>9</v>
      </c>
      <c r="H155" s="56">
        <v>0.6</v>
      </c>
      <c r="I155" s="67">
        <v>0.7</v>
      </c>
      <c r="J155" s="58">
        <v>0.6</v>
      </c>
      <c r="K155" s="68">
        <v>18</v>
      </c>
      <c r="L155" s="60">
        <v>0.6</v>
      </c>
      <c r="M155" s="61">
        <f t="shared" si="7"/>
        <v>1</v>
      </c>
      <c r="N155" s="62">
        <f t="shared" si="8"/>
        <v>0</v>
      </c>
      <c r="O155" s="63">
        <f>E155/K155*100</f>
        <v>105.55555555555556</v>
      </c>
      <c r="P155" s="4">
        <f>RANK(E155,(E$10,E$11,E$14,E$15,E$19,E$23,E$45,E$50,E$54,E$58,E$62,E$63,E$64,E$65,E$68,E$70,E$73,E$76,E$85,E$90,E$94:E$98,E$102:E$104,E$109,E$111,E$114:E$115,E$121,E$123,E$131,E$141,E$142,E$146,E$154:E$155))</f>
        <v>30</v>
      </c>
    </row>
    <row r="156" spans="1:15" ht="13.5" customHeight="1">
      <c r="A156" s="64">
        <v>20400</v>
      </c>
      <c r="B156" s="80"/>
      <c r="C156" s="43" t="s">
        <v>192</v>
      </c>
      <c r="D156" s="82"/>
      <c r="E156" s="53">
        <v>65</v>
      </c>
      <c r="F156" s="92">
        <v>41</v>
      </c>
      <c r="G156" s="93">
        <v>24</v>
      </c>
      <c r="H156" s="56">
        <v>2.2</v>
      </c>
      <c r="I156" s="67">
        <v>2.8</v>
      </c>
      <c r="J156" s="58">
        <v>1.6</v>
      </c>
      <c r="K156" s="68">
        <v>67</v>
      </c>
      <c r="L156" s="60">
        <v>2.3</v>
      </c>
      <c r="M156" s="61">
        <f t="shared" si="7"/>
        <v>-2</v>
      </c>
      <c r="N156" s="62">
        <f t="shared" si="8"/>
        <v>-0.09999999999999964</v>
      </c>
      <c r="O156" s="63">
        <f>E156/K156*100</f>
        <v>97.01492537313433</v>
      </c>
    </row>
    <row r="157" spans="1:15" ht="13.5" customHeight="1">
      <c r="A157" s="72"/>
      <c r="B157" s="83"/>
      <c r="C157" s="30"/>
      <c r="D157" s="84"/>
      <c r="E157" s="74"/>
      <c r="F157" s="94"/>
      <c r="G157" s="95"/>
      <c r="H157" s="75"/>
      <c r="I157" s="76"/>
      <c r="J157" s="77"/>
      <c r="K157" s="78"/>
      <c r="L157" s="79"/>
      <c r="M157" s="85"/>
      <c r="N157" s="86"/>
      <c r="O157" s="63"/>
    </row>
    <row r="158" spans="1:14" ht="13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5"/>
      <c r="L158" s="6"/>
      <c r="M158" s="85"/>
      <c r="N158" s="86"/>
    </row>
    <row r="159" spans="1:14" ht="13.5" customHeight="1">
      <c r="A159" s="65"/>
      <c r="B159" s="65"/>
      <c r="C159" s="65"/>
      <c r="D159" s="65" t="s">
        <v>193</v>
      </c>
      <c r="E159" s="65"/>
      <c r="F159" s="65"/>
      <c r="G159" s="65"/>
      <c r="H159" s="65"/>
      <c r="I159" s="65"/>
      <c r="J159" s="65"/>
      <c r="K159" s="5"/>
      <c r="L159" s="6"/>
      <c r="M159" s="85"/>
      <c r="N159" s="86"/>
    </row>
    <row r="160" spans="1:14" ht="13.5" customHeight="1">
      <c r="A160" s="65"/>
      <c r="B160" s="65"/>
      <c r="C160" s="65"/>
      <c r="D160" s="65" t="s">
        <v>194</v>
      </c>
      <c r="E160" s="65"/>
      <c r="F160" s="65"/>
      <c r="G160" s="65"/>
      <c r="H160" s="65"/>
      <c r="I160" s="65"/>
      <c r="J160" s="65"/>
      <c r="K160" s="5"/>
      <c r="L160" s="6"/>
      <c r="M160" s="85"/>
      <c r="N160" s="86"/>
    </row>
    <row r="161" spans="1:14" ht="13.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5"/>
      <c r="L161" s="6"/>
      <c r="M161" s="85"/>
      <c r="N161" s="86"/>
    </row>
  </sheetData>
  <mergeCells count="4">
    <mergeCell ref="A1:D1"/>
    <mergeCell ref="C51:D51"/>
    <mergeCell ref="B140:D140"/>
    <mergeCell ref="C143:D143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79" r:id="rId1"/>
  <headerFooter alignWithMargins="0">
    <oddFooter xml:space="preserve">&amp;C&amp;"明朝,太字"&amp;12 &amp;P </oddFooter>
  </headerFooter>
  <rowBreaks count="2" manualBreakCount="2">
    <brk id="60" max="15" man="1"/>
    <brk id="1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2008-01-08T10:35:47Z</cp:lastPrinted>
  <dcterms:created xsi:type="dcterms:W3CDTF">2006-12-15T00:43:00Z</dcterms:created>
  <dcterms:modified xsi:type="dcterms:W3CDTF">2008-01-08T10:35:57Z</dcterms:modified>
  <cp:category/>
  <cp:version/>
  <cp:contentType/>
  <cp:contentStatus/>
</cp:coreProperties>
</file>