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'第４表'!$A$1:$O$160</definedName>
    <definedName name="_xlnm.Print_Titles" localSheetId="0">'第４表'!$1:$5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<sst xmlns="http://schemas.openxmlformats.org/spreadsheetml/2006/main" count="237" uniqueCount="227">
  <si>
    <t>死因簡単</t>
  </si>
  <si>
    <t>死　　　　　　　　　　因</t>
  </si>
  <si>
    <t>死　亡　数</t>
  </si>
  <si>
    <t>死亡率（１０万対）</t>
  </si>
  <si>
    <t>死亡数</t>
  </si>
  <si>
    <t>死亡率</t>
  </si>
  <si>
    <t>分類ｺｰﾄﾞ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</si>
  <si>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</si>
  <si>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</si>
  <si>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</si>
  <si>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</si>
  <si>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</si>
  <si>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</si>
  <si>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</si>
  <si>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</si>
  <si>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</si>
  <si>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</si>
  <si>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</si>
  <si>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</si>
  <si>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</si>
  <si>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</si>
  <si>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</si>
  <si>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</si>
  <si>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</si>
  <si>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</si>
  <si>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</si>
  <si>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</si>
  <si>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</si>
  <si>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</si>
  <si>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</si>
  <si>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</si>
  <si>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</si>
  <si>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</si>
  <si>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</si>
  <si>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</si>
  <si>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</si>
  <si>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</si>
  <si>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</si>
  <si>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</si>
  <si>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</si>
  <si>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</si>
  <si>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</si>
  <si>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</si>
  <si>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</si>
  <si>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</si>
  <si>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</si>
  <si>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</si>
  <si>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</si>
  <si>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</si>
  <si>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</si>
  <si>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</si>
  <si>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</si>
  <si>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</si>
  <si>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</si>
  <si>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</si>
  <si>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</si>
  <si>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</si>
  <si>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</si>
  <si>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</si>
  <si>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</si>
  <si>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</si>
  <si>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</si>
  <si>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</si>
  <si>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</si>
  <si>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</si>
  <si>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</si>
  <si>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</si>
  <si>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</si>
  <si>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</si>
  <si>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</si>
  <si>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</si>
  <si>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</si>
  <si>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</si>
  <si>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</si>
  <si>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</si>
  <si>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</si>
  <si>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</si>
  <si>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</si>
  <si>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</si>
  <si>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</si>
  <si>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</si>
  <si>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</si>
  <si>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</si>
  <si>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</si>
  <si>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03200</t>
  </si>
  <si>
    <t>04000</t>
  </si>
  <si>
    <t>内分泌、栄養及び代謝疾患</t>
  </si>
  <si>
    <t>04100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</si>
  <si>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</si>
  <si>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</si>
  <si>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</si>
  <si>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</si>
  <si>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</si>
  <si>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</si>
  <si>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</si>
  <si>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</si>
  <si>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</si>
  <si>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</si>
  <si>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</si>
  <si>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</si>
  <si>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</si>
  <si>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</si>
  <si>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</si>
  <si>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</si>
  <si>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</si>
  <si>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</si>
  <si>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</si>
  <si>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</si>
  <si>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</si>
  <si>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</si>
  <si>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</si>
  <si>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</si>
  <si>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</si>
  <si>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</si>
  <si>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</si>
  <si>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</si>
  <si>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</si>
  <si>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</si>
  <si>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</si>
  <si>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</si>
  <si>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</si>
  <si>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</si>
  <si>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</si>
  <si>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</si>
  <si>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</si>
  <si>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</si>
  <si>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</si>
  <si>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</si>
  <si>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</si>
  <si>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</si>
  <si>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</si>
  <si>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</si>
  <si>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</si>
  <si>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</si>
  <si>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</si>
  <si>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</si>
  <si>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</si>
  <si>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</si>
  <si>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</si>
  <si>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</si>
  <si>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</si>
  <si>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</si>
  <si>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</si>
  <si>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</si>
  <si>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</si>
  <si>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</si>
  <si>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</si>
  <si>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</si>
  <si>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</si>
  <si>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</si>
  <si>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</si>
  <si>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</si>
  <si>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</si>
  <si>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</si>
  <si>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</si>
  <si>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</si>
  <si>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</si>
  <si>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</si>
  <si>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</si>
  <si>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</si>
  <si>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</si>
  <si>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</si>
  <si>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</si>
  <si>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</si>
  <si>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</si>
  <si>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</si>
  <si>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</si>
  <si>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</si>
  <si>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</si>
  <si>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</si>
  <si>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</si>
  <si>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</si>
  <si>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</si>
  <si>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</si>
  <si>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</si>
  <si>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</si>
  <si>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</si>
  <si>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</si>
  <si>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</si>
  <si>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</si>
  <si>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</si>
  <si>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</si>
  <si>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</si>
  <si>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</si>
  <si>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</si>
  <si>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</si>
  <si>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</si>
  <si>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</si>
  <si>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</si>
  <si>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</si>
  <si>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</si>
  <si>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</si>
  <si>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第４表　　死亡数・死亡率（人口１０万対），死因簡単分類別</t>
  </si>
  <si>
    <t>平　　　成　　　２１　　年</t>
  </si>
  <si>
    <t>平 成 ２０年</t>
  </si>
  <si>
    <t>前年度比</t>
  </si>
  <si>
    <t>前年度比（率）</t>
  </si>
  <si>
    <t>順位</t>
  </si>
  <si>
    <t>結核</t>
  </si>
  <si>
    <t>敗血症</t>
  </si>
  <si>
    <t>新生物</t>
  </si>
  <si>
    <t>胆のう及びその他の胆道の悪性新生物</t>
  </si>
  <si>
    <t>･</t>
  </si>
  <si>
    <t>前立腺の悪性新生物　　 　※２</t>
  </si>
  <si>
    <t>白血病</t>
  </si>
  <si>
    <t>その他のリンパ組織、造血組織及び関連組織の悪性新生物</t>
  </si>
  <si>
    <t>貧血</t>
  </si>
  <si>
    <t>その他の血液及び造血器の疾患並びに免疫機構の障害</t>
  </si>
  <si>
    <t>糖尿病</t>
  </si>
  <si>
    <t>慢性リウマチ性心疾患</t>
  </si>
  <si>
    <t>慢性非リウマチ性心内膜疾患</t>
  </si>
  <si>
    <t>心筋症</t>
  </si>
  <si>
    <t>心不全</t>
  </si>
  <si>
    <t>肺炎</t>
  </si>
  <si>
    <t>喘息</t>
  </si>
  <si>
    <t>肝疾患</t>
  </si>
  <si>
    <t>腎尿路生殖器系の疾患</t>
  </si>
  <si>
    <t>腎不全</t>
  </si>
  <si>
    <t>その他の腎尿路生殖器系の疾患</t>
  </si>
  <si>
    <t>妊娠、分娩及び産じょく　　　　　　※１</t>
  </si>
  <si>
    <t>･</t>
  </si>
  <si>
    <t>妊娠期間及び胎児発育に関連する障害</t>
  </si>
  <si>
    <t>症状、微候及び異常臨床所見・異常検査所見で他に分類されないもの</t>
  </si>
  <si>
    <t>その他の症状、微候及び異常臨床所見・異常検査所見で他に分類されないもの</t>
  </si>
  <si>
    <t>有害物質による不慮の中毒及び有害物質への曝露</t>
  </si>
  <si>
    <t>自殺</t>
  </si>
  <si>
    <t>他殺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</si>
</sst>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d&quot;日&quot;hh&quot;時&quot;mm&quot;分&quot;ss&quot;秒&quot;"/>
    <numFmt numFmtId="178" formatCode="d&quot;日&quot;hh&quot;時&quot;mm&quot;分&quot;"/>
    <numFmt numFmtId="179" formatCode="\(0.0\)"/>
    <numFmt numFmtId="180" formatCode="mm&quot;分&quot;ss&quot;秒&quot;"/>
    <numFmt numFmtId="181" formatCode="d&quot;日&quot;hh&quot;時間&quot;mm&quot;分&quot;"/>
    <numFmt numFmtId="182" formatCode="hh&quot;時間&quot;mm&quot;分&quot;"/>
    <numFmt numFmtId="183" formatCode="h&quot;時間&quot;mm&quot;分&quot;"/>
    <numFmt numFmtId="184" formatCode="_ * #,##0_ ;_ * &quot;△&quot;#,##0_ ;_ * &quot;-&quot;_ ;_ @_ "/>
    <numFmt numFmtId="185" formatCode="_ * #,##0.0_ ;_ * &quot;△&quot;#,##0.0_ ;_ * &quot;-&quot;_ ;_ @_ "/>
    <numFmt numFmtId="186" formatCode="\(#,##0\);\(&quot;△&quot;#,##0\)"/>
    <numFmt numFmtId="187" formatCode="\(#,##0.0\);\(&quot;△&quot;#,##0.0\)"/>
    <numFmt numFmtId="188" formatCode="_ * #,##0.00_ ;_ * &quot;△&quot;#,##0.00_ ;_ * &quot;-&quot;_ ;_ @_ "/>
    <numFmt numFmtId="189" formatCode="\(#,##0.00\);\(&quot;△&quot;#,##0.00\)"/>
    <numFmt numFmtId="190" formatCode="0.0_);[Red]\(0.0\)"/>
    <numFmt numFmtId="191" formatCode="_ * #,##0.0_ ;_ * &quot;△&quot;#,##0.0_ "/>
    <numFmt numFmtId="192" formatCode="_ * #,##0.00_ ;_ * &quot;△&quot;#,##0.00_ "/>
    <numFmt numFmtId="193" formatCode="\(#,##0\)"/>
    <numFmt numFmtId="194" formatCode="#,##0.0;\-#,##0.0"/>
    <numFmt numFmtId="195" formatCode="_ * #,##0.0_ ;_ * \-#,##0.0_ ;_ * &quot;-&quot;_ ;_ @_ "/>
    <numFmt numFmtId="196" formatCode="\(#,##0\);\(\-#,##0\)"/>
    <numFmt numFmtId="197" formatCode="\(0\)"/>
    <numFmt numFmtId="198" formatCode="\(#,##0.0\);\(\-#,##0.0\)"/>
    <numFmt numFmtId="199" formatCode="\(m&quot;分&quot;ss&quot;秒&quot;\)"/>
    <numFmt numFmtId="200" formatCode="#,##0.0"/>
    <numFmt numFmtId="201" formatCode="#,##0_);[Red]\(#,##0\)"/>
    <numFmt numFmtId="202" formatCode="_ * #,##0.00_ ;_ * \-#,##0.00_ ;_ * &quot;-&quot;_ ;_ @_ "/>
    <numFmt numFmtId="203" formatCode="#,##0_ "/>
    <numFmt numFmtId="204" formatCode="#,##0.0_);[Red]\(#,##0.0\)"/>
    <numFmt numFmtId="205" formatCode="#\ ###\ ##0\ "/>
    <numFmt numFmtId="206" formatCode="#,##0;&quot;△ &quot;#,##0"/>
    <numFmt numFmtId="207" formatCode="0.0;&quot;△ &quot;0.0"/>
    <numFmt numFmtId="208" formatCode="###\ ##0\ ;&quot;△&quot;\ ###\ ##0\ ;@"/>
    <numFmt numFmtId="209" formatCode="###\ ###\ ##0\ ;@"/>
    <numFmt numFmtId="210" formatCode="[$-411]ge\.m\.d;@"/>
    <numFmt numFmtId="211" formatCode="#,##0.0_ "/>
    <numFmt numFmtId="212" formatCode="#,##0.000_);[Red]\(#,##0.000\)"/>
    <numFmt numFmtId="213" formatCode="0.00_);[Red]\(0.00\)"/>
    <numFmt numFmtId="214" formatCode="0.000_);[Red]\(0.000\)"/>
    <numFmt numFmtId="215" formatCode="0.0000_);[Red]\(0.0000\)"/>
    <numFmt numFmtId="216" formatCode="0_);[Red]\(0\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38" fontId="9" fillId="0" borderId="0" xfId="49" applyFont="1" applyFill="1" applyAlignment="1">
      <alignment/>
    </xf>
    <xf numFmtId="37" fontId="5" fillId="0" borderId="0" xfId="0" applyNumberFormat="1" applyFont="1" applyFill="1" applyAlignment="1" applyProtection="1">
      <alignment horizontal="centerContinuous" vertical="center"/>
      <protection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194" fontId="5" fillId="0" borderId="0" xfId="0" applyNumberFormat="1" applyFont="1" applyFill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horizontal="centerContinuous" vertical="center"/>
      <protection/>
    </xf>
    <xf numFmtId="37" fontId="5" fillId="0" borderId="13" xfId="0" applyNumberFormat="1" applyFont="1" applyBorder="1" applyAlignment="1" applyProtection="1">
      <alignment horizontal="centerContinuous" vertical="center"/>
      <protection/>
    </xf>
    <xf numFmtId="1" fontId="5" fillId="0" borderId="13" xfId="0" applyNumberFormat="1" applyFont="1" applyBorder="1" applyAlignment="1" applyProtection="1">
      <alignment horizontal="centerContinuous" vertical="center"/>
      <protection/>
    </xf>
    <xf numFmtId="37" fontId="5" fillId="0" borderId="14" xfId="0" applyNumberFormat="1" applyFont="1" applyFill="1" applyBorder="1" applyAlignment="1" applyProtection="1">
      <alignment horizontal="centerContinuous" vertical="center"/>
      <protection/>
    </xf>
    <xf numFmtId="194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horizontal="centerContinuous" vertical="center"/>
      <protection/>
    </xf>
    <xf numFmtId="176" fontId="5" fillId="0" borderId="11" xfId="0" applyNumberFormat="1" applyFont="1" applyBorder="1" applyAlignment="1" applyProtection="1">
      <alignment horizontal="centerContinuous" vertical="center"/>
      <protection/>
    </xf>
    <xf numFmtId="37" fontId="5" fillId="0" borderId="14" xfId="0" applyNumberFormat="1" applyFont="1" applyFill="1" applyBorder="1" applyAlignment="1" applyProtection="1">
      <alignment horizontal="center" vertical="center" shrinkToFit="1"/>
      <protection/>
    </xf>
    <xf numFmtId="194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" fontId="5" fillId="0" borderId="22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Fill="1" applyBorder="1" applyAlignment="1" applyProtection="1">
      <alignment horizontal="center" vertical="center"/>
      <protection/>
    </xf>
    <xf numFmtId="19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5" fillId="0" borderId="21" xfId="0" applyNumberFormat="1" applyFont="1" applyBorder="1" applyAlignment="1" applyProtection="1">
      <alignment horizontal="center" vertical="center"/>
      <protection/>
    </xf>
    <xf numFmtId="41" fontId="5" fillId="0" borderId="31" xfId="0" applyNumberFormat="1" applyFont="1" applyBorder="1" applyAlignment="1" applyProtection="1">
      <alignment horizontal="center" vertical="center"/>
      <protection/>
    </xf>
    <xf numFmtId="41" fontId="5" fillId="0" borderId="32" xfId="0" applyNumberFormat="1" applyFont="1" applyBorder="1" applyAlignment="1" applyProtection="1">
      <alignment horizontal="center" vertical="center"/>
      <protection/>
    </xf>
    <xf numFmtId="195" fontId="5" fillId="0" borderId="0" xfId="0" applyNumberFormat="1" applyFont="1" applyBorder="1" applyAlignment="1" applyProtection="1">
      <alignment horizontal="center" vertical="center"/>
      <protection/>
    </xf>
    <xf numFmtId="195" fontId="5" fillId="0" borderId="33" xfId="0" applyNumberFormat="1" applyFont="1" applyBorder="1" applyAlignment="1" applyProtection="1">
      <alignment horizontal="center" vertical="center"/>
      <protection/>
    </xf>
    <xf numFmtId="41" fontId="5" fillId="0" borderId="21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>
      <alignment vertical="center"/>
    </xf>
    <xf numFmtId="1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1" fontId="5" fillId="0" borderId="21" xfId="0" applyNumberFormat="1" applyFont="1" applyBorder="1" applyAlignment="1" applyProtection="1">
      <alignment vertical="center"/>
      <protection/>
    </xf>
    <xf numFmtId="41" fontId="5" fillId="0" borderId="31" xfId="0" applyNumberFormat="1" applyFont="1" applyBorder="1" applyAlignment="1" applyProtection="1">
      <alignment vertical="center"/>
      <protection/>
    </xf>
    <xf numFmtId="41" fontId="5" fillId="0" borderId="32" xfId="0" applyNumberFormat="1" applyFont="1" applyBorder="1" applyAlignment="1" applyProtection="1">
      <alignment vertical="center"/>
      <protection/>
    </xf>
    <xf numFmtId="195" fontId="5" fillId="0" borderId="0" xfId="0" applyNumberFormat="1" applyFont="1" applyBorder="1" applyAlignment="1" applyProtection="1">
      <alignment vertical="center"/>
      <protection/>
    </xf>
    <xf numFmtId="195" fontId="5" fillId="0" borderId="33" xfId="0" applyNumberFormat="1" applyFont="1" applyBorder="1" applyAlignment="1" applyProtection="1">
      <alignment vertical="center"/>
      <protection/>
    </xf>
    <xf numFmtId="195" fontId="5" fillId="0" borderId="35" xfId="0" applyNumberFormat="1" applyFont="1" applyBorder="1" applyAlignment="1" applyProtection="1">
      <alignment vertical="center"/>
      <protection/>
    </xf>
    <xf numFmtId="195" fontId="5" fillId="0" borderId="16" xfId="0" applyNumberFormat="1" applyFont="1" applyBorder="1" applyAlignment="1" applyProtection="1">
      <alignment vertical="center"/>
      <protection/>
    </xf>
    <xf numFmtId="206" fontId="5" fillId="0" borderId="0" xfId="0" applyNumberFormat="1" applyFont="1" applyAlignment="1">
      <alignment vertical="center"/>
    </xf>
    <xf numFmtId="20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211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41" fontId="5" fillId="0" borderId="31" xfId="0" applyNumberFormat="1" applyFont="1" applyFill="1" applyBorder="1" applyAlignment="1" applyProtection="1">
      <alignment vertical="center"/>
      <protection locked="0"/>
    </xf>
    <xf numFmtId="41" fontId="5" fillId="0" borderId="32" xfId="0" applyNumberFormat="1" applyFont="1" applyBorder="1" applyAlignment="1" applyProtection="1">
      <alignment vertical="center"/>
      <protection locked="0"/>
    </xf>
    <xf numFmtId="195" fontId="5" fillId="0" borderId="33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horizontal="right" vertical="center"/>
      <protection/>
    </xf>
    <xf numFmtId="195" fontId="5" fillId="0" borderId="33" xfId="0" applyNumberFormat="1" applyFont="1" applyBorder="1" applyAlignment="1" applyProtection="1">
      <alignment horizontal="right" vertical="center"/>
      <protection/>
    </xf>
    <xf numFmtId="41" fontId="5" fillId="0" borderId="32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/>
    </xf>
    <xf numFmtId="41" fontId="5" fillId="0" borderId="30" xfId="0" applyNumberFormat="1" applyFont="1" applyBorder="1" applyAlignment="1" applyProtection="1">
      <alignment vertical="center"/>
      <protection/>
    </xf>
    <xf numFmtId="41" fontId="5" fillId="0" borderId="36" xfId="0" applyNumberFormat="1" applyFont="1" applyBorder="1" applyAlignment="1" applyProtection="1">
      <alignment vertical="center"/>
      <protection locked="0"/>
    </xf>
    <xf numFmtId="41" fontId="5" fillId="0" borderId="37" xfId="0" applyNumberFormat="1" applyFont="1" applyBorder="1" applyAlignment="1" applyProtection="1">
      <alignment vertical="center"/>
      <protection locked="0"/>
    </xf>
    <xf numFmtId="195" fontId="5" fillId="0" borderId="23" xfId="0" applyNumberFormat="1" applyFont="1" applyBorder="1" applyAlignment="1" applyProtection="1">
      <alignment vertical="center"/>
      <protection/>
    </xf>
    <xf numFmtId="195" fontId="5" fillId="0" borderId="38" xfId="0" applyNumberFormat="1" applyFont="1" applyBorder="1" applyAlignment="1" applyProtection="1">
      <alignment vertical="center"/>
      <protection locked="0"/>
    </xf>
    <xf numFmtId="195" fontId="5" fillId="0" borderId="39" xfId="0" applyNumberFormat="1" applyFont="1" applyBorder="1" applyAlignment="1" applyProtection="1">
      <alignment vertical="center"/>
      <protection/>
    </xf>
    <xf numFmtId="195" fontId="5" fillId="0" borderId="22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1" fontId="10" fillId="0" borderId="32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vertical="center"/>
      <protection/>
    </xf>
    <xf numFmtId="41" fontId="5" fillId="0" borderId="33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41" fontId="5" fillId="0" borderId="37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202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38" fontId="5" fillId="0" borderId="0" xfId="49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SheetLayoutView="100"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:D1"/>
    </sheetView>
  </sheetViews>
  <sheetFormatPr defaultColWidth="8.796875" defaultRowHeight="14.25"/>
  <cols>
    <col min="1" max="1" width="9" style="6" bestFit="1" customWidth="1"/>
    <col min="2" max="2" width="3.59765625" style="6" customWidth="1"/>
    <col min="3" max="3" width="4.69921875" style="6" customWidth="1"/>
    <col min="4" max="4" width="30.3984375" style="6" customWidth="1"/>
    <col min="5" max="5" width="8.3984375" style="6" customWidth="1"/>
    <col min="6" max="8" width="7.19921875" style="6" customWidth="1"/>
    <col min="9" max="9" width="8.69921875" style="6" customWidth="1"/>
    <col min="10" max="10" width="6.19921875" style="6" customWidth="1"/>
    <col min="11" max="11" width="7.19921875" style="97" customWidth="1"/>
    <col min="12" max="12" width="10.19921875" style="97" customWidth="1"/>
    <col min="13" max="13" width="9.09765625" style="6" hidden="1" customWidth="1"/>
    <col min="14" max="14" width="13.09765625" style="6" hidden="1" customWidth="1"/>
    <col min="15" max="15" width="7.69921875" style="6" hidden="1" customWidth="1"/>
    <col min="16" max="16" width="5.19921875" style="6" hidden="1" customWidth="1"/>
    <col min="17" max="16384" width="9" style="6" customWidth="1"/>
  </cols>
  <sheetData>
    <row r="1" spans="1:17" ht="13.5" customHeight="1">
      <c r="A1" s="98" t="s">
        <v>192</v>
      </c>
      <c r="B1" s="98"/>
      <c r="C1" s="98"/>
      <c r="D1" s="98"/>
      <c r="E1" s="1"/>
      <c r="F1" s="2"/>
      <c r="G1" s="3"/>
      <c r="H1" s="1"/>
      <c r="I1" s="1"/>
      <c r="J1" s="1"/>
      <c r="K1" s="4"/>
      <c r="L1" s="5"/>
      <c r="Q1" s="7"/>
    </row>
    <row r="2" spans="1:1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"/>
      <c r="L2" s="9"/>
      <c r="Q2" s="7"/>
    </row>
    <row r="3" spans="1:17" ht="13.5" customHeight="1">
      <c r="A3" s="10" t="s">
        <v>0</v>
      </c>
      <c r="B3" s="11"/>
      <c r="C3" s="11"/>
      <c r="D3" s="11"/>
      <c r="E3" s="12" t="s">
        <v>193</v>
      </c>
      <c r="F3" s="13"/>
      <c r="G3" s="13"/>
      <c r="H3" s="14"/>
      <c r="I3" s="14"/>
      <c r="J3" s="14"/>
      <c r="K3" s="15" t="s">
        <v>194</v>
      </c>
      <c r="L3" s="16"/>
      <c r="M3" s="17"/>
      <c r="N3" s="18"/>
      <c r="O3" s="19"/>
      <c r="P3" s="17"/>
      <c r="Q3" s="7"/>
    </row>
    <row r="4" spans="1:17" ht="13.5" customHeight="1">
      <c r="A4" s="20"/>
      <c r="B4" s="21" t="s">
        <v>1</v>
      </c>
      <c r="C4" s="21"/>
      <c r="D4" s="21"/>
      <c r="E4" s="22"/>
      <c r="F4" s="23" t="s">
        <v>2</v>
      </c>
      <c r="G4" s="24"/>
      <c r="H4" s="25" t="s">
        <v>3</v>
      </c>
      <c r="I4" s="26"/>
      <c r="J4" s="26"/>
      <c r="K4" s="27" t="s">
        <v>4</v>
      </c>
      <c r="L4" s="28" t="s">
        <v>5</v>
      </c>
      <c r="M4" s="7"/>
      <c r="N4" s="29"/>
      <c r="O4" s="30"/>
      <c r="P4" s="7"/>
      <c r="Q4" s="7"/>
    </row>
    <row r="5" spans="1:17" ht="13.5" customHeight="1">
      <c r="A5" s="31" t="s">
        <v>6</v>
      </c>
      <c r="B5" s="32"/>
      <c r="C5" s="32"/>
      <c r="D5" s="32"/>
      <c r="E5" s="33" t="s">
        <v>7</v>
      </c>
      <c r="F5" s="34" t="s">
        <v>8</v>
      </c>
      <c r="G5" s="35" t="s">
        <v>9</v>
      </c>
      <c r="H5" s="36" t="s">
        <v>7</v>
      </c>
      <c r="I5" s="37" t="s">
        <v>8</v>
      </c>
      <c r="J5" s="38" t="s">
        <v>9</v>
      </c>
      <c r="K5" s="39" t="s">
        <v>7</v>
      </c>
      <c r="L5" s="40" t="s">
        <v>7</v>
      </c>
      <c r="M5" s="7" t="s">
        <v>195</v>
      </c>
      <c r="N5" s="29" t="s">
        <v>196</v>
      </c>
      <c r="O5" s="41"/>
      <c r="P5" s="42" t="s">
        <v>197</v>
      </c>
      <c r="Q5" s="7"/>
    </row>
    <row r="6" spans="1:14" ht="13.5" customHeight="1">
      <c r="A6" s="43"/>
      <c r="B6" s="44"/>
      <c r="C6" s="44"/>
      <c r="D6" s="44"/>
      <c r="E6" s="45"/>
      <c r="F6" s="46"/>
      <c r="G6" s="47"/>
      <c r="H6" s="48"/>
      <c r="I6" s="49"/>
      <c r="J6" s="48"/>
      <c r="K6" s="50"/>
      <c r="L6" s="51"/>
      <c r="M6" s="42"/>
      <c r="N6" s="52"/>
    </row>
    <row r="7" spans="1:17" ht="13.5" customHeight="1">
      <c r="A7" s="53"/>
      <c r="B7" s="44" t="s">
        <v>10</v>
      </c>
      <c r="C7" s="44"/>
      <c r="D7" s="54"/>
      <c r="E7" s="55">
        <v>27807</v>
      </c>
      <c r="F7" s="56">
        <v>15011</v>
      </c>
      <c r="G7" s="57">
        <v>12796</v>
      </c>
      <c r="H7" s="58">
        <v>952.3</v>
      </c>
      <c r="I7" s="59">
        <v>1032.4</v>
      </c>
      <c r="J7" s="60">
        <v>872.9</v>
      </c>
      <c r="K7" s="55">
        <v>27466</v>
      </c>
      <c r="L7" s="61">
        <v>939.7</v>
      </c>
      <c r="M7" s="62">
        <f>E7-K7</f>
        <v>341</v>
      </c>
      <c r="N7" s="63">
        <f>H7-L7</f>
        <v>12.599999999999909</v>
      </c>
      <c r="O7" s="64">
        <f>E7/K7*100</f>
        <v>101.24153498871331</v>
      </c>
      <c r="Q7" s="65"/>
    </row>
    <row r="8" spans="1:15" ht="13.5" customHeight="1">
      <c r="A8" s="53"/>
      <c r="B8" s="44"/>
      <c r="C8" s="44"/>
      <c r="D8" s="54"/>
      <c r="E8" s="55"/>
      <c r="F8" s="56"/>
      <c r="G8" s="57"/>
      <c r="H8" s="58"/>
      <c r="I8" s="59"/>
      <c r="J8" s="60"/>
      <c r="K8" s="55"/>
      <c r="L8" s="61"/>
      <c r="M8" s="62"/>
      <c r="N8" s="63"/>
      <c r="O8" s="64"/>
    </row>
    <row r="9" spans="1:17" ht="13.5" customHeight="1">
      <c r="A9" s="66" t="s">
        <v>11</v>
      </c>
      <c r="B9" s="44" t="s">
        <v>12</v>
      </c>
      <c r="C9" s="67"/>
      <c r="D9" s="54"/>
      <c r="E9" s="55">
        <v>549</v>
      </c>
      <c r="F9" s="56">
        <v>276</v>
      </c>
      <c r="G9" s="57">
        <v>273</v>
      </c>
      <c r="H9" s="58">
        <v>18.8</v>
      </c>
      <c r="I9" s="59">
        <v>19</v>
      </c>
      <c r="J9" s="60">
        <v>18.6</v>
      </c>
      <c r="K9" s="55">
        <v>566</v>
      </c>
      <c r="L9" s="61">
        <v>19.4</v>
      </c>
      <c r="M9" s="62">
        <f aca="true" t="shared" si="0" ref="M9:M20">E9-K9</f>
        <v>-17</v>
      </c>
      <c r="N9" s="63">
        <f aca="true" t="shared" si="1" ref="N9:N20">H9-L9</f>
        <v>-0.5999999999999979</v>
      </c>
      <c r="O9" s="64"/>
      <c r="Q9" s="65"/>
    </row>
    <row r="10" spans="1:17" ht="13.5" customHeight="1">
      <c r="A10" s="66" t="s">
        <v>13</v>
      </c>
      <c r="B10" s="44"/>
      <c r="C10" s="67" t="s">
        <v>14</v>
      </c>
      <c r="D10" s="54"/>
      <c r="E10" s="55">
        <v>43</v>
      </c>
      <c r="F10" s="68">
        <v>18</v>
      </c>
      <c r="G10" s="69">
        <v>25</v>
      </c>
      <c r="H10" s="58">
        <v>1.5</v>
      </c>
      <c r="I10" s="70">
        <v>1.2</v>
      </c>
      <c r="J10" s="60">
        <v>1.7</v>
      </c>
      <c r="K10" s="55">
        <v>47</v>
      </c>
      <c r="L10" s="61">
        <v>1.6</v>
      </c>
      <c r="M10" s="62">
        <f t="shared" si="0"/>
        <v>-4</v>
      </c>
      <c r="N10" s="63">
        <f t="shared" si="1"/>
        <v>-0.10000000000000009</v>
      </c>
      <c r="O10" s="64"/>
      <c r="P10" s="6">
        <f>RANK(E10,(E$10,E$11,E$14,E$15,E$19,E$23,E$45,E$50,E$54,E$58,E$62,E$63,E$64,E$65,E$68,E$70,E$73,E$76,E$85,E$90,E$94:E$98,E$102:E$104,E$109,E$111,E$114:E$115,E$121,E$123,E$131,E$141,E$142,E$146,E$154:E$155))</f>
        <v>26</v>
      </c>
      <c r="Q10" s="65"/>
    </row>
    <row r="11" spans="1:17" ht="13.5" customHeight="1">
      <c r="A11" s="66" t="s">
        <v>15</v>
      </c>
      <c r="B11" s="44"/>
      <c r="C11" s="67" t="s">
        <v>198</v>
      </c>
      <c r="D11" s="54"/>
      <c r="E11" s="55">
        <v>33</v>
      </c>
      <c r="F11" s="56">
        <v>21</v>
      </c>
      <c r="G11" s="57">
        <v>12</v>
      </c>
      <c r="H11" s="58">
        <v>1.1</v>
      </c>
      <c r="I11" s="59">
        <v>1.4</v>
      </c>
      <c r="J11" s="60">
        <v>0.8</v>
      </c>
      <c r="K11" s="55">
        <v>36</v>
      </c>
      <c r="L11" s="61">
        <v>1.2</v>
      </c>
      <c r="M11" s="62">
        <f t="shared" si="0"/>
        <v>-3</v>
      </c>
      <c r="N11" s="63">
        <f t="shared" si="1"/>
        <v>-0.09999999999999987</v>
      </c>
      <c r="O11" s="64">
        <f aca="true" t="shared" si="2" ref="O11:O20">E11/K11*100</f>
        <v>91.66666666666666</v>
      </c>
      <c r="P11" s="6">
        <f>RANK(E11,(E$10,E$11,E$14,E$15,E$19,E$23,E$45,E$50,E$54,E$58,E$62,E$63,E$64,E$65,E$68,E$70,E$73,E$76,E$85,E$90,E$94:E$98,E$102:E$104,E$109,E$111,E$114:E$115,E$121,E$123,E$131,E$141,E$142,E$146,E$154:E$155))</f>
        <v>28</v>
      </c>
      <c r="Q11" s="65"/>
    </row>
    <row r="12" spans="1:17" ht="13.5" customHeight="1">
      <c r="A12" s="66" t="s">
        <v>16</v>
      </c>
      <c r="B12" s="44"/>
      <c r="C12" s="67"/>
      <c r="D12" s="54" t="s">
        <v>17</v>
      </c>
      <c r="E12" s="55">
        <v>29</v>
      </c>
      <c r="F12" s="71">
        <v>20</v>
      </c>
      <c r="G12" s="69">
        <v>9</v>
      </c>
      <c r="H12" s="58">
        <v>1</v>
      </c>
      <c r="I12" s="70">
        <v>1.4</v>
      </c>
      <c r="J12" s="60">
        <v>0.6</v>
      </c>
      <c r="K12" s="55">
        <v>32</v>
      </c>
      <c r="L12" s="61">
        <v>1.1</v>
      </c>
      <c r="M12" s="62">
        <f t="shared" si="0"/>
        <v>-3</v>
      </c>
      <c r="N12" s="63">
        <f t="shared" si="1"/>
        <v>-0.10000000000000009</v>
      </c>
      <c r="O12" s="64">
        <f t="shared" si="2"/>
        <v>90.625</v>
      </c>
      <c r="Q12" s="65"/>
    </row>
    <row r="13" spans="1:17" ht="13.5" customHeight="1">
      <c r="A13" s="66" t="s">
        <v>18</v>
      </c>
      <c r="B13" s="44"/>
      <c r="C13" s="67"/>
      <c r="D13" s="54" t="s">
        <v>19</v>
      </c>
      <c r="E13" s="55">
        <v>4</v>
      </c>
      <c r="F13" s="71">
        <v>1</v>
      </c>
      <c r="G13" s="69">
        <v>3</v>
      </c>
      <c r="H13" s="58">
        <v>0.1</v>
      </c>
      <c r="I13" s="70">
        <v>0.1</v>
      </c>
      <c r="J13" s="60">
        <v>0.2</v>
      </c>
      <c r="K13" s="55">
        <v>4</v>
      </c>
      <c r="L13" s="61">
        <v>0.1</v>
      </c>
      <c r="M13" s="62">
        <f t="shared" si="0"/>
        <v>0</v>
      </c>
      <c r="N13" s="63">
        <f t="shared" si="1"/>
        <v>0</v>
      </c>
      <c r="O13" s="64">
        <f t="shared" si="2"/>
        <v>100</v>
      </c>
      <c r="Q13" s="65"/>
    </row>
    <row r="14" spans="1:17" ht="13.5" customHeight="1">
      <c r="A14" s="66" t="s">
        <v>20</v>
      </c>
      <c r="B14" s="44"/>
      <c r="C14" s="67" t="s">
        <v>199</v>
      </c>
      <c r="D14" s="54"/>
      <c r="E14" s="55">
        <v>251</v>
      </c>
      <c r="F14" s="71">
        <v>109</v>
      </c>
      <c r="G14" s="69">
        <v>142</v>
      </c>
      <c r="H14" s="58">
        <v>8.6</v>
      </c>
      <c r="I14" s="70">
        <v>7.5</v>
      </c>
      <c r="J14" s="60">
        <v>9.7</v>
      </c>
      <c r="K14" s="55">
        <v>235</v>
      </c>
      <c r="L14" s="61">
        <v>8</v>
      </c>
      <c r="M14" s="62">
        <f t="shared" si="0"/>
        <v>16</v>
      </c>
      <c r="N14" s="63">
        <f t="shared" si="1"/>
        <v>0.5999999999999996</v>
      </c>
      <c r="O14" s="64">
        <f t="shared" si="2"/>
        <v>106.80851063829789</v>
      </c>
      <c r="P14" s="6">
        <f>RANK(E14,(E$10,E$11,E$14,E$15,E$19,E$23,E$45,E$50,E$54,E$58,E$62,E$63,E$64,E$65,E$68,E$70,E$73,E$76,E$85,E$90,E$94:E$98,E$102:E$104,E$109,E$111,E$114:E$115,E$121,E$123,E$131,E$141,E$142,E$146,E$154:E$155))</f>
        <v>13</v>
      </c>
      <c r="Q14" s="65"/>
    </row>
    <row r="15" spans="1:17" ht="13.5" customHeight="1">
      <c r="A15" s="66" t="s">
        <v>21</v>
      </c>
      <c r="B15" s="44"/>
      <c r="C15" s="67" t="s">
        <v>22</v>
      </c>
      <c r="D15" s="54"/>
      <c r="E15" s="55">
        <v>121</v>
      </c>
      <c r="F15" s="56">
        <v>73</v>
      </c>
      <c r="G15" s="57">
        <v>48</v>
      </c>
      <c r="H15" s="58">
        <v>4.1</v>
      </c>
      <c r="I15" s="59">
        <v>5</v>
      </c>
      <c r="J15" s="60">
        <v>3.3</v>
      </c>
      <c r="K15" s="55">
        <v>146</v>
      </c>
      <c r="L15" s="61">
        <v>5</v>
      </c>
      <c r="M15" s="62">
        <f t="shared" si="0"/>
        <v>-25</v>
      </c>
      <c r="N15" s="63">
        <f t="shared" si="1"/>
        <v>-0.9000000000000004</v>
      </c>
      <c r="O15" s="64">
        <f t="shared" si="2"/>
        <v>82.87671232876713</v>
      </c>
      <c r="P15" s="6">
        <f>RANK(E15,(E$10,E$11,E$14,E$15,E$19,E$23,E$45,E$50,E$54,E$58,E$62,E$63,E$64,E$65,E$68,E$70,E$73,E$76,E$85,E$90,E$94:E$98,E$102:E$104,E$109,E$111,E$114:E$115,E$121,E$123,E$131,E$141,E$142,E$146,E$154:E$155))</f>
        <v>19</v>
      </c>
      <c r="Q15" s="65"/>
    </row>
    <row r="16" spans="1:17" ht="13.5" customHeight="1">
      <c r="A16" s="66" t="s">
        <v>23</v>
      </c>
      <c r="B16" s="44"/>
      <c r="C16" s="67"/>
      <c r="D16" s="54" t="s">
        <v>24</v>
      </c>
      <c r="E16" s="55">
        <v>7</v>
      </c>
      <c r="F16" s="71">
        <v>6</v>
      </c>
      <c r="G16" s="69">
        <v>1</v>
      </c>
      <c r="H16" s="58">
        <v>0.2</v>
      </c>
      <c r="I16" s="70">
        <v>0.4</v>
      </c>
      <c r="J16" s="60">
        <v>0.1</v>
      </c>
      <c r="K16" s="55">
        <v>17</v>
      </c>
      <c r="L16" s="61">
        <v>0.6</v>
      </c>
      <c r="M16" s="62">
        <f t="shared" si="0"/>
        <v>-10</v>
      </c>
      <c r="N16" s="63">
        <f t="shared" si="1"/>
        <v>-0.39999999999999997</v>
      </c>
      <c r="O16" s="64">
        <f t="shared" si="2"/>
        <v>41.17647058823529</v>
      </c>
      <c r="Q16" s="65"/>
    </row>
    <row r="17" spans="1:17" ht="13.5" customHeight="1">
      <c r="A17" s="66" t="s">
        <v>25</v>
      </c>
      <c r="B17" s="44"/>
      <c r="C17" s="67"/>
      <c r="D17" s="54" t="s">
        <v>26</v>
      </c>
      <c r="E17" s="55">
        <v>110</v>
      </c>
      <c r="F17" s="71">
        <v>65</v>
      </c>
      <c r="G17" s="69">
        <v>45</v>
      </c>
      <c r="H17" s="58">
        <v>3.8</v>
      </c>
      <c r="I17" s="70">
        <v>4.5</v>
      </c>
      <c r="J17" s="60">
        <v>3.1</v>
      </c>
      <c r="K17" s="55">
        <v>120</v>
      </c>
      <c r="L17" s="61">
        <v>4.1</v>
      </c>
      <c r="M17" s="62">
        <f t="shared" si="0"/>
        <v>-10</v>
      </c>
      <c r="N17" s="63">
        <f t="shared" si="1"/>
        <v>-0.2999999999999998</v>
      </c>
      <c r="O17" s="64">
        <f t="shared" si="2"/>
        <v>91.66666666666666</v>
      </c>
      <c r="Q17" s="65"/>
    </row>
    <row r="18" spans="1:17" ht="13.5" customHeight="1">
      <c r="A18" s="66" t="s">
        <v>27</v>
      </c>
      <c r="B18" s="44"/>
      <c r="C18" s="67"/>
      <c r="D18" s="54" t="s">
        <v>28</v>
      </c>
      <c r="E18" s="55">
        <v>4</v>
      </c>
      <c r="F18" s="71">
        <v>2</v>
      </c>
      <c r="G18" s="69">
        <v>2</v>
      </c>
      <c r="H18" s="58">
        <v>0.1</v>
      </c>
      <c r="I18" s="70">
        <v>0.1</v>
      </c>
      <c r="J18" s="60">
        <v>0.1</v>
      </c>
      <c r="K18" s="55">
        <v>9</v>
      </c>
      <c r="L18" s="61">
        <v>0.3</v>
      </c>
      <c r="M18" s="62">
        <f t="shared" si="0"/>
        <v>-5</v>
      </c>
      <c r="N18" s="63">
        <f t="shared" si="1"/>
        <v>-0.19999999999999998</v>
      </c>
      <c r="O18" s="64">
        <f t="shared" si="2"/>
        <v>44.44444444444444</v>
      </c>
      <c r="Q18" s="65"/>
    </row>
    <row r="19" spans="1:17" ht="13.5" customHeight="1">
      <c r="A19" s="66" t="s">
        <v>29</v>
      </c>
      <c r="B19" s="44"/>
      <c r="C19" s="67" t="s">
        <v>30</v>
      </c>
      <c r="D19" s="54"/>
      <c r="E19" s="55">
        <v>2</v>
      </c>
      <c r="F19" s="71">
        <v>2</v>
      </c>
      <c r="G19" s="69">
        <v>0</v>
      </c>
      <c r="H19" s="58">
        <v>0.1</v>
      </c>
      <c r="I19" s="70">
        <v>0.1</v>
      </c>
      <c r="J19" s="60">
        <v>0</v>
      </c>
      <c r="K19" s="55">
        <v>3</v>
      </c>
      <c r="L19" s="61">
        <v>0.1</v>
      </c>
      <c r="M19" s="62">
        <f t="shared" si="0"/>
        <v>-1</v>
      </c>
      <c r="N19" s="63">
        <f t="shared" si="1"/>
        <v>0</v>
      </c>
      <c r="O19" s="64">
        <f t="shared" si="2"/>
        <v>66.66666666666666</v>
      </c>
      <c r="P19" s="6">
        <f>RANK(E19,(E$10,E$11,E$14,E$15,E$19,E$23,E$45,E$50,E$54,E$58,E$62,E$63,E$64,E$65,E$68,E$70,E$73,E$76,E$85,E$90,E$94:E$98,E$102:E$104,E$109,E$111,E$114:E$115,E$121,E$123,E$131,E$141,E$142,E$146,E$154:E$155))</f>
        <v>36</v>
      </c>
      <c r="Q19" s="65"/>
    </row>
    <row r="20" spans="1:17" ht="13.5" customHeight="1">
      <c r="A20" s="66" t="s">
        <v>31</v>
      </c>
      <c r="B20" s="44"/>
      <c r="C20" s="67" t="s">
        <v>32</v>
      </c>
      <c r="D20" s="54"/>
      <c r="E20" s="55">
        <v>99</v>
      </c>
      <c r="F20" s="71">
        <v>53</v>
      </c>
      <c r="G20" s="69">
        <v>46</v>
      </c>
      <c r="H20" s="58">
        <v>3.4</v>
      </c>
      <c r="I20" s="70">
        <v>3.6</v>
      </c>
      <c r="J20" s="60">
        <v>3.1</v>
      </c>
      <c r="K20" s="55">
        <v>99</v>
      </c>
      <c r="L20" s="61">
        <v>3.4</v>
      </c>
      <c r="M20" s="62">
        <f t="shared" si="0"/>
        <v>0</v>
      </c>
      <c r="N20" s="63">
        <f t="shared" si="1"/>
        <v>0</v>
      </c>
      <c r="O20" s="64">
        <f t="shared" si="2"/>
        <v>100</v>
      </c>
      <c r="Q20" s="65"/>
    </row>
    <row r="21" spans="1:15" ht="13.5" customHeight="1">
      <c r="A21" s="66"/>
      <c r="B21" s="44"/>
      <c r="C21" s="67"/>
      <c r="D21" s="54"/>
      <c r="E21" s="55"/>
      <c r="F21" s="71"/>
      <c r="G21" s="69"/>
      <c r="H21" s="58"/>
      <c r="I21" s="70"/>
      <c r="J21" s="60"/>
      <c r="K21" s="55"/>
      <c r="L21" s="61"/>
      <c r="M21" s="62"/>
      <c r="N21" s="63"/>
      <c r="O21" s="64"/>
    </row>
    <row r="22" spans="1:15" ht="13.5" customHeight="1">
      <c r="A22" s="66" t="s">
        <v>33</v>
      </c>
      <c r="B22" s="44" t="s">
        <v>200</v>
      </c>
      <c r="C22" s="67"/>
      <c r="D22" s="54"/>
      <c r="E22" s="55">
        <v>8316</v>
      </c>
      <c r="F22" s="56">
        <v>5064</v>
      </c>
      <c r="G22" s="57">
        <v>3252</v>
      </c>
      <c r="H22" s="58">
        <v>284.8</v>
      </c>
      <c r="I22" s="59">
        <v>348.3</v>
      </c>
      <c r="J22" s="60">
        <v>221.8</v>
      </c>
      <c r="K22" s="55">
        <v>8224</v>
      </c>
      <c r="L22" s="61">
        <v>281.4</v>
      </c>
      <c r="M22" s="62">
        <f aca="true" t="shared" si="3" ref="M22:M47">E22-K22</f>
        <v>92</v>
      </c>
      <c r="N22" s="63">
        <f aca="true" t="shared" si="4" ref="N22:N47">H22-L22</f>
        <v>3.400000000000034</v>
      </c>
      <c r="O22" s="64">
        <f aca="true" t="shared" si="5" ref="O22:O47">E22/K22*100</f>
        <v>101.11867704280155</v>
      </c>
    </row>
    <row r="23" spans="1:16" ht="13.5" customHeight="1">
      <c r="A23" s="66" t="s">
        <v>34</v>
      </c>
      <c r="B23" s="44"/>
      <c r="C23" s="67" t="s">
        <v>35</v>
      </c>
      <c r="D23" s="54"/>
      <c r="E23" s="55">
        <v>8074</v>
      </c>
      <c r="F23" s="56">
        <v>4929</v>
      </c>
      <c r="G23" s="57">
        <v>3145</v>
      </c>
      <c r="H23" s="58">
        <v>276.5</v>
      </c>
      <c r="I23" s="59">
        <v>339</v>
      </c>
      <c r="J23" s="60">
        <v>214.5</v>
      </c>
      <c r="K23" s="55">
        <v>7988</v>
      </c>
      <c r="L23" s="61">
        <v>273.3</v>
      </c>
      <c r="M23" s="62">
        <f t="shared" si="3"/>
        <v>86</v>
      </c>
      <c r="N23" s="63">
        <f t="shared" si="4"/>
        <v>3.1999999999999886</v>
      </c>
      <c r="O23" s="64">
        <f t="shared" si="5"/>
        <v>101.07661492238358</v>
      </c>
      <c r="P23" s="6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66" t="s">
        <v>36</v>
      </c>
      <c r="B24" s="44"/>
      <c r="C24" s="67"/>
      <c r="D24" s="54" t="s">
        <v>37</v>
      </c>
      <c r="E24" s="55">
        <v>141</v>
      </c>
      <c r="F24" s="71">
        <v>101</v>
      </c>
      <c r="G24" s="69">
        <v>40</v>
      </c>
      <c r="H24" s="58">
        <v>4.8</v>
      </c>
      <c r="I24" s="70">
        <v>6.9</v>
      </c>
      <c r="J24" s="60">
        <v>2.7</v>
      </c>
      <c r="K24" s="55">
        <v>149</v>
      </c>
      <c r="L24" s="61">
        <v>5.1</v>
      </c>
      <c r="M24" s="62">
        <f t="shared" si="3"/>
        <v>-8</v>
      </c>
      <c r="N24" s="63">
        <f t="shared" si="4"/>
        <v>-0.2999999999999998</v>
      </c>
      <c r="O24" s="64">
        <f t="shared" si="5"/>
        <v>94.63087248322147</v>
      </c>
    </row>
    <row r="25" spans="1:15" ht="13.5" customHeight="1">
      <c r="A25" s="66" t="s">
        <v>38</v>
      </c>
      <c r="B25" s="44"/>
      <c r="C25" s="67"/>
      <c r="D25" s="54" t="s">
        <v>39</v>
      </c>
      <c r="E25" s="55">
        <v>236</v>
      </c>
      <c r="F25" s="71">
        <v>202</v>
      </c>
      <c r="G25" s="69">
        <v>34</v>
      </c>
      <c r="H25" s="58">
        <v>8.1</v>
      </c>
      <c r="I25" s="70">
        <v>13.9</v>
      </c>
      <c r="J25" s="60">
        <v>2.3</v>
      </c>
      <c r="K25" s="55">
        <v>251</v>
      </c>
      <c r="L25" s="61">
        <v>8.6</v>
      </c>
      <c r="M25" s="62">
        <f t="shared" si="3"/>
        <v>-15</v>
      </c>
      <c r="N25" s="63">
        <f t="shared" si="4"/>
        <v>-0.5</v>
      </c>
      <c r="O25" s="64">
        <f t="shared" si="5"/>
        <v>94.02390438247012</v>
      </c>
    </row>
    <row r="26" spans="1:15" ht="13.5" customHeight="1">
      <c r="A26" s="66" t="s">
        <v>40</v>
      </c>
      <c r="B26" s="44"/>
      <c r="C26" s="67"/>
      <c r="D26" s="54" t="s">
        <v>41</v>
      </c>
      <c r="E26" s="55">
        <v>1360</v>
      </c>
      <c r="F26" s="71">
        <v>892</v>
      </c>
      <c r="G26" s="69">
        <v>468</v>
      </c>
      <c r="H26" s="58">
        <v>46.6</v>
      </c>
      <c r="I26" s="70">
        <v>61.3</v>
      </c>
      <c r="J26" s="60">
        <v>31.9</v>
      </c>
      <c r="K26" s="55">
        <v>1344</v>
      </c>
      <c r="L26" s="61">
        <v>46</v>
      </c>
      <c r="M26" s="62">
        <f t="shared" si="3"/>
        <v>16</v>
      </c>
      <c r="N26" s="63">
        <f t="shared" si="4"/>
        <v>0.6000000000000014</v>
      </c>
      <c r="O26" s="64">
        <f t="shared" si="5"/>
        <v>101.19047619047619</v>
      </c>
    </row>
    <row r="27" spans="1:15" ht="13.5" customHeight="1">
      <c r="A27" s="66" t="s">
        <v>42</v>
      </c>
      <c r="B27" s="44"/>
      <c r="C27" s="67"/>
      <c r="D27" s="54" t="s">
        <v>43</v>
      </c>
      <c r="E27" s="55">
        <v>658</v>
      </c>
      <c r="F27" s="71">
        <v>344</v>
      </c>
      <c r="G27" s="69">
        <v>314</v>
      </c>
      <c r="H27" s="58">
        <v>22.5</v>
      </c>
      <c r="I27" s="70">
        <v>23.7</v>
      </c>
      <c r="J27" s="60">
        <v>21.4</v>
      </c>
      <c r="K27" s="55">
        <v>689</v>
      </c>
      <c r="L27" s="61">
        <v>23.6</v>
      </c>
      <c r="M27" s="62">
        <f t="shared" si="3"/>
        <v>-31</v>
      </c>
      <c r="N27" s="63">
        <f t="shared" si="4"/>
        <v>-1.1000000000000014</v>
      </c>
      <c r="O27" s="64">
        <f t="shared" si="5"/>
        <v>95.50072568940493</v>
      </c>
    </row>
    <row r="28" spans="1:15" ht="26.25" customHeight="1">
      <c r="A28" s="66" t="s">
        <v>44</v>
      </c>
      <c r="B28" s="44"/>
      <c r="C28" s="67"/>
      <c r="D28" s="54" t="s">
        <v>45</v>
      </c>
      <c r="E28" s="55">
        <v>332</v>
      </c>
      <c r="F28" s="71">
        <v>225</v>
      </c>
      <c r="G28" s="69">
        <v>107</v>
      </c>
      <c r="H28" s="58">
        <v>11.4</v>
      </c>
      <c r="I28" s="70">
        <v>15.5</v>
      </c>
      <c r="J28" s="60">
        <v>7.3</v>
      </c>
      <c r="K28" s="55">
        <v>351</v>
      </c>
      <c r="L28" s="61">
        <v>12</v>
      </c>
      <c r="M28" s="62">
        <f t="shared" si="3"/>
        <v>-19</v>
      </c>
      <c r="N28" s="63">
        <f t="shared" si="4"/>
        <v>-0.5999999999999996</v>
      </c>
      <c r="O28" s="64">
        <f t="shared" si="5"/>
        <v>94.58689458689459</v>
      </c>
    </row>
    <row r="29" spans="1:15" ht="13.5" customHeight="1">
      <c r="A29" s="66" t="s">
        <v>46</v>
      </c>
      <c r="B29" s="44"/>
      <c r="C29" s="67"/>
      <c r="D29" s="54" t="s">
        <v>47</v>
      </c>
      <c r="E29" s="55">
        <v>717</v>
      </c>
      <c r="F29" s="71">
        <v>495</v>
      </c>
      <c r="G29" s="69">
        <v>222</v>
      </c>
      <c r="H29" s="58">
        <v>24.6</v>
      </c>
      <c r="I29" s="70">
        <v>34</v>
      </c>
      <c r="J29" s="60">
        <v>15.1</v>
      </c>
      <c r="K29" s="55">
        <v>692</v>
      </c>
      <c r="L29" s="61">
        <v>23.7</v>
      </c>
      <c r="M29" s="62">
        <f t="shared" si="3"/>
        <v>25</v>
      </c>
      <c r="N29" s="63">
        <f t="shared" si="4"/>
        <v>0.9000000000000021</v>
      </c>
      <c r="O29" s="64">
        <f t="shared" si="5"/>
        <v>103.61271676300578</v>
      </c>
    </row>
    <row r="30" spans="1:15" ht="13.5" customHeight="1">
      <c r="A30" s="66" t="s">
        <v>48</v>
      </c>
      <c r="B30" s="44"/>
      <c r="C30" s="67"/>
      <c r="D30" s="54" t="s">
        <v>201</v>
      </c>
      <c r="E30" s="55">
        <v>420</v>
      </c>
      <c r="F30" s="71">
        <v>201</v>
      </c>
      <c r="G30" s="69">
        <v>219</v>
      </c>
      <c r="H30" s="58">
        <v>14.4</v>
      </c>
      <c r="I30" s="70">
        <v>13.8</v>
      </c>
      <c r="J30" s="60">
        <v>14.9</v>
      </c>
      <c r="K30" s="55">
        <v>448</v>
      </c>
      <c r="L30" s="61">
        <v>15.3</v>
      </c>
      <c r="M30" s="62">
        <f t="shared" si="3"/>
        <v>-28</v>
      </c>
      <c r="N30" s="63">
        <f t="shared" si="4"/>
        <v>-0.9000000000000004</v>
      </c>
      <c r="O30" s="64">
        <f t="shared" si="5"/>
        <v>93.75</v>
      </c>
    </row>
    <row r="31" spans="1:15" ht="13.5" customHeight="1">
      <c r="A31" s="66" t="s">
        <v>49</v>
      </c>
      <c r="B31" s="44"/>
      <c r="C31" s="67"/>
      <c r="D31" s="54" t="s">
        <v>50</v>
      </c>
      <c r="E31" s="55">
        <v>654</v>
      </c>
      <c r="F31" s="71">
        <v>337</v>
      </c>
      <c r="G31" s="69">
        <v>317</v>
      </c>
      <c r="H31" s="58">
        <v>22.4</v>
      </c>
      <c r="I31" s="70">
        <v>23.2</v>
      </c>
      <c r="J31" s="60">
        <v>21.6</v>
      </c>
      <c r="K31" s="55">
        <v>612</v>
      </c>
      <c r="L31" s="61">
        <v>20.9</v>
      </c>
      <c r="M31" s="62">
        <f t="shared" si="3"/>
        <v>42</v>
      </c>
      <c r="N31" s="63">
        <f t="shared" si="4"/>
        <v>1.5</v>
      </c>
      <c r="O31" s="64">
        <f t="shared" si="5"/>
        <v>106.86274509803921</v>
      </c>
    </row>
    <row r="32" spans="1:15" ht="13.5" customHeight="1">
      <c r="A32" s="66" t="s">
        <v>51</v>
      </c>
      <c r="B32" s="44"/>
      <c r="C32" s="67"/>
      <c r="D32" s="54" t="s">
        <v>52</v>
      </c>
      <c r="E32" s="55">
        <v>22</v>
      </c>
      <c r="F32" s="71">
        <v>18</v>
      </c>
      <c r="G32" s="69">
        <v>4</v>
      </c>
      <c r="H32" s="58">
        <v>0.8</v>
      </c>
      <c r="I32" s="70">
        <v>1.2</v>
      </c>
      <c r="J32" s="60">
        <v>0.3</v>
      </c>
      <c r="K32" s="55">
        <v>25</v>
      </c>
      <c r="L32" s="61">
        <v>0.9</v>
      </c>
      <c r="M32" s="62">
        <f t="shared" si="3"/>
        <v>-3</v>
      </c>
      <c r="N32" s="63">
        <f t="shared" si="4"/>
        <v>-0.09999999999999998</v>
      </c>
      <c r="O32" s="64">
        <f t="shared" si="5"/>
        <v>88</v>
      </c>
    </row>
    <row r="33" spans="1:15" ht="13.5" customHeight="1">
      <c r="A33" s="66" t="s">
        <v>53</v>
      </c>
      <c r="B33" s="44"/>
      <c r="C33" s="67"/>
      <c r="D33" s="54" t="s">
        <v>54</v>
      </c>
      <c r="E33" s="55">
        <v>1466</v>
      </c>
      <c r="F33" s="71">
        <v>1103</v>
      </c>
      <c r="G33" s="69">
        <v>363</v>
      </c>
      <c r="H33" s="58">
        <v>50.2</v>
      </c>
      <c r="I33" s="70">
        <v>75.9</v>
      </c>
      <c r="J33" s="60">
        <v>24.8</v>
      </c>
      <c r="K33" s="55">
        <v>1481</v>
      </c>
      <c r="L33" s="61">
        <v>50.7</v>
      </c>
      <c r="M33" s="62">
        <f t="shared" si="3"/>
        <v>-15</v>
      </c>
      <c r="N33" s="63">
        <f t="shared" si="4"/>
        <v>-0.5</v>
      </c>
      <c r="O33" s="64">
        <f t="shared" si="5"/>
        <v>98.98717083051991</v>
      </c>
    </row>
    <row r="34" spans="1:15" ht="13.5" customHeight="1">
      <c r="A34" s="66" t="s">
        <v>55</v>
      </c>
      <c r="B34" s="44"/>
      <c r="C34" s="67"/>
      <c r="D34" s="54" t="s">
        <v>56</v>
      </c>
      <c r="E34" s="55">
        <v>29</v>
      </c>
      <c r="F34" s="71">
        <v>14</v>
      </c>
      <c r="G34" s="69">
        <v>15</v>
      </c>
      <c r="H34" s="58">
        <v>1</v>
      </c>
      <c r="I34" s="70">
        <v>1</v>
      </c>
      <c r="J34" s="60">
        <v>1</v>
      </c>
      <c r="K34" s="55">
        <v>35</v>
      </c>
      <c r="L34" s="61">
        <v>1.2</v>
      </c>
      <c r="M34" s="62">
        <f t="shared" si="3"/>
        <v>-6</v>
      </c>
      <c r="N34" s="63">
        <f t="shared" si="4"/>
        <v>-0.19999999999999996</v>
      </c>
      <c r="O34" s="64">
        <f t="shared" si="5"/>
        <v>82.85714285714286</v>
      </c>
    </row>
    <row r="35" spans="1:15" ht="13.5" customHeight="1">
      <c r="A35" s="66" t="s">
        <v>57</v>
      </c>
      <c r="B35" s="44"/>
      <c r="C35" s="67"/>
      <c r="D35" s="54" t="s">
        <v>58</v>
      </c>
      <c r="E35" s="55">
        <v>260</v>
      </c>
      <c r="F35" s="71">
        <v>4</v>
      </c>
      <c r="G35" s="69">
        <v>256</v>
      </c>
      <c r="H35" s="58">
        <v>8.9</v>
      </c>
      <c r="I35" s="70">
        <v>0.3</v>
      </c>
      <c r="J35" s="60">
        <v>17.5</v>
      </c>
      <c r="K35" s="55">
        <v>233</v>
      </c>
      <c r="L35" s="61">
        <v>8</v>
      </c>
      <c r="M35" s="62">
        <f t="shared" si="3"/>
        <v>27</v>
      </c>
      <c r="N35" s="63">
        <f t="shared" si="4"/>
        <v>0.9000000000000004</v>
      </c>
      <c r="O35" s="64">
        <f t="shared" si="5"/>
        <v>111.58798283261801</v>
      </c>
    </row>
    <row r="36" spans="1:15" ht="13.5" customHeight="1">
      <c r="A36" s="66" t="s">
        <v>59</v>
      </c>
      <c r="B36" s="44"/>
      <c r="C36" s="67"/>
      <c r="D36" s="54" t="s">
        <v>60</v>
      </c>
      <c r="E36" s="55">
        <v>138</v>
      </c>
      <c r="F36" s="72" t="s">
        <v>202</v>
      </c>
      <c r="G36" s="69">
        <v>138</v>
      </c>
      <c r="H36" s="58">
        <v>9.4</v>
      </c>
      <c r="I36" s="73" t="s">
        <v>61</v>
      </c>
      <c r="J36" s="60">
        <v>9.4</v>
      </c>
      <c r="K36" s="55">
        <v>129</v>
      </c>
      <c r="L36" s="61">
        <v>8.8</v>
      </c>
      <c r="M36" s="62">
        <f t="shared" si="3"/>
        <v>9</v>
      </c>
      <c r="N36" s="63">
        <f t="shared" si="4"/>
        <v>0.5999999999999996</v>
      </c>
      <c r="O36" s="64">
        <f t="shared" si="5"/>
        <v>106.9767441860465</v>
      </c>
    </row>
    <row r="37" spans="1:15" ht="13.5" customHeight="1">
      <c r="A37" s="66" t="s">
        <v>62</v>
      </c>
      <c r="B37" s="44"/>
      <c r="C37" s="67"/>
      <c r="D37" s="54" t="s">
        <v>63</v>
      </c>
      <c r="E37" s="55">
        <v>114</v>
      </c>
      <c r="F37" s="72" t="s">
        <v>202</v>
      </c>
      <c r="G37" s="69">
        <v>114</v>
      </c>
      <c r="H37" s="58">
        <v>7.8</v>
      </c>
      <c r="I37" s="73" t="s">
        <v>61</v>
      </c>
      <c r="J37" s="60">
        <v>7.8</v>
      </c>
      <c r="K37" s="55">
        <v>108</v>
      </c>
      <c r="L37" s="61">
        <v>7.4</v>
      </c>
      <c r="M37" s="62">
        <f t="shared" si="3"/>
        <v>6</v>
      </c>
      <c r="N37" s="63">
        <f t="shared" si="4"/>
        <v>0.39999999999999947</v>
      </c>
      <c r="O37" s="64">
        <f t="shared" si="5"/>
        <v>105.55555555555556</v>
      </c>
    </row>
    <row r="38" spans="1:15" ht="13.5" customHeight="1">
      <c r="A38" s="66" t="s">
        <v>64</v>
      </c>
      <c r="B38" s="44"/>
      <c r="C38" s="67"/>
      <c r="D38" s="54" t="s">
        <v>203</v>
      </c>
      <c r="E38" s="55">
        <v>253</v>
      </c>
      <c r="F38" s="71">
        <v>253</v>
      </c>
      <c r="G38" s="74" t="s">
        <v>202</v>
      </c>
      <c r="H38" s="58">
        <v>17.4</v>
      </c>
      <c r="I38" s="70">
        <v>17.4</v>
      </c>
      <c r="J38" s="73" t="s">
        <v>61</v>
      </c>
      <c r="K38" s="55">
        <v>241</v>
      </c>
      <c r="L38" s="61">
        <v>16.6</v>
      </c>
      <c r="M38" s="62">
        <f t="shared" si="3"/>
        <v>12</v>
      </c>
      <c r="N38" s="63">
        <f t="shared" si="4"/>
        <v>0.7999999999999972</v>
      </c>
      <c r="O38" s="64">
        <f t="shared" si="5"/>
        <v>104.9792531120332</v>
      </c>
    </row>
    <row r="39" spans="1:15" ht="13.5" customHeight="1">
      <c r="A39" s="66" t="s">
        <v>65</v>
      </c>
      <c r="B39" s="44"/>
      <c r="C39" s="67"/>
      <c r="D39" s="54" t="s">
        <v>66</v>
      </c>
      <c r="E39" s="55">
        <v>142</v>
      </c>
      <c r="F39" s="71">
        <v>89</v>
      </c>
      <c r="G39" s="69">
        <v>53</v>
      </c>
      <c r="H39" s="58">
        <v>4.9</v>
      </c>
      <c r="I39" s="70">
        <v>6.1</v>
      </c>
      <c r="J39" s="60">
        <v>3.6</v>
      </c>
      <c r="K39" s="55">
        <v>129</v>
      </c>
      <c r="L39" s="61">
        <v>4.4</v>
      </c>
      <c r="M39" s="62">
        <f t="shared" si="3"/>
        <v>13</v>
      </c>
      <c r="N39" s="63">
        <f t="shared" si="4"/>
        <v>0.5</v>
      </c>
      <c r="O39" s="64">
        <f t="shared" si="5"/>
        <v>110.07751937984496</v>
      </c>
    </row>
    <row r="40" spans="1:15" ht="13.5" customHeight="1">
      <c r="A40" s="66" t="s">
        <v>67</v>
      </c>
      <c r="B40" s="44"/>
      <c r="C40" s="67"/>
      <c r="D40" s="54" t="s">
        <v>68</v>
      </c>
      <c r="E40" s="55">
        <v>40</v>
      </c>
      <c r="F40" s="71">
        <v>24</v>
      </c>
      <c r="G40" s="69">
        <v>16</v>
      </c>
      <c r="H40" s="58">
        <v>1.4</v>
      </c>
      <c r="I40" s="70">
        <v>1.7</v>
      </c>
      <c r="J40" s="60">
        <v>1.1</v>
      </c>
      <c r="K40" s="55">
        <v>40</v>
      </c>
      <c r="L40" s="61">
        <v>1.4</v>
      </c>
      <c r="M40" s="62">
        <f t="shared" si="3"/>
        <v>0</v>
      </c>
      <c r="N40" s="63">
        <f t="shared" si="4"/>
        <v>0</v>
      </c>
      <c r="O40" s="64">
        <f t="shared" si="5"/>
        <v>100</v>
      </c>
    </row>
    <row r="41" spans="1:15" ht="13.5" customHeight="1">
      <c r="A41" s="66" t="s">
        <v>69</v>
      </c>
      <c r="B41" s="44"/>
      <c r="C41" s="67"/>
      <c r="D41" s="54" t="s">
        <v>70</v>
      </c>
      <c r="E41" s="55">
        <v>217</v>
      </c>
      <c r="F41" s="71">
        <v>122</v>
      </c>
      <c r="G41" s="69">
        <v>95</v>
      </c>
      <c r="H41" s="58">
        <v>7.4</v>
      </c>
      <c r="I41" s="70">
        <v>8.4</v>
      </c>
      <c r="J41" s="60">
        <v>6.5</v>
      </c>
      <c r="K41" s="55">
        <v>209</v>
      </c>
      <c r="L41" s="61">
        <v>7.2</v>
      </c>
      <c r="M41" s="62">
        <f t="shared" si="3"/>
        <v>8</v>
      </c>
      <c r="N41" s="63">
        <f t="shared" si="4"/>
        <v>0.20000000000000018</v>
      </c>
      <c r="O41" s="64">
        <f t="shared" si="5"/>
        <v>103.82775119617224</v>
      </c>
    </row>
    <row r="42" spans="1:15" ht="13.5" customHeight="1">
      <c r="A42" s="66" t="s">
        <v>71</v>
      </c>
      <c r="B42" s="44"/>
      <c r="C42" s="67"/>
      <c r="D42" s="54" t="s">
        <v>204</v>
      </c>
      <c r="E42" s="55">
        <v>174</v>
      </c>
      <c r="F42" s="71">
        <v>112</v>
      </c>
      <c r="G42" s="69">
        <v>62</v>
      </c>
      <c r="H42" s="58">
        <v>6</v>
      </c>
      <c r="I42" s="70">
        <v>7.7</v>
      </c>
      <c r="J42" s="60">
        <v>4.2</v>
      </c>
      <c r="K42" s="55">
        <v>163</v>
      </c>
      <c r="L42" s="61">
        <v>5.6</v>
      </c>
      <c r="M42" s="62">
        <f t="shared" si="3"/>
        <v>11</v>
      </c>
      <c r="N42" s="63">
        <f t="shared" si="4"/>
        <v>0.40000000000000036</v>
      </c>
      <c r="O42" s="64">
        <f t="shared" si="5"/>
        <v>106.74846625766872</v>
      </c>
    </row>
    <row r="43" spans="1:15" ht="27" customHeight="1">
      <c r="A43" s="66" t="s">
        <v>72</v>
      </c>
      <c r="B43" s="44"/>
      <c r="C43" s="67"/>
      <c r="D43" s="54" t="s">
        <v>205</v>
      </c>
      <c r="E43" s="55">
        <v>115</v>
      </c>
      <c r="F43" s="71">
        <v>61</v>
      </c>
      <c r="G43" s="69">
        <v>54</v>
      </c>
      <c r="H43" s="58">
        <v>3.9</v>
      </c>
      <c r="I43" s="70">
        <v>4.2</v>
      </c>
      <c r="J43" s="60">
        <v>3.7</v>
      </c>
      <c r="K43" s="55">
        <v>116</v>
      </c>
      <c r="L43" s="61">
        <v>4</v>
      </c>
      <c r="M43" s="62">
        <f t="shared" si="3"/>
        <v>-1</v>
      </c>
      <c r="N43" s="63">
        <f t="shared" si="4"/>
        <v>-0.10000000000000009</v>
      </c>
      <c r="O43" s="64">
        <f t="shared" si="5"/>
        <v>99.13793103448276</v>
      </c>
    </row>
    <row r="44" spans="1:15" ht="13.5" customHeight="1">
      <c r="A44" s="66" t="s">
        <v>73</v>
      </c>
      <c r="B44" s="44"/>
      <c r="C44" s="67"/>
      <c r="D44" s="54" t="s">
        <v>74</v>
      </c>
      <c r="E44" s="55">
        <v>586</v>
      </c>
      <c r="F44" s="71">
        <v>332</v>
      </c>
      <c r="G44" s="69">
        <v>254</v>
      </c>
      <c r="H44" s="58">
        <v>20.1</v>
      </c>
      <c r="I44" s="70">
        <v>22.8</v>
      </c>
      <c r="J44" s="60">
        <v>17.3</v>
      </c>
      <c r="K44" s="55">
        <v>543</v>
      </c>
      <c r="L44" s="61">
        <v>18.6</v>
      </c>
      <c r="M44" s="62">
        <f t="shared" si="3"/>
        <v>43</v>
      </c>
      <c r="N44" s="63">
        <f t="shared" si="4"/>
        <v>1.5</v>
      </c>
      <c r="O44" s="64">
        <f t="shared" si="5"/>
        <v>107.91896869244934</v>
      </c>
    </row>
    <row r="45" spans="1:16" ht="13.5" customHeight="1">
      <c r="A45" s="66" t="s">
        <v>75</v>
      </c>
      <c r="B45" s="44"/>
      <c r="C45" s="67" t="s">
        <v>76</v>
      </c>
      <c r="D45" s="54"/>
      <c r="E45" s="55">
        <v>242</v>
      </c>
      <c r="F45" s="56">
        <v>135</v>
      </c>
      <c r="G45" s="57">
        <v>107</v>
      </c>
      <c r="H45" s="58">
        <v>8.3</v>
      </c>
      <c r="I45" s="59">
        <v>9.3</v>
      </c>
      <c r="J45" s="60">
        <v>7.3</v>
      </c>
      <c r="K45" s="55">
        <v>236</v>
      </c>
      <c r="L45" s="61">
        <v>8.1</v>
      </c>
      <c r="M45" s="62">
        <f t="shared" si="3"/>
        <v>6</v>
      </c>
      <c r="N45" s="63">
        <f t="shared" si="4"/>
        <v>0.20000000000000107</v>
      </c>
      <c r="O45" s="64">
        <f t="shared" si="5"/>
        <v>102.54237288135593</v>
      </c>
      <c r="P45" s="6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66" t="s">
        <v>77</v>
      </c>
      <c r="B46" s="44"/>
      <c r="C46" s="67"/>
      <c r="D46" s="54" t="s">
        <v>78</v>
      </c>
      <c r="E46" s="55">
        <v>69</v>
      </c>
      <c r="F46" s="71">
        <v>35</v>
      </c>
      <c r="G46" s="69">
        <v>34</v>
      </c>
      <c r="H46" s="58">
        <v>2.4</v>
      </c>
      <c r="I46" s="70">
        <v>2.4</v>
      </c>
      <c r="J46" s="60">
        <v>2.3</v>
      </c>
      <c r="K46" s="55">
        <v>64</v>
      </c>
      <c r="L46" s="61">
        <v>2.2</v>
      </c>
      <c r="M46" s="62">
        <f t="shared" si="3"/>
        <v>5</v>
      </c>
      <c r="N46" s="63">
        <f t="shared" si="4"/>
        <v>0.19999999999999973</v>
      </c>
      <c r="O46" s="64">
        <f t="shared" si="5"/>
        <v>107.8125</v>
      </c>
    </row>
    <row r="47" spans="1:15" ht="13.5" customHeight="1">
      <c r="A47" s="66" t="s">
        <v>79</v>
      </c>
      <c r="B47" s="44"/>
      <c r="C47" s="67"/>
      <c r="D47" s="54" t="s">
        <v>80</v>
      </c>
      <c r="E47" s="55">
        <v>173</v>
      </c>
      <c r="F47" s="71">
        <v>100</v>
      </c>
      <c r="G47" s="69">
        <v>73</v>
      </c>
      <c r="H47" s="58">
        <v>5.9</v>
      </c>
      <c r="I47" s="70">
        <v>6.9</v>
      </c>
      <c r="J47" s="60">
        <v>5</v>
      </c>
      <c r="K47" s="55">
        <v>172</v>
      </c>
      <c r="L47" s="61">
        <v>5.9</v>
      </c>
      <c r="M47" s="62">
        <f t="shared" si="3"/>
        <v>1</v>
      </c>
      <c r="N47" s="63">
        <f t="shared" si="4"/>
        <v>0</v>
      </c>
      <c r="O47" s="64">
        <f t="shared" si="5"/>
        <v>100.5813953488372</v>
      </c>
    </row>
    <row r="48" spans="1:15" ht="13.5" customHeight="1">
      <c r="A48" s="66"/>
      <c r="B48" s="44"/>
      <c r="C48" s="67"/>
      <c r="D48" s="54"/>
      <c r="E48" s="55"/>
      <c r="F48" s="71"/>
      <c r="G48" s="69"/>
      <c r="H48" s="58"/>
      <c r="I48" s="70"/>
      <c r="J48" s="60"/>
      <c r="K48" s="55"/>
      <c r="L48" s="61"/>
      <c r="M48" s="62"/>
      <c r="N48" s="63"/>
      <c r="O48" s="64"/>
    </row>
    <row r="49" spans="1:15" ht="13.5" customHeight="1">
      <c r="A49" s="66" t="s">
        <v>81</v>
      </c>
      <c r="B49" s="103" t="s">
        <v>82</v>
      </c>
      <c r="C49" s="104"/>
      <c r="D49" s="105"/>
      <c r="E49" s="55">
        <v>83</v>
      </c>
      <c r="F49" s="56">
        <v>28</v>
      </c>
      <c r="G49" s="57">
        <v>55</v>
      </c>
      <c r="H49" s="58">
        <v>2.8</v>
      </c>
      <c r="I49" s="59">
        <v>1.9</v>
      </c>
      <c r="J49" s="60">
        <v>3.8</v>
      </c>
      <c r="K49" s="55">
        <v>93</v>
      </c>
      <c r="L49" s="61">
        <v>3.2</v>
      </c>
      <c r="M49" s="62">
        <f>E49-K49</f>
        <v>-10</v>
      </c>
      <c r="N49" s="63">
        <f>H49-L49</f>
        <v>-0.40000000000000036</v>
      </c>
      <c r="O49" s="64">
        <f>E49/K49*100</f>
        <v>89.24731182795699</v>
      </c>
    </row>
    <row r="50" spans="1:16" ht="13.5" customHeight="1">
      <c r="A50" s="66" t="s">
        <v>83</v>
      </c>
      <c r="B50" s="44"/>
      <c r="C50" s="67" t="s">
        <v>206</v>
      </c>
      <c r="D50" s="54"/>
      <c r="E50" s="55">
        <v>33</v>
      </c>
      <c r="F50" s="71">
        <v>8</v>
      </c>
      <c r="G50" s="69">
        <v>25</v>
      </c>
      <c r="H50" s="58">
        <v>1.1</v>
      </c>
      <c r="I50" s="70">
        <v>0.6</v>
      </c>
      <c r="J50" s="60">
        <v>1.7</v>
      </c>
      <c r="K50" s="55">
        <v>36</v>
      </c>
      <c r="L50" s="61">
        <v>1.2</v>
      </c>
      <c r="M50" s="62">
        <f>E50-K50</f>
        <v>-3</v>
      </c>
      <c r="N50" s="63">
        <f>H50-L50</f>
        <v>-0.09999999999999987</v>
      </c>
      <c r="O50" s="64">
        <f>E50/K50*100</f>
        <v>91.66666666666666</v>
      </c>
      <c r="P50" s="6">
        <f>RANK(E50,(E$10,E$11,E$14,E$15,E$19,E$23,E$45,E$50,E$54,E$58,E$62,E$63,E$64,E$65,E$68,E$70,E$73,E$76,E$85,E$90,E$94:E$98,E$102:E$104,E$109,E$111,E$114:E$115,E$121,E$123,E$131,E$141,E$142,E$146,E$154:E$155))</f>
        <v>28</v>
      </c>
    </row>
    <row r="51" spans="1:15" ht="27" customHeight="1">
      <c r="A51" s="66" t="s">
        <v>84</v>
      </c>
      <c r="B51" s="44"/>
      <c r="C51" s="99" t="s">
        <v>207</v>
      </c>
      <c r="D51" s="100"/>
      <c r="E51" s="55">
        <v>50</v>
      </c>
      <c r="F51" s="71">
        <v>20</v>
      </c>
      <c r="G51" s="69">
        <v>30</v>
      </c>
      <c r="H51" s="58">
        <v>1.7</v>
      </c>
      <c r="I51" s="70">
        <v>1.4</v>
      </c>
      <c r="J51" s="60">
        <v>2</v>
      </c>
      <c r="K51" s="55">
        <v>57</v>
      </c>
      <c r="L51" s="61">
        <v>2</v>
      </c>
      <c r="M51" s="62">
        <f>E51-K51</f>
        <v>-7</v>
      </c>
      <c r="N51" s="63">
        <f>H51-L51</f>
        <v>-0.30000000000000004</v>
      </c>
      <c r="O51" s="64">
        <f>E51/K51*100</f>
        <v>87.71929824561403</v>
      </c>
    </row>
    <row r="52" spans="1:15" ht="13.5" customHeight="1">
      <c r="A52" s="66"/>
      <c r="B52" s="44"/>
      <c r="C52" s="67"/>
      <c r="D52" s="54"/>
      <c r="E52" s="55"/>
      <c r="F52" s="71"/>
      <c r="G52" s="69"/>
      <c r="H52" s="58"/>
      <c r="I52" s="70"/>
      <c r="J52" s="60"/>
      <c r="K52" s="55"/>
      <c r="L52" s="61"/>
      <c r="M52" s="62"/>
      <c r="N52" s="63"/>
      <c r="O52" s="64"/>
    </row>
    <row r="53" spans="1:15" ht="13.5" customHeight="1">
      <c r="A53" s="66" t="s">
        <v>85</v>
      </c>
      <c r="B53" s="44" t="s">
        <v>86</v>
      </c>
      <c r="C53" s="67"/>
      <c r="D53" s="54"/>
      <c r="E53" s="55">
        <v>561</v>
      </c>
      <c r="F53" s="56">
        <v>314</v>
      </c>
      <c r="G53" s="57">
        <v>247</v>
      </c>
      <c r="H53" s="58">
        <v>19.2</v>
      </c>
      <c r="I53" s="59">
        <v>21.6</v>
      </c>
      <c r="J53" s="60">
        <v>16.8</v>
      </c>
      <c r="K53" s="55">
        <v>570</v>
      </c>
      <c r="L53" s="61">
        <v>19.5</v>
      </c>
      <c r="M53" s="62">
        <f>E53-K53</f>
        <v>-9</v>
      </c>
      <c r="N53" s="63">
        <f>H53-L53</f>
        <v>-0.3000000000000007</v>
      </c>
      <c r="O53" s="64">
        <f>E53/K53*100</f>
        <v>98.42105263157895</v>
      </c>
    </row>
    <row r="54" spans="1:16" ht="13.5" customHeight="1">
      <c r="A54" s="66" t="s">
        <v>87</v>
      </c>
      <c r="B54" s="44"/>
      <c r="C54" s="67" t="s">
        <v>208</v>
      </c>
      <c r="D54" s="54"/>
      <c r="E54" s="55">
        <v>389</v>
      </c>
      <c r="F54" s="71">
        <v>227</v>
      </c>
      <c r="G54" s="69">
        <v>162</v>
      </c>
      <c r="H54" s="58">
        <v>13.3</v>
      </c>
      <c r="I54" s="70">
        <v>15.6</v>
      </c>
      <c r="J54" s="60">
        <v>11.1</v>
      </c>
      <c r="K54" s="55">
        <v>424</v>
      </c>
      <c r="L54" s="61">
        <v>14.5</v>
      </c>
      <c r="M54" s="62">
        <f>E54-K54</f>
        <v>-35</v>
      </c>
      <c r="N54" s="63">
        <f>H54-L54</f>
        <v>-1.1999999999999993</v>
      </c>
      <c r="O54" s="64">
        <f>E54/K54*100</f>
        <v>91.74528301886792</v>
      </c>
      <c r="P54" s="6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66" t="s">
        <v>88</v>
      </c>
      <c r="B55" s="44"/>
      <c r="C55" s="67" t="s">
        <v>89</v>
      </c>
      <c r="D55" s="54"/>
      <c r="E55" s="55">
        <v>172</v>
      </c>
      <c r="F55" s="71">
        <v>87</v>
      </c>
      <c r="G55" s="69">
        <v>85</v>
      </c>
      <c r="H55" s="58">
        <v>5.9</v>
      </c>
      <c r="I55" s="70">
        <v>6</v>
      </c>
      <c r="J55" s="60">
        <v>5.8</v>
      </c>
      <c r="K55" s="55">
        <v>146</v>
      </c>
      <c r="L55" s="61">
        <v>5</v>
      </c>
      <c r="M55" s="62">
        <f>E55-K55</f>
        <v>26</v>
      </c>
      <c r="N55" s="63">
        <f>H55-L55</f>
        <v>0.9000000000000004</v>
      </c>
      <c r="O55" s="64">
        <f>E55/K55*100</f>
        <v>117.8082191780822</v>
      </c>
    </row>
    <row r="56" spans="1:15" ht="13.5" customHeight="1">
      <c r="A56" s="66"/>
      <c r="B56" s="44"/>
      <c r="C56" s="67"/>
      <c r="D56" s="54"/>
      <c r="E56" s="55"/>
      <c r="F56" s="71"/>
      <c r="G56" s="69"/>
      <c r="H56" s="58"/>
      <c r="I56" s="70"/>
      <c r="J56" s="60"/>
      <c r="K56" s="55"/>
      <c r="L56" s="61"/>
      <c r="M56" s="62"/>
      <c r="N56" s="63"/>
      <c r="O56" s="64"/>
    </row>
    <row r="57" spans="1:15" ht="13.5" customHeight="1">
      <c r="A57" s="66" t="s">
        <v>90</v>
      </c>
      <c r="B57" s="44" t="s">
        <v>91</v>
      </c>
      <c r="C57" s="67"/>
      <c r="D57" s="54"/>
      <c r="E57" s="55">
        <v>155</v>
      </c>
      <c r="F57" s="56">
        <v>46</v>
      </c>
      <c r="G57" s="57">
        <v>109</v>
      </c>
      <c r="H57" s="58">
        <v>5.3</v>
      </c>
      <c r="I57" s="59">
        <v>3.2</v>
      </c>
      <c r="J57" s="60">
        <v>7.4</v>
      </c>
      <c r="K57" s="55">
        <v>150</v>
      </c>
      <c r="L57" s="61">
        <v>5.1</v>
      </c>
      <c r="M57" s="62">
        <f>E57-K57</f>
        <v>5</v>
      </c>
      <c r="N57" s="63">
        <f>H57-L57</f>
        <v>0.20000000000000018</v>
      </c>
      <c r="O57" s="64">
        <f>E57/K57*100</f>
        <v>103.33333333333334</v>
      </c>
    </row>
    <row r="58" spans="1:16" ht="13.5" customHeight="1">
      <c r="A58" s="66" t="s">
        <v>92</v>
      </c>
      <c r="B58" s="44"/>
      <c r="C58" s="67" t="s">
        <v>93</v>
      </c>
      <c r="D58" s="54"/>
      <c r="E58" s="55">
        <v>123</v>
      </c>
      <c r="F58" s="71">
        <v>29</v>
      </c>
      <c r="G58" s="69">
        <v>94</v>
      </c>
      <c r="H58" s="58">
        <v>4.2</v>
      </c>
      <c r="I58" s="70">
        <v>2</v>
      </c>
      <c r="J58" s="60">
        <v>6.4</v>
      </c>
      <c r="K58" s="55">
        <v>128</v>
      </c>
      <c r="L58" s="61">
        <v>4.4</v>
      </c>
      <c r="M58" s="62">
        <f>E58-K58</f>
        <v>-5</v>
      </c>
      <c r="N58" s="63">
        <f>H58-L58</f>
        <v>-0.20000000000000018</v>
      </c>
      <c r="O58" s="64">
        <f>E58/K58*100</f>
        <v>96.09375</v>
      </c>
      <c r="P58" s="6">
        <f>RANK(E58,(E$10,E$11,E$14,E$15,E$19,E$23,E$45,E$50,E$54,E$58,E$62,E$63,E$64,E$65,E$68,E$70,E$73,E$76,E$85,E$90,E$94:E$98,E$102:E$104,E$109,E$111,E$114:E$115,E$121,E$123,E$131,E$141,E$142,E$146,E$154:E$155))</f>
        <v>17</v>
      </c>
    </row>
    <row r="59" spans="1:15" ht="13.5" customHeight="1">
      <c r="A59" s="66" t="s">
        <v>94</v>
      </c>
      <c r="B59" s="44"/>
      <c r="C59" s="67" t="s">
        <v>95</v>
      </c>
      <c r="D59" s="54"/>
      <c r="E59" s="55">
        <v>32</v>
      </c>
      <c r="F59" s="71">
        <v>17</v>
      </c>
      <c r="G59" s="69">
        <v>15</v>
      </c>
      <c r="H59" s="58">
        <v>1.1</v>
      </c>
      <c r="I59" s="70">
        <v>1.2</v>
      </c>
      <c r="J59" s="60">
        <v>1</v>
      </c>
      <c r="K59" s="55">
        <v>22</v>
      </c>
      <c r="L59" s="61">
        <v>0.8</v>
      </c>
      <c r="M59" s="62">
        <f>E59-K59</f>
        <v>10</v>
      </c>
      <c r="N59" s="63">
        <f>H59-L59</f>
        <v>0.30000000000000004</v>
      </c>
      <c r="O59" s="64">
        <f>E59/K59*100</f>
        <v>145.45454545454547</v>
      </c>
    </row>
    <row r="60" spans="1:15" ht="13.5" customHeight="1">
      <c r="A60" s="75"/>
      <c r="B60" s="32"/>
      <c r="C60" s="32"/>
      <c r="D60" s="76"/>
      <c r="E60" s="77"/>
      <c r="F60" s="78"/>
      <c r="G60" s="79"/>
      <c r="H60" s="80"/>
      <c r="I60" s="81"/>
      <c r="J60" s="82"/>
      <c r="K60" s="77"/>
      <c r="L60" s="83"/>
      <c r="M60" s="62"/>
      <c r="N60" s="63"/>
      <c r="O60" s="64"/>
    </row>
    <row r="61" spans="1:15" ht="13.5" customHeight="1">
      <c r="A61" s="66" t="s">
        <v>96</v>
      </c>
      <c r="B61" s="44" t="s">
        <v>97</v>
      </c>
      <c r="C61" s="44"/>
      <c r="D61" s="54"/>
      <c r="E61" s="55">
        <v>341</v>
      </c>
      <c r="F61" s="56">
        <v>187</v>
      </c>
      <c r="G61" s="57">
        <v>154</v>
      </c>
      <c r="H61" s="58">
        <v>11.7</v>
      </c>
      <c r="I61" s="59">
        <v>12.9</v>
      </c>
      <c r="J61" s="60">
        <v>10.5</v>
      </c>
      <c r="K61" s="55">
        <v>376</v>
      </c>
      <c r="L61" s="61">
        <v>12.9</v>
      </c>
      <c r="M61" s="62">
        <f aca="true" t="shared" si="6" ref="M61:M66">E61-K61</f>
        <v>-35</v>
      </c>
      <c r="N61" s="63">
        <f aca="true" t="shared" si="7" ref="N61:N66">H61-L61</f>
        <v>-1.200000000000001</v>
      </c>
      <c r="O61" s="64">
        <f aca="true" t="shared" si="8" ref="O61:O66">E61/K61*100</f>
        <v>90.69148936170212</v>
      </c>
    </row>
    <row r="62" spans="1:16" ht="13.5" customHeight="1">
      <c r="A62" s="66" t="s">
        <v>98</v>
      </c>
      <c r="B62" s="44"/>
      <c r="C62" s="67" t="s">
        <v>99</v>
      </c>
      <c r="D62" s="54"/>
      <c r="E62" s="55">
        <v>7</v>
      </c>
      <c r="F62" s="71">
        <v>3</v>
      </c>
      <c r="G62" s="69">
        <v>4</v>
      </c>
      <c r="H62" s="58">
        <v>0.2</v>
      </c>
      <c r="I62" s="70">
        <v>0.2</v>
      </c>
      <c r="J62" s="60">
        <v>0.3</v>
      </c>
      <c r="K62" s="55">
        <v>6</v>
      </c>
      <c r="L62" s="61">
        <v>0.2</v>
      </c>
      <c r="M62" s="62">
        <f t="shared" si="6"/>
        <v>1</v>
      </c>
      <c r="N62" s="63">
        <f t="shared" si="7"/>
        <v>0</v>
      </c>
      <c r="O62" s="64">
        <f t="shared" si="8"/>
        <v>116.66666666666667</v>
      </c>
      <c r="P62" s="6">
        <f>RANK(E62,(E$10,E$11,E$14,E$15,E$19,E$23,E$45,E$50,E$54,E$58,E$62,E$63,E$64,E$65,E$68,E$70,E$73,E$76,E$85,E$90,E$94:E$98,E$102:E$104,E$109,E$111,E$114:E$115,E$121,E$123,E$131,E$141,E$142,E$146,E$154:E$155))</f>
        <v>35</v>
      </c>
    </row>
    <row r="63" spans="1:16" ht="13.5" customHeight="1">
      <c r="A63" s="66" t="s">
        <v>100</v>
      </c>
      <c r="B63" s="44"/>
      <c r="C63" s="67" t="s">
        <v>101</v>
      </c>
      <c r="D63" s="54"/>
      <c r="E63" s="55">
        <v>45</v>
      </c>
      <c r="F63" s="71">
        <v>31</v>
      </c>
      <c r="G63" s="69">
        <v>14</v>
      </c>
      <c r="H63" s="58">
        <v>1.5</v>
      </c>
      <c r="I63" s="70">
        <v>2.1</v>
      </c>
      <c r="J63" s="60">
        <v>1</v>
      </c>
      <c r="K63" s="55">
        <v>40</v>
      </c>
      <c r="L63" s="61">
        <v>1.4</v>
      </c>
      <c r="M63" s="62">
        <f t="shared" si="6"/>
        <v>5</v>
      </c>
      <c r="N63" s="63">
        <f t="shared" si="7"/>
        <v>0.10000000000000009</v>
      </c>
      <c r="O63" s="64">
        <f t="shared" si="8"/>
        <v>112.5</v>
      </c>
      <c r="P63" s="6">
        <f>RANK(E63,(E$10,E$11,E$14,E$15,E$19,E$23,E$45,E$50,E$54,E$58,E$62,E$63,E$64,E$65,E$68,E$70,E$73,E$76,E$85,E$90,E$94:E$98,E$102:E$104,E$109,E$111,E$114:E$115,E$121,E$123,E$131,E$141,E$142,E$146,E$154:E$155))</f>
        <v>25</v>
      </c>
    </row>
    <row r="64" spans="1:16" ht="13.5" customHeight="1">
      <c r="A64" s="66" t="s">
        <v>102</v>
      </c>
      <c r="B64" s="44"/>
      <c r="C64" s="67" t="s">
        <v>103</v>
      </c>
      <c r="D64" s="54"/>
      <c r="E64" s="55">
        <v>85</v>
      </c>
      <c r="F64" s="71">
        <v>42</v>
      </c>
      <c r="G64" s="69">
        <v>43</v>
      </c>
      <c r="H64" s="58">
        <v>2.9</v>
      </c>
      <c r="I64" s="70">
        <v>2.9</v>
      </c>
      <c r="J64" s="60">
        <v>2.9</v>
      </c>
      <c r="K64" s="55">
        <v>111</v>
      </c>
      <c r="L64" s="61">
        <v>3.8</v>
      </c>
      <c r="M64" s="62">
        <f t="shared" si="6"/>
        <v>-26</v>
      </c>
      <c r="N64" s="63">
        <f t="shared" si="7"/>
        <v>-0.8999999999999999</v>
      </c>
      <c r="O64" s="64">
        <f t="shared" si="8"/>
        <v>76.57657657657657</v>
      </c>
      <c r="P64" s="6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66" t="s">
        <v>104</v>
      </c>
      <c r="B65" s="44"/>
      <c r="C65" s="67" t="s">
        <v>105</v>
      </c>
      <c r="D65" s="54"/>
      <c r="E65" s="55">
        <v>60</v>
      </c>
      <c r="F65" s="71">
        <v>25</v>
      </c>
      <c r="G65" s="69">
        <v>35</v>
      </c>
      <c r="H65" s="58">
        <v>2.1</v>
      </c>
      <c r="I65" s="70">
        <v>1.7</v>
      </c>
      <c r="J65" s="60">
        <v>2.4</v>
      </c>
      <c r="K65" s="55">
        <v>74</v>
      </c>
      <c r="L65" s="61">
        <v>2.5</v>
      </c>
      <c r="M65" s="62">
        <f t="shared" si="6"/>
        <v>-14</v>
      </c>
      <c r="N65" s="63">
        <f t="shared" si="7"/>
        <v>-0.3999999999999999</v>
      </c>
      <c r="O65" s="64">
        <f t="shared" si="8"/>
        <v>81.08108108108108</v>
      </c>
      <c r="P65" s="6">
        <f>RANK(E65,(E$10,E$11,E$14,E$15,E$19,E$23,E$45,E$50,E$54,E$58,E$62,E$63,E$64,E$65,E$68,E$70,E$73,E$76,E$85,E$90,E$94:E$98,E$102:E$104,E$109,E$111,E$114:E$115,E$121,E$123,E$131,E$141,E$142,E$146,E$154:E$155))</f>
        <v>23</v>
      </c>
    </row>
    <row r="66" spans="1:15" ht="13.5" customHeight="1">
      <c r="A66" s="66" t="s">
        <v>106</v>
      </c>
      <c r="B66" s="44"/>
      <c r="C66" s="44" t="s">
        <v>107</v>
      </c>
      <c r="D66" s="54"/>
      <c r="E66" s="55">
        <v>144</v>
      </c>
      <c r="F66" s="71">
        <v>86</v>
      </c>
      <c r="G66" s="69">
        <v>58</v>
      </c>
      <c r="H66" s="58">
        <v>4.9</v>
      </c>
      <c r="I66" s="70">
        <v>5.9</v>
      </c>
      <c r="J66" s="60">
        <v>4</v>
      </c>
      <c r="K66" s="55">
        <v>145</v>
      </c>
      <c r="L66" s="61">
        <v>5</v>
      </c>
      <c r="M66" s="62">
        <f t="shared" si="6"/>
        <v>-1</v>
      </c>
      <c r="N66" s="63">
        <f t="shared" si="7"/>
        <v>-0.09999999999999964</v>
      </c>
      <c r="O66" s="64">
        <f t="shared" si="8"/>
        <v>99.3103448275862</v>
      </c>
    </row>
    <row r="67" spans="1:15" ht="13.5" customHeight="1">
      <c r="A67" s="66"/>
      <c r="B67" s="44"/>
      <c r="C67" s="67"/>
      <c r="D67" s="54"/>
      <c r="E67" s="55"/>
      <c r="F67" s="71"/>
      <c r="G67" s="69"/>
      <c r="H67" s="58"/>
      <c r="I67" s="70"/>
      <c r="J67" s="60"/>
      <c r="K67" s="55"/>
      <c r="L67" s="61"/>
      <c r="M67" s="62"/>
      <c r="N67" s="63"/>
      <c r="O67" s="64"/>
    </row>
    <row r="68" spans="1:16" ht="13.5" customHeight="1">
      <c r="A68" s="66" t="s">
        <v>108</v>
      </c>
      <c r="B68" s="44" t="s">
        <v>109</v>
      </c>
      <c r="C68" s="67"/>
      <c r="D68" s="54"/>
      <c r="E68" s="55">
        <v>0</v>
      </c>
      <c r="F68" s="71">
        <v>0</v>
      </c>
      <c r="G68" s="69">
        <v>0</v>
      </c>
      <c r="H68" s="58">
        <v>0</v>
      </c>
      <c r="I68" s="59">
        <v>0</v>
      </c>
      <c r="J68" s="60">
        <v>0</v>
      </c>
      <c r="K68" s="55">
        <v>0</v>
      </c>
      <c r="L68" s="61">
        <v>0</v>
      </c>
      <c r="M68" s="62">
        <f>E68-K68</f>
        <v>0</v>
      </c>
      <c r="N68" s="63">
        <f>H68-L68</f>
        <v>0</v>
      </c>
      <c r="O68" s="64" t="e">
        <f>E68/K68*100</f>
        <v>#DIV/0!</v>
      </c>
      <c r="P68" s="6">
        <f>RANK(E68,(E$10,E$11,E$14,E$15,E$19,E$23,E$45,E$50,E$54,E$58,E$62,E$63,E$64,E$65,E$68,E$70,E$73,E$76,E$85,E$90,E$94:E$98,E$102:E$104,E$109,E$111,E$114:E$115,E$121,E$123,E$131,E$141,E$142,E$146,E$154:E$155))</f>
        <v>38</v>
      </c>
    </row>
    <row r="69" spans="1:15" ht="13.5" customHeight="1">
      <c r="A69" s="66"/>
      <c r="B69" s="44"/>
      <c r="C69" s="67"/>
      <c r="D69" s="54"/>
      <c r="E69" s="55"/>
      <c r="F69" s="56"/>
      <c r="G69" s="57"/>
      <c r="H69" s="58"/>
      <c r="I69" s="59"/>
      <c r="J69" s="60"/>
      <c r="K69" s="55"/>
      <c r="L69" s="61"/>
      <c r="M69" s="62"/>
      <c r="N69" s="63"/>
      <c r="O69" s="64"/>
    </row>
    <row r="70" spans="1:16" ht="13.5" customHeight="1">
      <c r="A70" s="66" t="s">
        <v>110</v>
      </c>
      <c r="B70" s="44" t="s">
        <v>111</v>
      </c>
      <c r="C70" s="67"/>
      <c r="D70" s="54"/>
      <c r="E70" s="55">
        <v>2</v>
      </c>
      <c r="F70" s="71">
        <v>1</v>
      </c>
      <c r="G70" s="69">
        <v>1</v>
      </c>
      <c r="H70" s="58">
        <v>0.1</v>
      </c>
      <c r="I70" s="70">
        <v>0.1</v>
      </c>
      <c r="J70" s="60">
        <v>0.1</v>
      </c>
      <c r="K70" s="55">
        <v>3</v>
      </c>
      <c r="L70" s="61">
        <v>0.1</v>
      </c>
      <c r="M70" s="62">
        <f>E70-K70</f>
        <v>-1</v>
      </c>
      <c r="N70" s="63">
        <f>H70-L70</f>
        <v>0</v>
      </c>
      <c r="O70" s="64">
        <f>E70/K70*100</f>
        <v>66.66666666666666</v>
      </c>
      <c r="P70" s="6">
        <f>RANK(E70,(E$10,E$11,E$14,E$15,E$19,E$23,E$45,E$50,E$54,E$58,E$62,E$63,E$64,E$65,E$68,E$70,E$73,E$76,E$85,E$90,E$94:E$98,E$102:E$104,E$109,E$111,E$114:E$115,E$121,E$123,E$131,E$141,E$142,E$146,E$154:E$155))</f>
        <v>36</v>
      </c>
    </row>
    <row r="71" spans="1:15" ht="13.5" customHeight="1">
      <c r="A71" s="66"/>
      <c r="B71" s="44"/>
      <c r="C71" s="67"/>
      <c r="D71" s="54"/>
      <c r="E71" s="55"/>
      <c r="F71" s="71"/>
      <c r="G71" s="69"/>
      <c r="H71" s="58"/>
      <c r="I71" s="70"/>
      <c r="J71" s="60"/>
      <c r="K71" s="55"/>
      <c r="L71" s="61"/>
      <c r="M71" s="62"/>
      <c r="N71" s="63"/>
      <c r="O71" s="64"/>
    </row>
    <row r="72" spans="1:15" ht="13.5" customHeight="1">
      <c r="A72" s="66" t="s">
        <v>112</v>
      </c>
      <c r="B72" s="44" t="s">
        <v>113</v>
      </c>
      <c r="C72" s="67"/>
      <c r="D72" s="54"/>
      <c r="E72" s="55">
        <v>8416</v>
      </c>
      <c r="F72" s="56">
        <v>4109</v>
      </c>
      <c r="G72" s="57">
        <v>4307</v>
      </c>
      <c r="H72" s="58">
        <v>288.2</v>
      </c>
      <c r="I72" s="59">
        <v>282.6</v>
      </c>
      <c r="J72" s="60">
        <v>293.8</v>
      </c>
      <c r="K72" s="55">
        <v>8407</v>
      </c>
      <c r="L72" s="61">
        <v>287.6</v>
      </c>
      <c r="M72" s="62">
        <f aca="true" t="shared" si="9" ref="M72:M91">E72-K72</f>
        <v>9</v>
      </c>
      <c r="N72" s="63">
        <f aca="true" t="shared" si="10" ref="N72:N91">H72-L72</f>
        <v>0.5999999999999659</v>
      </c>
      <c r="O72" s="64">
        <f aca="true" t="shared" si="11" ref="O72:O91">E72/K72*100</f>
        <v>100.10705364577137</v>
      </c>
    </row>
    <row r="73" spans="1:16" ht="13.5" customHeight="1">
      <c r="A73" s="66" t="s">
        <v>114</v>
      </c>
      <c r="B73" s="44"/>
      <c r="C73" s="67" t="s">
        <v>115</v>
      </c>
      <c r="D73" s="54"/>
      <c r="E73" s="55">
        <v>123</v>
      </c>
      <c r="F73" s="56">
        <v>40</v>
      </c>
      <c r="G73" s="57">
        <v>83</v>
      </c>
      <c r="H73" s="58">
        <v>4.2</v>
      </c>
      <c r="I73" s="59">
        <v>2.8</v>
      </c>
      <c r="J73" s="60">
        <v>5.7</v>
      </c>
      <c r="K73" s="55">
        <v>140</v>
      </c>
      <c r="L73" s="61">
        <v>4.8</v>
      </c>
      <c r="M73" s="62">
        <f t="shared" si="9"/>
        <v>-17</v>
      </c>
      <c r="N73" s="63">
        <f t="shared" si="10"/>
        <v>-0.5999999999999996</v>
      </c>
      <c r="O73" s="64">
        <f t="shared" si="11"/>
        <v>87.85714285714286</v>
      </c>
      <c r="P73" s="6">
        <f>RANK(E73,(E$10,E$11,E$14,E$15,E$19,E$23,E$45,E$50,E$54,E$58,E$62,E$63,E$64,E$65,E$68,E$70,E$73,E$76,E$85,E$90,E$94:E$98,E$102:E$104,E$109,E$111,E$114:E$115,E$121,E$123,E$131,E$141,E$142,E$146,E$154:E$155))</f>
        <v>17</v>
      </c>
    </row>
    <row r="74" spans="1:15" ht="13.5" customHeight="1">
      <c r="A74" s="66" t="s">
        <v>116</v>
      </c>
      <c r="B74" s="44"/>
      <c r="C74" s="67"/>
      <c r="D74" s="54" t="s">
        <v>117</v>
      </c>
      <c r="E74" s="55">
        <v>58</v>
      </c>
      <c r="F74" s="71">
        <v>13</v>
      </c>
      <c r="G74" s="69">
        <v>45</v>
      </c>
      <c r="H74" s="58">
        <v>2</v>
      </c>
      <c r="I74" s="70">
        <v>0.9</v>
      </c>
      <c r="J74" s="60">
        <v>3.1</v>
      </c>
      <c r="K74" s="55">
        <v>53</v>
      </c>
      <c r="L74" s="61">
        <v>1.8</v>
      </c>
      <c r="M74" s="62">
        <f t="shared" si="9"/>
        <v>5</v>
      </c>
      <c r="N74" s="63">
        <f t="shared" si="10"/>
        <v>0.19999999999999996</v>
      </c>
      <c r="O74" s="64">
        <f t="shared" si="11"/>
        <v>109.43396226415094</v>
      </c>
    </row>
    <row r="75" spans="1:15" ht="13.5" customHeight="1">
      <c r="A75" s="66" t="s">
        <v>118</v>
      </c>
      <c r="B75" s="44"/>
      <c r="C75" s="67"/>
      <c r="D75" s="54" t="s">
        <v>119</v>
      </c>
      <c r="E75" s="55">
        <v>65</v>
      </c>
      <c r="F75" s="71">
        <v>27</v>
      </c>
      <c r="G75" s="69">
        <v>38</v>
      </c>
      <c r="H75" s="58">
        <v>2.2</v>
      </c>
      <c r="I75" s="70">
        <v>1.9</v>
      </c>
      <c r="J75" s="60">
        <v>2.6</v>
      </c>
      <c r="K75" s="55">
        <v>87</v>
      </c>
      <c r="L75" s="61">
        <v>3</v>
      </c>
      <c r="M75" s="62">
        <f t="shared" si="9"/>
        <v>-22</v>
      </c>
      <c r="N75" s="63">
        <f t="shared" si="10"/>
        <v>-0.7999999999999998</v>
      </c>
      <c r="O75" s="64">
        <f t="shared" si="11"/>
        <v>74.71264367816092</v>
      </c>
    </row>
    <row r="76" spans="1:16" ht="13.5" customHeight="1">
      <c r="A76" s="66" t="s">
        <v>120</v>
      </c>
      <c r="B76" s="44"/>
      <c r="C76" s="67" t="s">
        <v>121</v>
      </c>
      <c r="D76" s="54"/>
      <c r="E76" s="55">
        <v>4394</v>
      </c>
      <c r="F76" s="56">
        <v>2147</v>
      </c>
      <c r="G76" s="57">
        <v>2247</v>
      </c>
      <c r="H76" s="58">
        <v>150.5</v>
      </c>
      <c r="I76" s="59">
        <v>147.7</v>
      </c>
      <c r="J76" s="60">
        <v>153.3</v>
      </c>
      <c r="K76" s="55">
        <v>4357</v>
      </c>
      <c r="L76" s="61">
        <v>149.1</v>
      </c>
      <c r="M76" s="62">
        <f t="shared" si="9"/>
        <v>37</v>
      </c>
      <c r="N76" s="63">
        <f t="shared" si="10"/>
        <v>1.4000000000000057</v>
      </c>
      <c r="O76" s="64">
        <f t="shared" si="11"/>
        <v>100.84920817075971</v>
      </c>
      <c r="P76" s="6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66" t="s">
        <v>122</v>
      </c>
      <c r="B77" s="44"/>
      <c r="C77" s="67"/>
      <c r="D77" s="54" t="s">
        <v>209</v>
      </c>
      <c r="E77" s="55">
        <v>64</v>
      </c>
      <c r="F77" s="71">
        <v>16</v>
      </c>
      <c r="G77" s="69">
        <v>48</v>
      </c>
      <c r="H77" s="58">
        <v>2.2</v>
      </c>
      <c r="I77" s="70">
        <v>1.1</v>
      </c>
      <c r="J77" s="60">
        <v>3.3</v>
      </c>
      <c r="K77" s="55">
        <v>64</v>
      </c>
      <c r="L77" s="61">
        <v>2.2</v>
      </c>
      <c r="M77" s="62">
        <f t="shared" si="9"/>
        <v>0</v>
      </c>
      <c r="N77" s="63">
        <f t="shared" si="10"/>
        <v>0</v>
      </c>
      <c r="O77" s="64">
        <f t="shared" si="11"/>
        <v>100</v>
      </c>
    </row>
    <row r="78" spans="1:15" ht="13.5" customHeight="1">
      <c r="A78" s="66" t="s">
        <v>123</v>
      </c>
      <c r="B78" s="44"/>
      <c r="C78" s="67"/>
      <c r="D78" s="54" t="s">
        <v>124</v>
      </c>
      <c r="E78" s="55">
        <v>1536</v>
      </c>
      <c r="F78" s="71">
        <v>866</v>
      </c>
      <c r="G78" s="69">
        <v>670</v>
      </c>
      <c r="H78" s="58">
        <v>52.6</v>
      </c>
      <c r="I78" s="70">
        <v>59.6</v>
      </c>
      <c r="J78" s="60">
        <v>45.7</v>
      </c>
      <c r="K78" s="55">
        <v>1466</v>
      </c>
      <c r="L78" s="61">
        <v>50.2</v>
      </c>
      <c r="M78" s="62">
        <f t="shared" si="9"/>
        <v>70</v>
      </c>
      <c r="N78" s="63">
        <f t="shared" si="10"/>
        <v>2.3999999999999986</v>
      </c>
      <c r="O78" s="64">
        <f t="shared" si="11"/>
        <v>104.77489768076398</v>
      </c>
    </row>
    <row r="79" spans="1:15" ht="13.5" customHeight="1">
      <c r="A79" s="66" t="s">
        <v>125</v>
      </c>
      <c r="B79" s="44"/>
      <c r="C79" s="67"/>
      <c r="D79" s="54" t="s">
        <v>126</v>
      </c>
      <c r="E79" s="55">
        <v>481</v>
      </c>
      <c r="F79" s="71">
        <v>259</v>
      </c>
      <c r="G79" s="69">
        <v>222</v>
      </c>
      <c r="H79" s="58">
        <v>16.5</v>
      </c>
      <c r="I79" s="70">
        <v>17.8</v>
      </c>
      <c r="J79" s="60">
        <v>15.1</v>
      </c>
      <c r="K79" s="55">
        <v>508</v>
      </c>
      <c r="L79" s="61">
        <v>17.4</v>
      </c>
      <c r="M79" s="62">
        <f t="shared" si="9"/>
        <v>-27</v>
      </c>
      <c r="N79" s="63">
        <f t="shared" si="10"/>
        <v>-0.8999999999999986</v>
      </c>
      <c r="O79" s="64">
        <f t="shared" si="11"/>
        <v>94.68503937007874</v>
      </c>
    </row>
    <row r="80" spans="1:15" ht="13.5" customHeight="1">
      <c r="A80" s="66" t="s">
        <v>127</v>
      </c>
      <c r="B80" s="44"/>
      <c r="C80" s="67"/>
      <c r="D80" s="54" t="s">
        <v>210</v>
      </c>
      <c r="E80" s="55">
        <v>231</v>
      </c>
      <c r="F80" s="71">
        <v>74</v>
      </c>
      <c r="G80" s="69">
        <v>157</v>
      </c>
      <c r="H80" s="58">
        <v>7.9</v>
      </c>
      <c r="I80" s="70">
        <v>5.1</v>
      </c>
      <c r="J80" s="60">
        <v>10.7</v>
      </c>
      <c r="K80" s="55">
        <v>199</v>
      </c>
      <c r="L80" s="61">
        <v>6.8</v>
      </c>
      <c r="M80" s="62">
        <f t="shared" si="9"/>
        <v>32</v>
      </c>
      <c r="N80" s="63">
        <f t="shared" si="10"/>
        <v>1.1000000000000005</v>
      </c>
      <c r="O80" s="64">
        <f t="shared" si="11"/>
        <v>116.08040201005025</v>
      </c>
    </row>
    <row r="81" spans="1:15" ht="13.5" customHeight="1">
      <c r="A81" s="66" t="s">
        <v>128</v>
      </c>
      <c r="B81" s="44"/>
      <c r="C81" s="67"/>
      <c r="D81" s="54" t="s">
        <v>211</v>
      </c>
      <c r="E81" s="55">
        <v>91</v>
      </c>
      <c r="F81" s="71">
        <v>50</v>
      </c>
      <c r="G81" s="69">
        <v>41</v>
      </c>
      <c r="H81" s="58">
        <v>3.1</v>
      </c>
      <c r="I81" s="70">
        <v>3.4</v>
      </c>
      <c r="J81" s="60">
        <v>2.8</v>
      </c>
      <c r="K81" s="55">
        <v>82</v>
      </c>
      <c r="L81" s="61">
        <v>2.8</v>
      </c>
      <c r="M81" s="62">
        <f t="shared" si="9"/>
        <v>9</v>
      </c>
      <c r="N81" s="63">
        <f t="shared" si="10"/>
        <v>0.30000000000000027</v>
      </c>
      <c r="O81" s="64">
        <f t="shared" si="11"/>
        <v>110.97560975609757</v>
      </c>
    </row>
    <row r="82" spans="1:15" ht="13.5" customHeight="1">
      <c r="A82" s="66" t="s">
        <v>129</v>
      </c>
      <c r="B82" s="44"/>
      <c r="C82" s="67"/>
      <c r="D82" s="54" t="s">
        <v>130</v>
      </c>
      <c r="E82" s="55">
        <v>488</v>
      </c>
      <c r="F82" s="71">
        <v>247</v>
      </c>
      <c r="G82" s="69">
        <v>241</v>
      </c>
      <c r="H82" s="58">
        <v>16.7</v>
      </c>
      <c r="I82" s="70">
        <v>17</v>
      </c>
      <c r="J82" s="60">
        <v>16.4</v>
      </c>
      <c r="K82" s="55">
        <v>434</v>
      </c>
      <c r="L82" s="61">
        <v>14.8</v>
      </c>
      <c r="M82" s="62">
        <f t="shared" si="9"/>
        <v>54</v>
      </c>
      <c r="N82" s="63">
        <f t="shared" si="10"/>
        <v>1.8999999999999986</v>
      </c>
      <c r="O82" s="64">
        <f t="shared" si="11"/>
        <v>112.44239631336406</v>
      </c>
    </row>
    <row r="83" spans="1:15" ht="13.5" customHeight="1">
      <c r="A83" s="66" t="s">
        <v>131</v>
      </c>
      <c r="B83" s="44"/>
      <c r="C83" s="67"/>
      <c r="D83" s="54" t="s">
        <v>212</v>
      </c>
      <c r="E83" s="55">
        <v>1441</v>
      </c>
      <c r="F83" s="71">
        <v>606</v>
      </c>
      <c r="G83" s="69">
        <v>835</v>
      </c>
      <c r="H83" s="58">
        <v>49.3</v>
      </c>
      <c r="I83" s="70">
        <v>41.7</v>
      </c>
      <c r="J83" s="60">
        <v>57</v>
      </c>
      <c r="K83" s="55">
        <v>1538</v>
      </c>
      <c r="L83" s="61">
        <v>52.6</v>
      </c>
      <c r="M83" s="62">
        <f t="shared" si="9"/>
        <v>-97</v>
      </c>
      <c r="N83" s="63">
        <f t="shared" si="10"/>
        <v>-3.3000000000000043</v>
      </c>
      <c r="O83" s="64">
        <f t="shared" si="11"/>
        <v>93.69310793237972</v>
      </c>
    </row>
    <row r="84" spans="1:15" ht="13.5" customHeight="1">
      <c r="A84" s="66" t="s">
        <v>132</v>
      </c>
      <c r="B84" s="84"/>
      <c r="C84" s="44"/>
      <c r="D84" s="54" t="s">
        <v>133</v>
      </c>
      <c r="E84" s="55">
        <v>62</v>
      </c>
      <c r="F84" s="71">
        <v>29</v>
      </c>
      <c r="G84" s="69">
        <v>33</v>
      </c>
      <c r="H84" s="58">
        <v>2.1</v>
      </c>
      <c r="I84" s="70">
        <v>2</v>
      </c>
      <c r="J84" s="60">
        <v>2.3</v>
      </c>
      <c r="K84" s="55">
        <v>66</v>
      </c>
      <c r="L84" s="61">
        <v>2.3</v>
      </c>
      <c r="M84" s="62">
        <f t="shared" si="9"/>
        <v>-4</v>
      </c>
      <c r="N84" s="63">
        <f t="shared" si="10"/>
        <v>-0.19999999999999973</v>
      </c>
      <c r="O84" s="64">
        <f t="shared" si="11"/>
        <v>93.93939393939394</v>
      </c>
    </row>
    <row r="85" spans="1:16" ht="13.5" customHeight="1">
      <c r="A85" s="66" t="s">
        <v>134</v>
      </c>
      <c r="B85" s="44"/>
      <c r="C85" s="67" t="s">
        <v>135</v>
      </c>
      <c r="D85" s="54"/>
      <c r="E85" s="55">
        <v>3456</v>
      </c>
      <c r="F85" s="56">
        <v>1700</v>
      </c>
      <c r="G85" s="57">
        <v>1756</v>
      </c>
      <c r="H85" s="58">
        <v>118.4</v>
      </c>
      <c r="I85" s="59">
        <v>116.9</v>
      </c>
      <c r="J85" s="60">
        <v>119.8</v>
      </c>
      <c r="K85" s="55">
        <v>3500</v>
      </c>
      <c r="L85" s="61">
        <v>119.7</v>
      </c>
      <c r="M85" s="62">
        <f t="shared" si="9"/>
        <v>-44</v>
      </c>
      <c r="N85" s="63">
        <f t="shared" si="10"/>
        <v>-1.2999999999999972</v>
      </c>
      <c r="O85" s="64">
        <f t="shared" si="11"/>
        <v>98.74285714285715</v>
      </c>
      <c r="P85" s="6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66" t="s">
        <v>136</v>
      </c>
      <c r="B86" s="44"/>
      <c r="C86" s="67"/>
      <c r="D86" s="54" t="s">
        <v>137</v>
      </c>
      <c r="E86" s="55">
        <v>415</v>
      </c>
      <c r="F86" s="71">
        <v>171</v>
      </c>
      <c r="G86" s="69">
        <v>244</v>
      </c>
      <c r="H86" s="58">
        <v>14.2</v>
      </c>
      <c r="I86" s="70">
        <v>11.8</v>
      </c>
      <c r="J86" s="60">
        <v>16.6</v>
      </c>
      <c r="K86" s="55">
        <v>430</v>
      </c>
      <c r="L86" s="61">
        <v>14.7</v>
      </c>
      <c r="M86" s="62">
        <f t="shared" si="9"/>
        <v>-15</v>
      </c>
      <c r="N86" s="63">
        <f t="shared" si="10"/>
        <v>-0.5</v>
      </c>
      <c r="O86" s="64">
        <f t="shared" si="11"/>
        <v>96.51162790697676</v>
      </c>
    </row>
    <row r="87" spans="1:15" ht="13.5" customHeight="1">
      <c r="A87" s="66" t="s">
        <v>138</v>
      </c>
      <c r="B87" s="44"/>
      <c r="C87" s="67"/>
      <c r="D87" s="54" t="s">
        <v>139</v>
      </c>
      <c r="E87" s="55">
        <v>927</v>
      </c>
      <c r="F87" s="71">
        <v>524</v>
      </c>
      <c r="G87" s="69">
        <v>403</v>
      </c>
      <c r="H87" s="58">
        <v>31.7</v>
      </c>
      <c r="I87" s="70">
        <v>36</v>
      </c>
      <c r="J87" s="60">
        <v>27.5</v>
      </c>
      <c r="K87" s="55">
        <v>892</v>
      </c>
      <c r="L87" s="61">
        <v>30.5</v>
      </c>
      <c r="M87" s="62">
        <f t="shared" si="9"/>
        <v>35</v>
      </c>
      <c r="N87" s="63">
        <f t="shared" si="10"/>
        <v>1.1999999999999993</v>
      </c>
      <c r="O87" s="64">
        <f t="shared" si="11"/>
        <v>103.9237668161435</v>
      </c>
    </row>
    <row r="88" spans="1:15" ht="13.5" customHeight="1">
      <c r="A88" s="66" t="s">
        <v>140</v>
      </c>
      <c r="B88" s="44"/>
      <c r="C88" s="67"/>
      <c r="D88" s="54" t="s">
        <v>141</v>
      </c>
      <c r="E88" s="55">
        <v>2067</v>
      </c>
      <c r="F88" s="71">
        <v>984</v>
      </c>
      <c r="G88" s="69">
        <v>1083</v>
      </c>
      <c r="H88" s="58">
        <v>70.8</v>
      </c>
      <c r="I88" s="70">
        <v>67.7</v>
      </c>
      <c r="J88" s="60">
        <v>73.9</v>
      </c>
      <c r="K88" s="55">
        <v>2117</v>
      </c>
      <c r="L88" s="61">
        <v>72.4</v>
      </c>
      <c r="M88" s="62">
        <f t="shared" si="9"/>
        <v>-50</v>
      </c>
      <c r="N88" s="63">
        <f t="shared" si="10"/>
        <v>-1.6000000000000085</v>
      </c>
      <c r="O88" s="64">
        <f t="shared" si="11"/>
        <v>97.63816721776098</v>
      </c>
    </row>
    <row r="89" spans="1:15" ht="13.5" customHeight="1">
      <c r="A89" s="66" t="s">
        <v>142</v>
      </c>
      <c r="B89" s="44"/>
      <c r="C89" s="67"/>
      <c r="D89" s="54" t="s">
        <v>143</v>
      </c>
      <c r="E89" s="55">
        <v>47</v>
      </c>
      <c r="F89" s="71">
        <v>21</v>
      </c>
      <c r="G89" s="69">
        <v>26</v>
      </c>
      <c r="H89" s="58">
        <v>1.6</v>
      </c>
      <c r="I89" s="70">
        <v>1.4</v>
      </c>
      <c r="J89" s="60">
        <v>1.8</v>
      </c>
      <c r="K89" s="55">
        <v>61</v>
      </c>
      <c r="L89" s="61">
        <v>2.1</v>
      </c>
      <c r="M89" s="62">
        <f t="shared" si="9"/>
        <v>-14</v>
      </c>
      <c r="N89" s="63">
        <f t="shared" si="10"/>
        <v>-0.5</v>
      </c>
      <c r="O89" s="64">
        <f t="shared" si="11"/>
        <v>77.04918032786885</v>
      </c>
    </row>
    <row r="90" spans="1:16" ht="13.5" customHeight="1">
      <c r="A90" s="66" t="s">
        <v>144</v>
      </c>
      <c r="B90" s="44"/>
      <c r="C90" s="67" t="s">
        <v>145</v>
      </c>
      <c r="D90" s="54"/>
      <c r="E90" s="55">
        <v>309</v>
      </c>
      <c r="F90" s="71">
        <v>170</v>
      </c>
      <c r="G90" s="69">
        <v>139</v>
      </c>
      <c r="H90" s="58">
        <v>10.6</v>
      </c>
      <c r="I90" s="70">
        <v>11.7</v>
      </c>
      <c r="J90" s="60">
        <v>9.5</v>
      </c>
      <c r="K90" s="55">
        <v>277</v>
      </c>
      <c r="L90" s="61">
        <v>9.5</v>
      </c>
      <c r="M90" s="62">
        <f t="shared" si="9"/>
        <v>32</v>
      </c>
      <c r="N90" s="63">
        <f t="shared" si="10"/>
        <v>1.0999999999999996</v>
      </c>
      <c r="O90" s="64">
        <f t="shared" si="11"/>
        <v>111.55234657039712</v>
      </c>
      <c r="P90" s="6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66" t="s">
        <v>146</v>
      </c>
      <c r="B91" s="44"/>
      <c r="C91" s="67" t="s">
        <v>147</v>
      </c>
      <c r="D91" s="54"/>
      <c r="E91" s="55">
        <v>134</v>
      </c>
      <c r="F91" s="71">
        <v>52</v>
      </c>
      <c r="G91" s="69">
        <v>82</v>
      </c>
      <c r="H91" s="58">
        <v>4.6</v>
      </c>
      <c r="I91" s="70">
        <v>3.6</v>
      </c>
      <c r="J91" s="60">
        <v>5.6</v>
      </c>
      <c r="K91" s="55">
        <v>133</v>
      </c>
      <c r="L91" s="61">
        <v>4.6</v>
      </c>
      <c r="M91" s="62">
        <f t="shared" si="9"/>
        <v>1</v>
      </c>
      <c r="N91" s="63">
        <f t="shared" si="10"/>
        <v>0</v>
      </c>
      <c r="O91" s="64">
        <f t="shared" si="11"/>
        <v>100.75187969924812</v>
      </c>
    </row>
    <row r="92" spans="1:15" ht="13.5" customHeight="1">
      <c r="A92" s="66"/>
      <c r="B92" s="44"/>
      <c r="C92" s="67"/>
      <c r="D92" s="54"/>
      <c r="E92" s="55"/>
      <c r="F92" s="71"/>
      <c r="G92" s="69"/>
      <c r="H92" s="58"/>
      <c r="I92" s="70"/>
      <c r="J92" s="60"/>
      <c r="K92" s="55"/>
      <c r="L92" s="61"/>
      <c r="M92" s="62"/>
      <c r="N92" s="63"/>
      <c r="O92" s="64"/>
    </row>
    <row r="93" spans="1:15" ht="13.5" customHeight="1">
      <c r="A93" s="66">
        <v>10000</v>
      </c>
      <c r="B93" s="44" t="s">
        <v>148</v>
      </c>
      <c r="C93" s="67"/>
      <c r="D93" s="54"/>
      <c r="E93" s="55">
        <v>4130</v>
      </c>
      <c r="F93" s="56">
        <v>2313</v>
      </c>
      <c r="G93" s="57">
        <v>1817</v>
      </c>
      <c r="H93" s="58">
        <v>141.4</v>
      </c>
      <c r="I93" s="59">
        <v>159.1</v>
      </c>
      <c r="J93" s="60">
        <v>123.9</v>
      </c>
      <c r="K93" s="55">
        <v>4115</v>
      </c>
      <c r="L93" s="61">
        <v>140.8</v>
      </c>
      <c r="M93" s="62">
        <f aca="true" t="shared" si="12" ref="M93:M99">E93-K93</f>
        <v>15</v>
      </c>
      <c r="N93" s="63">
        <f aca="true" t="shared" si="13" ref="N93:N99">H93-L93</f>
        <v>0.5999999999999943</v>
      </c>
      <c r="O93" s="64">
        <f aca="true" t="shared" si="14" ref="O93:O99">E93/K93*100</f>
        <v>100.36452004860269</v>
      </c>
    </row>
    <row r="94" spans="1:16" ht="13.5" customHeight="1">
      <c r="A94" s="66">
        <v>10100</v>
      </c>
      <c r="B94" s="44"/>
      <c r="C94" s="67" t="s">
        <v>149</v>
      </c>
      <c r="D94" s="54"/>
      <c r="E94" s="55">
        <v>18</v>
      </c>
      <c r="F94" s="71">
        <v>9</v>
      </c>
      <c r="G94" s="69">
        <v>9</v>
      </c>
      <c r="H94" s="58">
        <v>0.6</v>
      </c>
      <c r="I94" s="70">
        <v>0.6</v>
      </c>
      <c r="J94" s="60">
        <v>0.6</v>
      </c>
      <c r="K94" s="55">
        <v>10</v>
      </c>
      <c r="L94" s="61">
        <v>0.3</v>
      </c>
      <c r="M94" s="62">
        <f t="shared" si="12"/>
        <v>8</v>
      </c>
      <c r="N94" s="63">
        <f t="shared" si="13"/>
        <v>0.3</v>
      </c>
      <c r="O94" s="64">
        <f t="shared" si="14"/>
        <v>180</v>
      </c>
      <c r="P94" s="6">
        <f>RANK(E94,(E$10,E$11,E$14,E$15,E$19,E$23,E$45,E$50,E$54,E$58,E$62,E$63,E$64,E$65,E$68,E$70,E$73,E$76,E$85,E$90,E$94:E$98,E$102:E$104,E$109,E$111,E$114:E$115,E$121,E$123,E$131,E$141,E$142,E$146,E$154:E$155))</f>
        <v>31</v>
      </c>
    </row>
    <row r="95" spans="1:16" ht="13.5" customHeight="1">
      <c r="A95" s="66">
        <v>10200</v>
      </c>
      <c r="B95" s="44"/>
      <c r="C95" s="67" t="s">
        <v>213</v>
      </c>
      <c r="D95" s="54"/>
      <c r="E95" s="55">
        <v>2805</v>
      </c>
      <c r="F95" s="71">
        <v>1455</v>
      </c>
      <c r="G95" s="69">
        <v>1350</v>
      </c>
      <c r="H95" s="58">
        <v>96.1</v>
      </c>
      <c r="I95" s="70">
        <v>100.1</v>
      </c>
      <c r="J95" s="60">
        <v>92.1</v>
      </c>
      <c r="K95" s="55">
        <v>2839</v>
      </c>
      <c r="L95" s="61">
        <v>97.1</v>
      </c>
      <c r="M95" s="62">
        <f t="shared" si="12"/>
        <v>-34</v>
      </c>
      <c r="N95" s="63">
        <f t="shared" si="13"/>
        <v>-1</v>
      </c>
      <c r="O95" s="64">
        <f t="shared" si="14"/>
        <v>98.80239520958084</v>
      </c>
      <c r="P95" s="6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66">
        <v>10300</v>
      </c>
      <c r="B96" s="44"/>
      <c r="C96" s="67" t="s">
        <v>150</v>
      </c>
      <c r="D96" s="54"/>
      <c r="E96" s="55">
        <v>10</v>
      </c>
      <c r="F96" s="71">
        <v>4</v>
      </c>
      <c r="G96" s="69">
        <v>6</v>
      </c>
      <c r="H96" s="58">
        <v>0.3</v>
      </c>
      <c r="I96" s="70">
        <v>0.3</v>
      </c>
      <c r="J96" s="60">
        <v>0.4</v>
      </c>
      <c r="K96" s="55">
        <v>12</v>
      </c>
      <c r="L96" s="61">
        <v>0.4</v>
      </c>
      <c r="M96" s="62">
        <f t="shared" si="12"/>
        <v>-2</v>
      </c>
      <c r="N96" s="63">
        <f t="shared" si="13"/>
        <v>-0.10000000000000003</v>
      </c>
      <c r="O96" s="64">
        <f t="shared" si="14"/>
        <v>83.33333333333334</v>
      </c>
      <c r="P96" s="6">
        <f>RANK(E96,(E$10,E$11,E$14,E$15,E$19,E$23,E$45,E$50,E$54,E$58,E$62,E$63,E$64,E$65,E$68,E$70,E$73,E$76,E$85,E$90,E$94:E$98,E$102:E$104,E$109,E$111,E$114:E$115,E$121,E$123,E$131,E$141,E$142,E$146,E$154:E$155))</f>
        <v>33</v>
      </c>
    </row>
    <row r="97" spans="1:16" ht="13.5" customHeight="1">
      <c r="A97" s="66">
        <v>10400</v>
      </c>
      <c r="B97" s="44"/>
      <c r="C97" s="67" t="s">
        <v>151</v>
      </c>
      <c r="D97" s="54"/>
      <c r="E97" s="55">
        <v>355</v>
      </c>
      <c r="F97" s="71">
        <v>287</v>
      </c>
      <c r="G97" s="69">
        <v>68</v>
      </c>
      <c r="H97" s="58">
        <v>12.2</v>
      </c>
      <c r="I97" s="70">
        <v>19.7</v>
      </c>
      <c r="J97" s="60">
        <v>4.6</v>
      </c>
      <c r="K97" s="55">
        <v>362</v>
      </c>
      <c r="L97" s="61">
        <v>12.4</v>
      </c>
      <c r="M97" s="62">
        <f t="shared" si="12"/>
        <v>-7</v>
      </c>
      <c r="N97" s="63">
        <f t="shared" si="13"/>
        <v>-0.20000000000000107</v>
      </c>
      <c r="O97" s="64">
        <f t="shared" si="14"/>
        <v>98.06629834254143</v>
      </c>
      <c r="P97" s="6">
        <f>RANK(E97,(E$10,E$11,E$14,E$15,E$19,E$23,E$45,E$50,E$54,E$58,E$62,E$63,E$64,E$65,E$68,E$70,E$73,E$76,E$85,E$90,E$94:E$98,E$102:E$104,E$109,E$111,E$114:E$115,E$121,E$123,E$131,E$141,E$142,E$146,E$154:E$155))</f>
        <v>11</v>
      </c>
    </row>
    <row r="98" spans="1:16" ht="13.5" customHeight="1">
      <c r="A98" s="66">
        <v>10500</v>
      </c>
      <c r="B98" s="44"/>
      <c r="C98" s="67" t="s">
        <v>214</v>
      </c>
      <c r="D98" s="54"/>
      <c r="E98" s="55">
        <v>40</v>
      </c>
      <c r="F98" s="71">
        <v>16</v>
      </c>
      <c r="G98" s="69">
        <v>24</v>
      </c>
      <c r="H98" s="58">
        <v>1.4</v>
      </c>
      <c r="I98" s="70">
        <v>1.1</v>
      </c>
      <c r="J98" s="60">
        <v>1.6</v>
      </c>
      <c r="K98" s="55">
        <v>38</v>
      </c>
      <c r="L98" s="61">
        <v>1.3</v>
      </c>
      <c r="M98" s="62">
        <f t="shared" si="12"/>
        <v>2</v>
      </c>
      <c r="N98" s="63">
        <f t="shared" si="13"/>
        <v>0.09999999999999987</v>
      </c>
      <c r="O98" s="64">
        <f t="shared" si="14"/>
        <v>105.26315789473684</v>
      </c>
      <c r="P98" s="6">
        <f>RANK(E98,(E$10,E$11,E$14,E$15,E$19,E$23,E$45,E$50,E$54,E$58,E$62,E$63,E$64,E$65,E$68,E$70,E$73,E$76,E$85,E$90,E$94:E$98,E$102:E$104,E$109,E$111,E$114:E$115,E$121,E$123,E$131,E$141,E$142,E$146,E$154:E$155))</f>
        <v>27</v>
      </c>
    </row>
    <row r="99" spans="1:15" ht="13.5" customHeight="1">
      <c r="A99" s="66">
        <v>10600</v>
      </c>
      <c r="B99" s="44"/>
      <c r="C99" s="67" t="s">
        <v>152</v>
      </c>
      <c r="D99" s="54"/>
      <c r="E99" s="55">
        <v>902</v>
      </c>
      <c r="F99" s="71">
        <v>542</v>
      </c>
      <c r="G99" s="69">
        <v>360</v>
      </c>
      <c r="H99" s="58">
        <v>30.9</v>
      </c>
      <c r="I99" s="70">
        <v>37.3</v>
      </c>
      <c r="J99" s="60">
        <v>24.6</v>
      </c>
      <c r="K99" s="55">
        <v>854</v>
      </c>
      <c r="L99" s="61">
        <v>29.2</v>
      </c>
      <c r="M99" s="62">
        <f t="shared" si="12"/>
        <v>48</v>
      </c>
      <c r="N99" s="63">
        <f t="shared" si="13"/>
        <v>1.6999999999999993</v>
      </c>
      <c r="O99" s="64">
        <f t="shared" si="14"/>
        <v>105.62060889929742</v>
      </c>
    </row>
    <row r="100" spans="1:15" ht="13.5" customHeight="1">
      <c r="A100" s="66"/>
      <c r="B100" s="44"/>
      <c r="C100" s="67"/>
      <c r="D100" s="54"/>
      <c r="E100" s="55"/>
      <c r="F100" s="71"/>
      <c r="G100" s="69"/>
      <c r="H100" s="58"/>
      <c r="I100" s="70"/>
      <c r="J100" s="60"/>
      <c r="K100" s="55"/>
      <c r="L100" s="61"/>
      <c r="M100" s="62"/>
      <c r="N100" s="63"/>
      <c r="O100" s="64"/>
    </row>
    <row r="101" spans="1:15" ht="13.5" customHeight="1">
      <c r="A101" s="66">
        <v>11000</v>
      </c>
      <c r="B101" s="44" t="s">
        <v>153</v>
      </c>
      <c r="C101" s="67"/>
      <c r="D101" s="54"/>
      <c r="E101" s="55">
        <v>1058</v>
      </c>
      <c r="F101" s="56">
        <v>564</v>
      </c>
      <c r="G101" s="57">
        <v>494</v>
      </c>
      <c r="H101" s="58">
        <v>36.2</v>
      </c>
      <c r="I101" s="59">
        <v>38.8</v>
      </c>
      <c r="J101" s="60">
        <v>33.7</v>
      </c>
      <c r="K101" s="55">
        <v>1045</v>
      </c>
      <c r="L101" s="61">
        <v>35.8</v>
      </c>
      <c r="M101" s="62">
        <f aca="true" t="shared" si="15" ref="M101:M107">E101-K101</f>
        <v>13</v>
      </c>
      <c r="N101" s="63">
        <f aca="true" t="shared" si="16" ref="N101:N107">H101-L101</f>
        <v>0.4000000000000057</v>
      </c>
      <c r="O101" s="64">
        <f aca="true" t="shared" si="17" ref="O101:O107">E101/K101*100</f>
        <v>101.24401913875599</v>
      </c>
    </row>
    <row r="102" spans="1:16" ht="13.5" customHeight="1">
      <c r="A102" s="66">
        <v>11100</v>
      </c>
      <c r="B102" s="44"/>
      <c r="C102" s="67" t="s">
        <v>154</v>
      </c>
      <c r="D102" s="54"/>
      <c r="E102" s="55">
        <v>80</v>
      </c>
      <c r="F102" s="71">
        <v>45</v>
      </c>
      <c r="G102" s="69">
        <v>35</v>
      </c>
      <c r="H102" s="58">
        <v>2.7</v>
      </c>
      <c r="I102" s="70">
        <v>3.1</v>
      </c>
      <c r="J102" s="60">
        <v>2.4</v>
      </c>
      <c r="K102" s="55">
        <v>58</v>
      </c>
      <c r="L102" s="61">
        <v>2</v>
      </c>
      <c r="M102" s="62">
        <f t="shared" si="15"/>
        <v>22</v>
      </c>
      <c r="N102" s="63">
        <f t="shared" si="16"/>
        <v>0.7000000000000002</v>
      </c>
      <c r="O102" s="64">
        <f t="shared" si="17"/>
        <v>137.93103448275863</v>
      </c>
      <c r="P102" s="6">
        <f>RANK(E102,(E$10,E$11,E$14,E$15,E$19,E$23,E$45,E$50,E$54,E$58,E$62,E$63,E$64,E$65,E$68,E$70,E$73,E$76,E$85,E$90,E$94:E$98,E$102:E$104,E$109,E$111,E$114:E$115,E$121,E$123,E$131,E$141,E$142,E$146,E$154:E$155))</f>
        <v>21</v>
      </c>
    </row>
    <row r="103" spans="1:16" ht="13.5" customHeight="1">
      <c r="A103" s="66">
        <v>11200</v>
      </c>
      <c r="B103" s="44"/>
      <c r="C103" s="67" t="s">
        <v>155</v>
      </c>
      <c r="D103" s="54"/>
      <c r="E103" s="55">
        <v>139</v>
      </c>
      <c r="F103" s="71">
        <v>60</v>
      </c>
      <c r="G103" s="69">
        <v>79</v>
      </c>
      <c r="H103" s="58">
        <v>4.8</v>
      </c>
      <c r="I103" s="70">
        <v>4.1</v>
      </c>
      <c r="J103" s="60">
        <v>5.4</v>
      </c>
      <c r="K103" s="55">
        <v>136</v>
      </c>
      <c r="L103" s="61">
        <v>4.7</v>
      </c>
      <c r="M103" s="62">
        <f t="shared" si="15"/>
        <v>3</v>
      </c>
      <c r="N103" s="63">
        <f t="shared" si="16"/>
        <v>0.09999999999999964</v>
      </c>
      <c r="O103" s="64">
        <f t="shared" si="17"/>
        <v>102.20588235294117</v>
      </c>
      <c r="P103" s="6">
        <f>RANK(E103,(E$10,E$11,E$14,E$15,E$19,E$23,E$45,E$50,E$54,E$58,E$62,E$63,E$64,E$65,E$68,E$70,E$73,E$76,E$85,E$90,E$94:E$98,E$102:E$104,E$109,E$111,E$114:E$115,E$121,E$123,E$131,E$141,E$142,E$146,E$154:E$155))</f>
        <v>16</v>
      </c>
    </row>
    <row r="104" spans="1:16" ht="13.5" customHeight="1">
      <c r="A104" s="66">
        <v>11300</v>
      </c>
      <c r="B104" s="44"/>
      <c r="C104" s="67" t="s">
        <v>215</v>
      </c>
      <c r="D104" s="54"/>
      <c r="E104" s="55">
        <v>382</v>
      </c>
      <c r="F104" s="56">
        <v>242</v>
      </c>
      <c r="G104" s="57">
        <v>140</v>
      </c>
      <c r="H104" s="58">
        <v>13.1</v>
      </c>
      <c r="I104" s="59">
        <v>16.6</v>
      </c>
      <c r="J104" s="60">
        <v>9.5</v>
      </c>
      <c r="K104" s="55">
        <v>418</v>
      </c>
      <c r="L104" s="61">
        <v>14.3</v>
      </c>
      <c r="M104" s="62">
        <f t="shared" si="15"/>
        <v>-36</v>
      </c>
      <c r="N104" s="63">
        <f t="shared" si="16"/>
        <v>-1.200000000000001</v>
      </c>
      <c r="O104" s="64">
        <f t="shared" si="17"/>
        <v>91.38755980861244</v>
      </c>
      <c r="P104" s="6">
        <f>RANK(E104,(E$10,E$11,E$14,E$15,E$19,E$23,E$45,E$50,E$54,E$58,E$62,E$63,E$64,E$65,E$68,E$70,E$73,E$76,E$85,E$90,E$94:E$98,E$102:E$104,E$109,E$111,E$114:E$115,E$121,E$123,E$131,E$141,E$142,E$146,E$154:E$155))</f>
        <v>10</v>
      </c>
    </row>
    <row r="105" spans="1:15" ht="13.5" customHeight="1">
      <c r="A105" s="66">
        <v>11301</v>
      </c>
      <c r="B105" s="44"/>
      <c r="C105" s="67"/>
      <c r="D105" s="54" t="s">
        <v>156</v>
      </c>
      <c r="E105" s="55">
        <v>233</v>
      </c>
      <c r="F105" s="71">
        <v>127</v>
      </c>
      <c r="G105" s="69">
        <v>106</v>
      </c>
      <c r="H105" s="58">
        <v>8</v>
      </c>
      <c r="I105" s="70">
        <v>8.7</v>
      </c>
      <c r="J105" s="60">
        <v>7.2</v>
      </c>
      <c r="K105" s="55">
        <v>228</v>
      </c>
      <c r="L105" s="61">
        <v>7.8</v>
      </c>
      <c r="M105" s="62">
        <f t="shared" si="15"/>
        <v>5</v>
      </c>
      <c r="N105" s="63">
        <f t="shared" si="16"/>
        <v>0.20000000000000018</v>
      </c>
      <c r="O105" s="64">
        <f t="shared" si="17"/>
        <v>102.19298245614034</v>
      </c>
    </row>
    <row r="106" spans="1:15" ht="13.5" customHeight="1">
      <c r="A106" s="66">
        <v>11302</v>
      </c>
      <c r="B106" s="44"/>
      <c r="C106" s="67"/>
      <c r="D106" s="54" t="s">
        <v>157</v>
      </c>
      <c r="E106" s="55">
        <v>149</v>
      </c>
      <c r="F106" s="71">
        <v>115</v>
      </c>
      <c r="G106" s="69">
        <v>34</v>
      </c>
      <c r="H106" s="58">
        <v>5.1</v>
      </c>
      <c r="I106" s="70">
        <v>7.9</v>
      </c>
      <c r="J106" s="60">
        <v>2.3</v>
      </c>
      <c r="K106" s="55">
        <v>190</v>
      </c>
      <c r="L106" s="61">
        <v>6.5</v>
      </c>
      <c r="M106" s="62">
        <f t="shared" si="15"/>
        <v>-41</v>
      </c>
      <c r="N106" s="63">
        <f t="shared" si="16"/>
        <v>-1.4000000000000004</v>
      </c>
      <c r="O106" s="64">
        <f t="shared" si="17"/>
        <v>78.42105263157895</v>
      </c>
    </row>
    <row r="107" spans="1:15" ht="13.5" customHeight="1">
      <c r="A107" s="66">
        <v>11400</v>
      </c>
      <c r="B107" s="44"/>
      <c r="C107" s="67" t="s">
        <v>158</v>
      </c>
      <c r="D107" s="54"/>
      <c r="E107" s="55">
        <v>457</v>
      </c>
      <c r="F107" s="71">
        <v>217</v>
      </c>
      <c r="G107" s="69">
        <v>240</v>
      </c>
      <c r="H107" s="58">
        <v>15.7</v>
      </c>
      <c r="I107" s="70">
        <v>14.9</v>
      </c>
      <c r="J107" s="60">
        <v>16.4</v>
      </c>
      <c r="K107" s="55">
        <v>433</v>
      </c>
      <c r="L107" s="61">
        <v>14.8</v>
      </c>
      <c r="M107" s="62">
        <f t="shared" si="15"/>
        <v>24</v>
      </c>
      <c r="N107" s="63">
        <f t="shared" si="16"/>
        <v>0.8999999999999986</v>
      </c>
      <c r="O107" s="64">
        <f t="shared" si="17"/>
        <v>105.54272517321017</v>
      </c>
    </row>
    <row r="108" spans="1:15" ht="13.5" customHeight="1">
      <c r="A108" s="66"/>
      <c r="B108" s="44"/>
      <c r="C108" s="67"/>
      <c r="D108" s="54"/>
      <c r="E108" s="55"/>
      <c r="F108" s="71"/>
      <c r="G108" s="69"/>
      <c r="H108" s="58"/>
      <c r="I108" s="70"/>
      <c r="J108" s="60"/>
      <c r="K108" s="55"/>
      <c r="L108" s="61"/>
      <c r="M108" s="62"/>
      <c r="N108" s="63"/>
      <c r="O108" s="64"/>
    </row>
    <row r="109" spans="1:16" ht="13.5" customHeight="1">
      <c r="A109" s="66">
        <v>12000</v>
      </c>
      <c r="B109" s="44" t="s">
        <v>159</v>
      </c>
      <c r="C109" s="67"/>
      <c r="D109" s="54"/>
      <c r="E109" s="55">
        <v>32</v>
      </c>
      <c r="F109" s="71">
        <v>11</v>
      </c>
      <c r="G109" s="69">
        <v>21</v>
      </c>
      <c r="H109" s="58">
        <v>1.1</v>
      </c>
      <c r="I109" s="70">
        <v>0.8</v>
      </c>
      <c r="J109" s="60">
        <v>1.4</v>
      </c>
      <c r="K109" s="55">
        <v>40</v>
      </c>
      <c r="L109" s="61">
        <v>1.4</v>
      </c>
      <c r="M109" s="62">
        <f>E109-K109</f>
        <v>-8</v>
      </c>
      <c r="N109" s="63">
        <f>H109-L109</f>
        <v>-0.2999999999999998</v>
      </c>
      <c r="O109" s="64">
        <f>E109/K109*100</f>
        <v>80</v>
      </c>
      <c r="P109" s="6">
        <f>RANK(E109,(E$10,E$11,E$14,E$15,E$19,E$23,E$45,E$50,E$54,E$58,E$62,E$63,E$64,E$65,E$68,E$70,E$73,E$76,E$85,E$90,E$94:E$98,E$102:E$104,E$109,E$111,E$114:E$115,E$121,E$123,E$131,E$141,E$142,E$146,E$154:E$155))</f>
        <v>30</v>
      </c>
    </row>
    <row r="110" spans="1:15" ht="13.5" customHeight="1">
      <c r="A110" s="66"/>
      <c r="B110" s="44"/>
      <c r="C110" s="67"/>
      <c r="D110" s="54"/>
      <c r="E110" s="55"/>
      <c r="F110" s="71"/>
      <c r="G110" s="69"/>
      <c r="H110" s="58"/>
      <c r="I110" s="70"/>
      <c r="J110" s="60"/>
      <c r="K110" s="55"/>
      <c r="L110" s="61"/>
      <c r="M110" s="62"/>
      <c r="N110" s="63"/>
      <c r="O110" s="64"/>
    </row>
    <row r="111" spans="1:16" ht="13.5" customHeight="1">
      <c r="A111" s="66">
        <v>13000</v>
      </c>
      <c r="B111" s="44" t="s">
        <v>160</v>
      </c>
      <c r="C111" s="67"/>
      <c r="D111" s="54"/>
      <c r="E111" s="55">
        <v>147</v>
      </c>
      <c r="F111" s="71">
        <v>57</v>
      </c>
      <c r="G111" s="69">
        <v>90</v>
      </c>
      <c r="H111" s="58">
        <v>5</v>
      </c>
      <c r="I111" s="70">
        <v>3.9</v>
      </c>
      <c r="J111" s="60">
        <v>6.1</v>
      </c>
      <c r="K111" s="55">
        <v>125</v>
      </c>
      <c r="L111" s="61">
        <v>4.3</v>
      </c>
      <c r="M111" s="62">
        <f>E111-K111</f>
        <v>22</v>
      </c>
      <c r="N111" s="63">
        <f>H111-L111</f>
        <v>0.7000000000000002</v>
      </c>
      <c r="O111" s="64">
        <f>E111/K111*100</f>
        <v>117.6</v>
      </c>
      <c r="P111" s="6">
        <f>RANK(E111,(E$10,E$11,E$14,E$15,E$19,E$23,E$45,E$50,E$54,E$58,E$62,E$63,E$64,E$65,E$68,E$70,E$73,E$76,E$85,E$90,E$94:E$98,E$102:E$104,E$109,E$111,E$114:E$115,E$121,E$123,E$131,E$141,E$142,E$146,E$154:E$155))</f>
        <v>15</v>
      </c>
    </row>
    <row r="112" spans="1:15" ht="13.5" customHeight="1">
      <c r="A112" s="66"/>
      <c r="B112" s="44"/>
      <c r="C112" s="67"/>
      <c r="D112" s="54"/>
      <c r="E112" s="55"/>
      <c r="F112" s="71"/>
      <c r="G112" s="69"/>
      <c r="H112" s="58"/>
      <c r="I112" s="70"/>
      <c r="J112" s="60"/>
      <c r="K112" s="55"/>
      <c r="L112" s="61"/>
      <c r="M112" s="62"/>
      <c r="N112" s="63"/>
      <c r="O112" s="64"/>
    </row>
    <row r="113" spans="1:15" ht="13.5" customHeight="1">
      <c r="A113" s="66">
        <v>14000</v>
      </c>
      <c r="B113" s="44" t="s">
        <v>216</v>
      </c>
      <c r="C113" s="67"/>
      <c r="D113" s="54"/>
      <c r="E113" s="55">
        <v>717</v>
      </c>
      <c r="F113" s="56">
        <v>326</v>
      </c>
      <c r="G113" s="57">
        <v>391</v>
      </c>
      <c r="H113" s="58">
        <v>24.6</v>
      </c>
      <c r="I113" s="59">
        <v>22.4</v>
      </c>
      <c r="J113" s="60">
        <v>26.7</v>
      </c>
      <c r="K113" s="55">
        <v>647</v>
      </c>
      <c r="L113" s="61">
        <v>22.1</v>
      </c>
      <c r="M113" s="62">
        <f aca="true" t="shared" si="18" ref="M113:M119">E113-K113</f>
        <v>70</v>
      </c>
      <c r="N113" s="63">
        <f aca="true" t="shared" si="19" ref="N113:N119">H113-L113</f>
        <v>2.5</v>
      </c>
      <c r="O113" s="64">
        <f aca="true" t="shared" si="20" ref="O113:O119">E113/K113*100</f>
        <v>110.81916537867077</v>
      </c>
    </row>
    <row r="114" spans="1:16" ht="13.5" customHeight="1">
      <c r="A114" s="66">
        <v>14100</v>
      </c>
      <c r="B114" s="44"/>
      <c r="C114" s="67" t="s">
        <v>161</v>
      </c>
      <c r="D114" s="54"/>
      <c r="E114" s="55">
        <v>74</v>
      </c>
      <c r="F114" s="71">
        <v>29</v>
      </c>
      <c r="G114" s="69">
        <v>45</v>
      </c>
      <c r="H114" s="58">
        <v>2.5</v>
      </c>
      <c r="I114" s="70">
        <v>2</v>
      </c>
      <c r="J114" s="60">
        <v>3.1</v>
      </c>
      <c r="K114" s="55">
        <v>65</v>
      </c>
      <c r="L114" s="61">
        <v>2.2</v>
      </c>
      <c r="M114" s="62">
        <f t="shared" si="18"/>
        <v>9</v>
      </c>
      <c r="N114" s="63">
        <f t="shared" si="19"/>
        <v>0.2999999999999998</v>
      </c>
      <c r="O114" s="64">
        <f t="shared" si="20"/>
        <v>113.84615384615384</v>
      </c>
      <c r="P114" s="6">
        <f>RANK(E114,(E$10,E$11,E$14,E$15,E$19,E$23,E$45,E$50,E$54,E$58,E$62,E$63,E$64,E$65,E$68,E$70,E$73,E$76,E$85,E$90,E$94:E$98,E$102:E$104,E$109,E$111,E$114:E$115,E$121,E$123,E$131,E$141,E$142,E$146,E$154:E$155))</f>
        <v>22</v>
      </c>
    </row>
    <row r="115" spans="1:16" ht="13.5" customHeight="1">
      <c r="A115" s="66">
        <v>14200</v>
      </c>
      <c r="B115" s="44"/>
      <c r="C115" s="67" t="s">
        <v>217</v>
      </c>
      <c r="D115" s="54"/>
      <c r="E115" s="55">
        <v>521</v>
      </c>
      <c r="F115" s="56">
        <v>250</v>
      </c>
      <c r="G115" s="57">
        <v>271</v>
      </c>
      <c r="H115" s="58">
        <v>17.8</v>
      </c>
      <c r="I115" s="59">
        <v>17.2</v>
      </c>
      <c r="J115" s="60">
        <v>18.5</v>
      </c>
      <c r="K115" s="55">
        <v>463</v>
      </c>
      <c r="L115" s="61">
        <v>15.8</v>
      </c>
      <c r="M115" s="62">
        <f t="shared" si="18"/>
        <v>58</v>
      </c>
      <c r="N115" s="63">
        <f t="shared" si="19"/>
        <v>2</v>
      </c>
      <c r="O115" s="64">
        <f t="shared" si="20"/>
        <v>112.5269978401728</v>
      </c>
      <c r="P115" s="6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66">
        <v>14201</v>
      </c>
      <c r="B116" s="44"/>
      <c r="C116" s="67"/>
      <c r="D116" s="54" t="s">
        <v>162</v>
      </c>
      <c r="E116" s="55">
        <v>84</v>
      </c>
      <c r="F116" s="71">
        <v>36</v>
      </c>
      <c r="G116" s="69">
        <v>48</v>
      </c>
      <c r="H116" s="58">
        <v>2.9</v>
      </c>
      <c r="I116" s="70">
        <v>2.5</v>
      </c>
      <c r="J116" s="60">
        <v>3.3</v>
      </c>
      <c r="K116" s="55">
        <v>64</v>
      </c>
      <c r="L116" s="61">
        <v>2.2</v>
      </c>
      <c r="M116" s="62">
        <f t="shared" si="18"/>
        <v>20</v>
      </c>
      <c r="N116" s="63">
        <f t="shared" si="19"/>
        <v>0.6999999999999997</v>
      </c>
      <c r="O116" s="64">
        <f t="shared" si="20"/>
        <v>131.25</v>
      </c>
    </row>
    <row r="117" spans="1:15" ht="13.5" customHeight="1">
      <c r="A117" s="66">
        <v>14202</v>
      </c>
      <c r="B117" s="44"/>
      <c r="C117" s="67"/>
      <c r="D117" s="54" t="s">
        <v>163</v>
      </c>
      <c r="E117" s="55">
        <v>322</v>
      </c>
      <c r="F117" s="71">
        <v>162</v>
      </c>
      <c r="G117" s="69">
        <v>160</v>
      </c>
      <c r="H117" s="58">
        <v>11</v>
      </c>
      <c r="I117" s="70">
        <v>11.1</v>
      </c>
      <c r="J117" s="60">
        <v>10.9</v>
      </c>
      <c r="K117" s="55">
        <v>290</v>
      </c>
      <c r="L117" s="61">
        <v>9.9</v>
      </c>
      <c r="M117" s="62">
        <f t="shared" si="18"/>
        <v>32</v>
      </c>
      <c r="N117" s="63">
        <f t="shared" si="19"/>
        <v>1.0999999999999996</v>
      </c>
      <c r="O117" s="64">
        <f t="shared" si="20"/>
        <v>111.03448275862068</v>
      </c>
    </row>
    <row r="118" spans="1:15" ht="13.5" customHeight="1">
      <c r="A118" s="66">
        <v>14203</v>
      </c>
      <c r="B118" s="44"/>
      <c r="C118" s="67"/>
      <c r="D118" s="54" t="s">
        <v>164</v>
      </c>
      <c r="E118" s="55">
        <v>115</v>
      </c>
      <c r="F118" s="71">
        <v>52</v>
      </c>
      <c r="G118" s="69">
        <v>63</v>
      </c>
      <c r="H118" s="58">
        <v>3.9</v>
      </c>
      <c r="I118" s="70">
        <v>3.6</v>
      </c>
      <c r="J118" s="60">
        <v>4.3</v>
      </c>
      <c r="K118" s="55">
        <v>109</v>
      </c>
      <c r="L118" s="61">
        <v>3.7</v>
      </c>
      <c r="M118" s="62">
        <f t="shared" si="18"/>
        <v>6</v>
      </c>
      <c r="N118" s="63">
        <f t="shared" si="19"/>
        <v>0.19999999999999973</v>
      </c>
      <c r="O118" s="64">
        <f t="shared" si="20"/>
        <v>105.50458715596329</v>
      </c>
    </row>
    <row r="119" spans="1:15" ht="13.5" customHeight="1">
      <c r="A119" s="66">
        <v>14300</v>
      </c>
      <c r="B119" s="44"/>
      <c r="C119" s="44" t="s">
        <v>218</v>
      </c>
      <c r="D119" s="54"/>
      <c r="E119" s="55">
        <v>122</v>
      </c>
      <c r="F119" s="71">
        <v>47</v>
      </c>
      <c r="G119" s="69">
        <v>75</v>
      </c>
      <c r="H119" s="58">
        <v>4.2</v>
      </c>
      <c r="I119" s="70">
        <v>3.2</v>
      </c>
      <c r="J119" s="60">
        <v>5.1</v>
      </c>
      <c r="K119" s="55">
        <v>119</v>
      </c>
      <c r="L119" s="61">
        <v>4.1</v>
      </c>
      <c r="M119" s="62">
        <f t="shared" si="18"/>
        <v>3</v>
      </c>
      <c r="N119" s="63">
        <f t="shared" si="19"/>
        <v>0.10000000000000053</v>
      </c>
      <c r="O119" s="64">
        <f t="shared" si="20"/>
        <v>102.52100840336134</v>
      </c>
    </row>
    <row r="120" spans="1:15" ht="13.5" customHeight="1">
      <c r="A120" s="75"/>
      <c r="B120" s="32"/>
      <c r="C120" s="32"/>
      <c r="D120" s="76"/>
      <c r="E120" s="77"/>
      <c r="F120" s="78"/>
      <c r="G120" s="79"/>
      <c r="H120" s="80"/>
      <c r="I120" s="81"/>
      <c r="J120" s="82"/>
      <c r="K120" s="77"/>
      <c r="L120" s="83"/>
      <c r="M120" s="62"/>
      <c r="N120" s="63"/>
      <c r="O120" s="64"/>
    </row>
    <row r="121" spans="1:16" ht="13.5" customHeight="1">
      <c r="A121" s="66">
        <v>15000</v>
      </c>
      <c r="B121" s="44" t="s">
        <v>219</v>
      </c>
      <c r="C121" s="67"/>
      <c r="D121" s="54"/>
      <c r="E121" s="85">
        <v>0</v>
      </c>
      <c r="F121" s="72" t="s">
        <v>220</v>
      </c>
      <c r="G121" s="69">
        <v>0</v>
      </c>
      <c r="H121" s="58">
        <v>0</v>
      </c>
      <c r="I121" s="73" t="s">
        <v>61</v>
      </c>
      <c r="J121" s="60">
        <v>0</v>
      </c>
      <c r="K121" s="55">
        <v>0</v>
      </c>
      <c r="L121" s="61">
        <v>0</v>
      </c>
      <c r="M121" s="62">
        <f>E121-K121</f>
        <v>0</v>
      </c>
      <c r="N121" s="63">
        <f>H121-L121</f>
        <v>0</v>
      </c>
      <c r="O121" s="64" t="e">
        <f>E121/K121*100</f>
        <v>#DIV/0!</v>
      </c>
      <c r="P121" s="6">
        <f>RANK(E121,(E$10,E$11,E$14,E$15,E$19,E$23,E$45,E$50,E$54,E$58,E$62,E$63,E$64,E$65,E$68,E$70,E$73,E$76,E$85,E$90,E$94:E$98,E$102:E$104,E$109,E$111,E$114:E$115,E$121,E$123,E$131,E$141,E$142,E$146,E$154:E$155))</f>
        <v>38</v>
      </c>
    </row>
    <row r="122" spans="1:15" ht="13.5" customHeight="1">
      <c r="A122" s="66"/>
      <c r="B122" s="44"/>
      <c r="C122" s="44"/>
      <c r="D122" s="54"/>
      <c r="E122" s="55"/>
      <c r="F122" s="72"/>
      <c r="G122" s="69"/>
      <c r="H122" s="58"/>
      <c r="I122" s="73"/>
      <c r="J122" s="60"/>
      <c r="K122" s="55"/>
      <c r="L122" s="61"/>
      <c r="M122" s="62"/>
      <c r="N122" s="63"/>
      <c r="O122" s="64"/>
    </row>
    <row r="123" spans="1:16" ht="13.5" customHeight="1">
      <c r="A123" s="66">
        <v>16000</v>
      </c>
      <c r="B123" s="44" t="s">
        <v>165</v>
      </c>
      <c r="C123" s="67"/>
      <c r="D123" s="54"/>
      <c r="E123" s="55">
        <v>11</v>
      </c>
      <c r="F123" s="56">
        <v>5</v>
      </c>
      <c r="G123" s="57">
        <v>6</v>
      </c>
      <c r="H123" s="58">
        <v>0.4</v>
      </c>
      <c r="I123" s="59">
        <v>0.3</v>
      </c>
      <c r="J123" s="60">
        <v>0.4</v>
      </c>
      <c r="K123" s="55">
        <v>15</v>
      </c>
      <c r="L123" s="61">
        <v>0.5</v>
      </c>
      <c r="M123" s="62">
        <f aca="true" t="shared" si="21" ref="M123:M129">E123-K123</f>
        <v>-4</v>
      </c>
      <c r="N123" s="63">
        <f aca="true" t="shared" si="22" ref="N123:N129">H123-L123</f>
        <v>-0.09999999999999998</v>
      </c>
      <c r="O123" s="64">
        <f aca="true" t="shared" si="23" ref="O123:O129">E123/K123*100</f>
        <v>73.33333333333333</v>
      </c>
      <c r="P123" s="6">
        <f>RANK(E123,(E$10,E$11,E$14,E$15,E$19,E$23,E$45,E$50,E$54,E$58,E$62,E$63,E$64,E$65,E$68,E$70,E$73,E$76,E$85,E$90,E$94:E$98,E$102:E$104,E$109,E$111,E$114:E$115,E$121,E$123,E$131,E$141,E$142,E$146,E$154:E$155))</f>
        <v>32</v>
      </c>
    </row>
    <row r="124" spans="1:15" ht="13.5" customHeight="1">
      <c r="A124" s="66">
        <v>16100</v>
      </c>
      <c r="B124" s="44"/>
      <c r="C124" s="67" t="s">
        <v>221</v>
      </c>
      <c r="D124" s="54"/>
      <c r="E124" s="55">
        <v>3</v>
      </c>
      <c r="F124" s="71">
        <v>2</v>
      </c>
      <c r="G124" s="69">
        <v>1</v>
      </c>
      <c r="H124" s="58">
        <v>0.1</v>
      </c>
      <c r="I124" s="70">
        <v>0.1</v>
      </c>
      <c r="J124" s="60">
        <v>0.1</v>
      </c>
      <c r="K124" s="55">
        <v>2</v>
      </c>
      <c r="L124" s="61">
        <v>0.1</v>
      </c>
      <c r="M124" s="62">
        <f t="shared" si="21"/>
        <v>1</v>
      </c>
      <c r="N124" s="63">
        <f t="shared" si="22"/>
        <v>0</v>
      </c>
      <c r="O124" s="64">
        <f t="shared" si="23"/>
        <v>150</v>
      </c>
    </row>
    <row r="125" spans="1:15" ht="13.5" customHeight="1">
      <c r="A125" s="66">
        <v>16200</v>
      </c>
      <c r="B125" s="44"/>
      <c r="C125" s="67" t="s">
        <v>166</v>
      </c>
      <c r="D125" s="54"/>
      <c r="E125" s="55">
        <v>0</v>
      </c>
      <c r="F125" s="71">
        <v>0</v>
      </c>
      <c r="G125" s="69">
        <v>0</v>
      </c>
      <c r="H125" s="58">
        <v>0</v>
      </c>
      <c r="I125" s="70">
        <v>0</v>
      </c>
      <c r="J125" s="60">
        <v>0</v>
      </c>
      <c r="K125" s="55">
        <v>0</v>
      </c>
      <c r="L125" s="61">
        <v>0</v>
      </c>
      <c r="M125" s="62">
        <f t="shared" si="21"/>
        <v>0</v>
      </c>
      <c r="N125" s="63">
        <f t="shared" si="22"/>
        <v>0</v>
      </c>
      <c r="O125" s="64" t="e">
        <f t="shared" si="23"/>
        <v>#DIV/0!</v>
      </c>
    </row>
    <row r="126" spans="1:15" ht="13.5" customHeight="1">
      <c r="A126" s="66">
        <v>16300</v>
      </c>
      <c r="B126" s="44"/>
      <c r="C126" s="106" t="s">
        <v>167</v>
      </c>
      <c r="D126" s="105"/>
      <c r="E126" s="55">
        <v>4</v>
      </c>
      <c r="F126" s="71">
        <v>1</v>
      </c>
      <c r="G126" s="69">
        <v>3</v>
      </c>
      <c r="H126" s="58">
        <v>0.1</v>
      </c>
      <c r="I126" s="70">
        <v>0.1</v>
      </c>
      <c r="J126" s="60">
        <v>0.2</v>
      </c>
      <c r="K126" s="55">
        <v>8</v>
      </c>
      <c r="L126" s="61">
        <v>0.3</v>
      </c>
      <c r="M126" s="62">
        <f t="shared" si="21"/>
        <v>-4</v>
      </c>
      <c r="N126" s="63">
        <f t="shared" si="22"/>
        <v>-0.19999999999999998</v>
      </c>
      <c r="O126" s="64">
        <f t="shared" si="23"/>
        <v>50</v>
      </c>
    </row>
    <row r="127" spans="1:15" ht="13.5" customHeight="1">
      <c r="A127" s="66">
        <v>16400</v>
      </c>
      <c r="B127" s="44"/>
      <c r="C127" s="67" t="s">
        <v>168</v>
      </c>
      <c r="D127" s="54"/>
      <c r="E127" s="55">
        <v>1</v>
      </c>
      <c r="F127" s="71">
        <v>1</v>
      </c>
      <c r="G127" s="69">
        <v>0</v>
      </c>
      <c r="H127" s="58">
        <v>0</v>
      </c>
      <c r="I127" s="70">
        <v>0.1</v>
      </c>
      <c r="J127" s="60">
        <v>0</v>
      </c>
      <c r="K127" s="55">
        <v>1</v>
      </c>
      <c r="L127" s="61">
        <v>0</v>
      </c>
      <c r="M127" s="62">
        <f t="shared" si="21"/>
        <v>0</v>
      </c>
      <c r="N127" s="63">
        <f t="shared" si="22"/>
        <v>0</v>
      </c>
      <c r="O127" s="64">
        <f t="shared" si="23"/>
        <v>100</v>
      </c>
    </row>
    <row r="128" spans="1:15" ht="13.5" customHeight="1">
      <c r="A128" s="66">
        <v>16500</v>
      </c>
      <c r="B128" s="44"/>
      <c r="C128" s="106" t="s">
        <v>169</v>
      </c>
      <c r="D128" s="105"/>
      <c r="E128" s="55">
        <v>3</v>
      </c>
      <c r="F128" s="71">
        <v>1</v>
      </c>
      <c r="G128" s="69">
        <v>2</v>
      </c>
      <c r="H128" s="58">
        <v>0.1</v>
      </c>
      <c r="I128" s="70">
        <v>0.1</v>
      </c>
      <c r="J128" s="60">
        <v>0.1</v>
      </c>
      <c r="K128" s="55">
        <v>0</v>
      </c>
      <c r="L128" s="61">
        <v>0</v>
      </c>
      <c r="M128" s="62">
        <f t="shared" si="21"/>
        <v>3</v>
      </c>
      <c r="N128" s="63">
        <f t="shared" si="22"/>
        <v>0.1</v>
      </c>
      <c r="O128" s="64" t="e">
        <f t="shared" si="23"/>
        <v>#DIV/0!</v>
      </c>
    </row>
    <row r="129" spans="1:15" ht="13.5" customHeight="1">
      <c r="A129" s="66">
        <v>16600</v>
      </c>
      <c r="B129" s="44"/>
      <c r="C129" s="67" t="s">
        <v>170</v>
      </c>
      <c r="D129" s="54"/>
      <c r="E129" s="55">
        <v>0</v>
      </c>
      <c r="F129" s="71">
        <v>0</v>
      </c>
      <c r="G129" s="69">
        <v>0</v>
      </c>
      <c r="H129" s="58">
        <v>0</v>
      </c>
      <c r="I129" s="70">
        <v>0</v>
      </c>
      <c r="J129" s="60">
        <v>0</v>
      </c>
      <c r="K129" s="55">
        <v>4</v>
      </c>
      <c r="L129" s="61">
        <v>0.1</v>
      </c>
      <c r="M129" s="62">
        <f t="shared" si="21"/>
        <v>-4</v>
      </c>
      <c r="N129" s="63">
        <f t="shared" si="22"/>
        <v>-0.1</v>
      </c>
      <c r="O129" s="64">
        <f t="shared" si="23"/>
        <v>0</v>
      </c>
    </row>
    <row r="130" spans="1:15" ht="13.5" customHeight="1">
      <c r="A130" s="66"/>
      <c r="B130" s="44"/>
      <c r="C130" s="67"/>
      <c r="D130" s="54"/>
      <c r="E130" s="55"/>
      <c r="F130" s="71"/>
      <c r="G130" s="69"/>
      <c r="H130" s="58"/>
      <c r="I130" s="70"/>
      <c r="J130" s="60"/>
      <c r="K130" s="55"/>
      <c r="L130" s="61"/>
      <c r="M130" s="62"/>
      <c r="N130" s="63"/>
      <c r="O130" s="64"/>
    </row>
    <row r="131" spans="1:16" ht="13.5" customHeight="1">
      <c r="A131" s="66">
        <v>17000</v>
      </c>
      <c r="B131" s="44" t="s">
        <v>171</v>
      </c>
      <c r="C131" s="67"/>
      <c r="D131" s="54"/>
      <c r="E131" s="55">
        <v>55</v>
      </c>
      <c r="F131" s="56">
        <v>29</v>
      </c>
      <c r="G131" s="57">
        <v>26</v>
      </c>
      <c r="H131" s="58">
        <v>1.9</v>
      </c>
      <c r="I131" s="59">
        <v>2</v>
      </c>
      <c r="J131" s="60">
        <v>1.8</v>
      </c>
      <c r="K131" s="55">
        <v>55</v>
      </c>
      <c r="L131" s="61">
        <v>1.9</v>
      </c>
      <c r="M131" s="62">
        <f aca="true" t="shared" si="24" ref="M131:M138">E131-K131</f>
        <v>0</v>
      </c>
      <c r="N131" s="63">
        <f aca="true" t="shared" si="25" ref="N131:N138">H131-L131</f>
        <v>0</v>
      </c>
      <c r="O131" s="64">
        <f aca="true" t="shared" si="26" ref="O131:O138">E131/K131*100</f>
        <v>100</v>
      </c>
      <c r="P131" s="6">
        <f>RANK(E131,(E$10,E$11,E$14,E$15,E$19,E$23,E$45,E$50,E$54,E$58,E$62,E$63,E$64,E$65,E$68,E$70,E$73,E$76,E$85,E$90,E$94:E$98,E$102:E$104,E$109,E$111,E$114:E$115,E$121,E$123,E$131,E$141,E$142,E$146,E$154:E$155))</f>
        <v>24</v>
      </c>
    </row>
    <row r="132" spans="1:15" ht="13.5" customHeight="1">
      <c r="A132" s="66">
        <v>17100</v>
      </c>
      <c r="B132" s="44"/>
      <c r="C132" s="67" t="s">
        <v>172</v>
      </c>
      <c r="D132" s="54"/>
      <c r="E132" s="55">
        <v>2</v>
      </c>
      <c r="F132" s="71">
        <v>1</v>
      </c>
      <c r="G132" s="69">
        <v>1</v>
      </c>
      <c r="H132" s="58">
        <v>0.1</v>
      </c>
      <c r="I132" s="70">
        <v>0.1</v>
      </c>
      <c r="J132" s="60">
        <v>0.1</v>
      </c>
      <c r="K132" s="55">
        <v>6</v>
      </c>
      <c r="L132" s="61">
        <v>0.2</v>
      </c>
      <c r="M132" s="62">
        <f t="shared" si="24"/>
        <v>-4</v>
      </c>
      <c r="N132" s="63">
        <f t="shared" si="25"/>
        <v>-0.1</v>
      </c>
      <c r="O132" s="64">
        <f t="shared" si="26"/>
        <v>33.33333333333333</v>
      </c>
    </row>
    <row r="133" spans="1:15" ht="13.5" customHeight="1">
      <c r="A133" s="66">
        <v>17200</v>
      </c>
      <c r="B133" s="44"/>
      <c r="C133" s="67" t="s">
        <v>173</v>
      </c>
      <c r="D133" s="54"/>
      <c r="E133" s="55">
        <v>30</v>
      </c>
      <c r="F133" s="56">
        <v>15</v>
      </c>
      <c r="G133" s="57">
        <v>15</v>
      </c>
      <c r="H133" s="58">
        <v>1</v>
      </c>
      <c r="I133" s="59">
        <v>1</v>
      </c>
      <c r="J133" s="60">
        <v>1</v>
      </c>
      <c r="K133" s="55">
        <v>22</v>
      </c>
      <c r="L133" s="61">
        <v>0.8</v>
      </c>
      <c r="M133" s="62">
        <f t="shared" si="24"/>
        <v>8</v>
      </c>
      <c r="N133" s="63">
        <f t="shared" si="25"/>
        <v>0.19999999999999996</v>
      </c>
      <c r="O133" s="64">
        <f t="shared" si="26"/>
        <v>136.36363636363635</v>
      </c>
    </row>
    <row r="134" spans="1:15" ht="13.5" customHeight="1">
      <c r="A134" s="66">
        <v>17201</v>
      </c>
      <c r="B134" s="44"/>
      <c r="C134" s="67"/>
      <c r="D134" s="54" t="s">
        <v>174</v>
      </c>
      <c r="E134" s="55">
        <v>19</v>
      </c>
      <c r="F134" s="71">
        <v>10</v>
      </c>
      <c r="G134" s="69">
        <v>9</v>
      </c>
      <c r="H134" s="58">
        <v>0.7</v>
      </c>
      <c r="I134" s="70">
        <v>0.7</v>
      </c>
      <c r="J134" s="60">
        <v>0.6</v>
      </c>
      <c r="K134" s="55">
        <v>12</v>
      </c>
      <c r="L134" s="61">
        <v>0.4</v>
      </c>
      <c r="M134" s="62">
        <f t="shared" si="24"/>
        <v>7</v>
      </c>
      <c r="N134" s="63">
        <f t="shared" si="25"/>
        <v>0.29999999999999993</v>
      </c>
      <c r="O134" s="64">
        <f t="shared" si="26"/>
        <v>158.33333333333331</v>
      </c>
    </row>
    <row r="135" spans="1:15" ht="13.5" customHeight="1">
      <c r="A135" s="66">
        <v>17202</v>
      </c>
      <c r="B135" s="44"/>
      <c r="C135" s="67"/>
      <c r="D135" s="54" t="s">
        <v>175</v>
      </c>
      <c r="E135" s="55">
        <v>11</v>
      </c>
      <c r="F135" s="71">
        <v>5</v>
      </c>
      <c r="G135" s="69">
        <v>6</v>
      </c>
      <c r="H135" s="58">
        <v>0.4</v>
      </c>
      <c r="I135" s="70">
        <v>0.3</v>
      </c>
      <c r="J135" s="60">
        <v>0.4</v>
      </c>
      <c r="K135" s="55">
        <v>10</v>
      </c>
      <c r="L135" s="61">
        <v>0.3</v>
      </c>
      <c r="M135" s="62">
        <f t="shared" si="24"/>
        <v>1</v>
      </c>
      <c r="N135" s="63">
        <f t="shared" si="25"/>
        <v>0.10000000000000003</v>
      </c>
      <c r="O135" s="64">
        <f t="shared" si="26"/>
        <v>110.00000000000001</v>
      </c>
    </row>
    <row r="136" spans="1:15" ht="13.5" customHeight="1">
      <c r="A136" s="66">
        <v>17300</v>
      </c>
      <c r="B136" s="44"/>
      <c r="C136" s="67" t="s">
        <v>176</v>
      </c>
      <c r="D136" s="54"/>
      <c r="E136" s="55">
        <v>3</v>
      </c>
      <c r="F136" s="71">
        <v>1</v>
      </c>
      <c r="G136" s="69">
        <v>2</v>
      </c>
      <c r="H136" s="58">
        <v>0.1</v>
      </c>
      <c r="I136" s="70">
        <v>0.1</v>
      </c>
      <c r="J136" s="60">
        <v>0.1</v>
      </c>
      <c r="K136" s="55">
        <v>3</v>
      </c>
      <c r="L136" s="61">
        <v>0.1</v>
      </c>
      <c r="M136" s="62">
        <f t="shared" si="24"/>
        <v>0</v>
      </c>
      <c r="N136" s="63">
        <f t="shared" si="25"/>
        <v>0</v>
      </c>
      <c r="O136" s="64">
        <f t="shared" si="26"/>
        <v>100</v>
      </c>
    </row>
    <row r="137" spans="1:15" ht="13.5" customHeight="1">
      <c r="A137" s="66">
        <v>17400</v>
      </c>
      <c r="B137" s="44"/>
      <c r="C137" s="67" t="s">
        <v>177</v>
      </c>
      <c r="D137" s="54"/>
      <c r="E137" s="55">
        <v>16</v>
      </c>
      <c r="F137" s="71">
        <v>10</v>
      </c>
      <c r="G137" s="69">
        <v>6</v>
      </c>
      <c r="H137" s="58">
        <v>0.5</v>
      </c>
      <c r="I137" s="70">
        <v>0.7</v>
      </c>
      <c r="J137" s="60">
        <v>0.4</v>
      </c>
      <c r="K137" s="55">
        <v>15</v>
      </c>
      <c r="L137" s="61">
        <v>0.5</v>
      </c>
      <c r="M137" s="62">
        <f t="shared" si="24"/>
        <v>1</v>
      </c>
      <c r="N137" s="63">
        <f t="shared" si="25"/>
        <v>0</v>
      </c>
      <c r="O137" s="64">
        <f t="shared" si="26"/>
        <v>106.66666666666667</v>
      </c>
    </row>
    <row r="138" spans="1:15" ht="13.5" customHeight="1">
      <c r="A138" s="66">
        <v>17500</v>
      </c>
      <c r="B138" s="44"/>
      <c r="C138" s="67" t="s">
        <v>178</v>
      </c>
      <c r="D138" s="54"/>
      <c r="E138" s="55">
        <v>4</v>
      </c>
      <c r="F138" s="71">
        <v>2</v>
      </c>
      <c r="G138" s="69">
        <v>2</v>
      </c>
      <c r="H138" s="58">
        <v>0.1</v>
      </c>
      <c r="I138" s="70">
        <v>0.1</v>
      </c>
      <c r="J138" s="60">
        <v>0.1</v>
      </c>
      <c r="K138" s="55">
        <v>9</v>
      </c>
      <c r="L138" s="61">
        <v>0.3</v>
      </c>
      <c r="M138" s="62">
        <f t="shared" si="24"/>
        <v>-5</v>
      </c>
      <c r="N138" s="63">
        <f t="shared" si="25"/>
        <v>-0.19999999999999998</v>
      </c>
      <c r="O138" s="64">
        <f t="shared" si="26"/>
        <v>44.44444444444444</v>
      </c>
    </row>
    <row r="139" spans="1:15" ht="13.5" customHeight="1">
      <c r="A139" s="66"/>
      <c r="B139" s="44"/>
      <c r="C139" s="67"/>
      <c r="D139" s="54"/>
      <c r="E139" s="55"/>
      <c r="F139" s="71"/>
      <c r="G139" s="69"/>
      <c r="H139" s="58"/>
      <c r="I139" s="70"/>
      <c r="J139" s="60"/>
      <c r="K139" s="55"/>
      <c r="L139" s="61"/>
      <c r="M139" s="62"/>
      <c r="N139" s="63"/>
      <c r="O139" s="64"/>
    </row>
    <row r="140" spans="1:15" ht="27" customHeight="1">
      <c r="A140" s="66">
        <v>18000</v>
      </c>
      <c r="B140" s="101" t="s">
        <v>222</v>
      </c>
      <c r="C140" s="102"/>
      <c r="D140" s="100"/>
      <c r="E140" s="55">
        <v>1372</v>
      </c>
      <c r="F140" s="56">
        <v>444</v>
      </c>
      <c r="G140" s="57">
        <v>928</v>
      </c>
      <c r="H140" s="58">
        <v>47</v>
      </c>
      <c r="I140" s="59">
        <v>30.5</v>
      </c>
      <c r="J140" s="60">
        <v>63.3</v>
      </c>
      <c r="K140" s="55">
        <v>1214</v>
      </c>
      <c r="L140" s="61">
        <v>41.5</v>
      </c>
      <c r="M140" s="62">
        <f>E140-K140</f>
        <v>158</v>
      </c>
      <c r="N140" s="63">
        <f>H140-L140</f>
        <v>5.5</v>
      </c>
      <c r="O140" s="64">
        <f>E140/K140*100</f>
        <v>113.0148270181219</v>
      </c>
    </row>
    <row r="141" spans="1:16" ht="13.5" customHeight="1">
      <c r="A141" s="66">
        <v>18100</v>
      </c>
      <c r="B141" s="44"/>
      <c r="C141" s="67" t="s">
        <v>179</v>
      </c>
      <c r="D141" s="54"/>
      <c r="E141" s="55">
        <v>1069</v>
      </c>
      <c r="F141" s="71">
        <v>255</v>
      </c>
      <c r="G141" s="69">
        <v>814</v>
      </c>
      <c r="H141" s="58">
        <v>36.6</v>
      </c>
      <c r="I141" s="70">
        <v>17.5</v>
      </c>
      <c r="J141" s="60">
        <v>55.5</v>
      </c>
      <c r="K141" s="55">
        <v>975</v>
      </c>
      <c r="L141" s="61">
        <v>33.4</v>
      </c>
      <c r="M141" s="62">
        <f>E141-K141</f>
        <v>94</v>
      </c>
      <c r="N141" s="63">
        <f>H141-L141</f>
        <v>3.200000000000003</v>
      </c>
      <c r="O141" s="64">
        <f>E141/K141*100</f>
        <v>109.64102564102565</v>
      </c>
      <c r="P141" s="6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66">
        <v>18200</v>
      </c>
      <c r="B142" s="44"/>
      <c r="C142" s="67" t="s">
        <v>180</v>
      </c>
      <c r="D142" s="54"/>
      <c r="E142" s="55">
        <v>0</v>
      </c>
      <c r="F142" s="71">
        <v>0</v>
      </c>
      <c r="G142" s="69">
        <v>0</v>
      </c>
      <c r="H142" s="58">
        <v>0</v>
      </c>
      <c r="I142" s="70">
        <v>0</v>
      </c>
      <c r="J142" s="60">
        <v>0</v>
      </c>
      <c r="K142" s="55">
        <v>1</v>
      </c>
      <c r="L142" s="61">
        <v>0</v>
      </c>
      <c r="M142" s="62">
        <f>E142-K142</f>
        <v>-1</v>
      </c>
      <c r="N142" s="63">
        <f>H142-L142</f>
        <v>0</v>
      </c>
      <c r="O142" s="64">
        <f>E142/K142*100</f>
        <v>0</v>
      </c>
      <c r="P142" s="6">
        <f>RANK(E142,(E$10,E$11,E$14,E$15,E$19,E$23,E$45,E$50,E$54,E$58,E$62,E$63,E$64,E$65,E$68,E$70,E$73,E$76,E$85,E$90,E$94:E$98,E$102:E$104,E$109,E$111,E$114:E$115,E$121,E$123,E$131,E$141,E$142,E$146,E$154:E$155))</f>
        <v>38</v>
      </c>
    </row>
    <row r="143" spans="1:15" ht="27" customHeight="1">
      <c r="A143" s="66">
        <v>18300</v>
      </c>
      <c r="B143" s="44"/>
      <c r="C143" s="99" t="s">
        <v>223</v>
      </c>
      <c r="D143" s="100"/>
      <c r="E143" s="55">
        <v>303</v>
      </c>
      <c r="F143" s="71">
        <v>189</v>
      </c>
      <c r="G143" s="69">
        <v>114</v>
      </c>
      <c r="H143" s="58">
        <v>10.4</v>
      </c>
      <c r="I143" s="70">
        <v>13</v>
      </c>
      <c r="J143" s="60">
        <v>7.8</v>
      </c>
      <c r="K143" s="55">
        <v>238</v>
      </c>
      <c r="L143" s="61">
        <v>8.1</v>
      </c>
      <c r="M143" s="62">
        <f>E143-K143</f>
        <v>65</v>
      </c>
      <c r="N143" s="63">
        <f>H143-L143</f>
        <v>2.3000000000000007</v>
      </c>
      <c r="O143" s="64">
        <f>E143/K143*100</f>
        <v>127.3109243697479</v>
      </c>
    </row>
    <row r="144" spans="1:15" ht="13.5" customHeight="1">
      <c r="A144" s="66"/>
      <c r="B144" s="44"/>
      <c r="C144" s="67"/>
      <c r="D144" s="54"/>
      <c r="E144" s="55"/>
      <c r="F144" s="56"/>
      <c r="G144" s="57"/>
      <c r="H144" s="58"/>
      <c r="I144" s="59"/>
      <c r="J144" s="60"/>
      <c r="K144" s="55"/>
      <c r="L144" s="61"/>
      <c r="M144" s="62"/>
      <c r="N144" s="63"/>
      <c r="O144" s="64"/>
    </row>
    <row r="145" spans="1:15" ht="13.5" customHeight="1">
      <c r="A145" s="66">
        <v>20000</v>
      </c>
      <c r="B145" s="44" t="s">
        <v>181</v>
      </c>
      <c r="C145" s="67"/>
      <c r="D145" s="54"/>
      <c r="E145" s="55">
        <v>1862</v>
      </c>
      <c r="F145" s="56">
        <v>1237</v>
      </c>
      <c r="G145" s="86">
        <v>625</v>
      </c>
      <c r="H145" s="58">
        <v>63.8</v>
      </c>
      <c r="I145" s="59">
        <v>85.1</v>
      </c>
      <c r="J145" s="60">
        <v>42.6</v>
      </c>
      <c r="K145" s="55">
        <v>1821</v>
      </c>
      <c r="L145" s="61">
        <v>62.3</v>
      </c>
      <c r="M145" s="62">
        <f aca="true" t="shared" si="27" ref="M145:M156">E145-K145</f>
        <v>41</v>
      </c>
      <c r="N145" s="63">
        <f aca="true" t="shared" si="28" ref="N145:N156">H145-L145</f>
        <v>1.5</v>
      </c>
      <c r="O145" s="64">
        <f aca="true" t="shared" si="29" ref="O145:O156">E145/K145*100</f>
        <v>102.25151015925316</v>
      </c>
    </row>
    <row r="146" spans="1:16" ht="13.5" customHeight="1">
      <c r="A146" s="66">
        <v>20100</v>
      </c>
      <c r="B146" s="44"/>
      <c r="C146" s="67" t="s">
        <v>182</v>
      </c>
      <c r="D146" s="54"/>
      <c r="E146" s="55">
        <v>1030</v>
      </c>
      <c r="F146" s="56">
        <v>628</v>
      </c>
      <c r="G146" s="87">
        <v>402</v>
      </c>
      <c r="H146" s="58">
        <v>35.3</v>
      </c>
      <c r="I146" s="59">
        <v>43.2</v>
      </c>
      <c r="J146" s="60">
        <v>27.4</v>
      </c>
      <c r="K146" s="55">
        <v>1047</v>
      </c>
      <c r="L146" s="61">
        <v>35.8</v>
      </c>
      <c r="M146" s="62">
        <f t="shared" si="27"/>
        <v>-17</v>
      </c>
      <c r="N146" s="63">
        <f t="shared" si="28"/>
        <v>-0.5</v>
      </c>
      <c r="O146" s="64">
        <f t="shared" si="29"/>
        <v>98.37631327602674</v>
      </c>
      <c r="P146" s="6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66">
        <v>20101</v>
      </c>
      <c r="B147" s="44"/>
      <c r="C147" s="67"/>
      <c r="D147" s="54" t="s">
        <v>183</v>
      </c>
      <c r="E147" s="55">
        <v>268</v>
      </c>
      <c r="F147" s="71">
        <v>199</v>
      </c>
      <c r="G147" s="69">
        <v>69</v>
      </c>
      <c r="H147" s="58">
        <v>9.2</v>
      </c>
      <c r="I147" s="70">
        <v>13.7</v>
      </c>
      <c r="J147" s="60">
        <v>4.7</v>
      </c>
      <c r="K147" s="55">
        <v>262</v>
      </c>
      <c r="L147" s="61">
        <v>9</v>
      </c>
      <c r="M147" s="62">
        <f t="shared" si="27"/>
        <v>6</v>
      </c>
      <c r="N147" s="63">
        <f t="shared" si="28"/>
        <v>0.1999999999999993</v>
      </c>
      <c r="O147" s="64">
        <f t="shared" si="29"/>
        <v>102.29007633587786</v>
      </c>
    </row>
    <row r="148" spans="1:15" ht="13.5" customHeight="1">
      <c r="A148" s="66">
        <v>20102</v>
      </c>
      <c r="B148" s="44"/>
      <c r="C148" s="67"/>
      <c r="D148" s="54" t="s">
        <v>184</v>
      </c>
      <c r="E148" s="55">
        <v>174</v>
      </c>
      <c r="F148" s="71">
        <v>98</v>
      </c>
      <c r="G148" s="69">
        <v>76</v>
      </c>
      <c r="H148" s="58">
        <v>6</v>
      </c>
      <c r="I148" s="70">
        <v>6.7</v>
      </c>
      <c r="J148" s="60">
        <v>5.2</v>
      </c>
      <c r="K148" s="55">
        <v>169</v>
      </c>
      <c r="L148" s="61">
        <v>5.8</v>
      </c>
      <c r="M148" s="62">
        <f t="shared" si="27"/>
        <v>5</v>
      </c>
      <c r="N148" s="63">
        <f t="shared" si="28"/>
        <v>0.20000000000000018</v>
      </c>
      <c r="O148" s="64">
        <f t="shared" si="29"/>
        <v>102.9585798816568</v>
      </c>
    </row>
    <row r="149" spans="1:15" ht="13.5" customHeight="1">
      <c r="A149" s="66">
        <v>20103</v>
      </c>
      <c r="B149" s="44"/>
      <c r="C149" s="67"/>
      <c r="D149" s="54" t="s">
        <v>185</v>
      </c>
      <c r="E149" s="55">
        <v>148</v>
      </c>
      <c r="F149" s="71">
        <v>74</v>
      </c>
      <c r="G149" s="69">
        <v>74</v>
      </c>
      <c r="H149" s="58">
        <v>5.1</v>
      </c>
      <c r="I149" s="70">
        <v>5.1</v>
      </c>
      <c r="J149" s="60">
        <v>5</v>
      </c>
      <c r="K149" s="55">
        <v>134</v>
      </c>
      <c r="L149" s="61">
        <v>4.6</v>
      </c>
      <c r="M149" s="62">
        <f t="shared" si="27"/>
        <v>14</v>
      </c>
      <c r="N149" s="63">
        <f t="shared" si="28"/>
        <v>0.5</v>
      </c>
      <c r="O149" s="64">
        <f t="shared" si="29"/>
        <v>110.44776119402985</v>
      </c>
    </row>
    <row r="150" spans="1:15" ht="13.5" customHeight="1">
      <c r="A150" s="66">
        <v>20104</v>
      </c>
      <c r="B150" s="44"/>
      <c r="C150" s="67"/>
      <c r="D150" s="54" t="s">
        <v>186</v>
      </c>
      <c r="E150" s="55">
        <v>232</v>
      </c>
      <c r="F150" s="71">
        <v>112</v>
      </c>
      <c r="G150" s="69">
        <v>120</v>
      </c>
      <c r="H150" s="58">
        <v>7.9</v>
      </c>
      <c r="I150" s="70">
        <v>7.7</v>
      </c>
      <c r="J150" s="60">
        <v>8.2</v>
      </c>
      <c r="K150" s="55">
        <v>256</v>
      </c>
      <c r="L150" s="61">
        <v>8.8</v>
      </c>
      <c r="M150" s="62">
        <f t="shared" si="27"/>
        <v>-24</v>
      </c>
      <c r="N150" s="63">
        <f t="shared" si="28"/>
        <v>-0.9000000000000004</v>
      </c>
      <c r="O150" s="64">
        <f t="shared" si="29"/>
        <v>90.625</v>
      </c>
    </row>
    <row r="151" spans="1:15" ht="13.5" customHeight="1">
      <c r="A151" s="66">
        <v>20105</v>
      </c>
      <c r="B151" s="44"/>
      <c r="C151" s="67"/>
      <c r="D151" s="54" t="s">
        <v>187</v>
      </c>
      <c r="E151" s="55">
        <v>40</v>
      </c>
      <c r="F151" s="71">
        <v>26</v>
      </c>
      <c r="G151" s="69">
        <v>14</v>
      </c>
      <c r="H151" s="58">
        <v>1.4</v>
      </c>
      <c r="I151" s="70">
        <v>1.8</v>
      </c>
      <c r="J151" s="60">
        <v>1</v>
      </c>
      <c r="K151" s="55">
        <v>59</v>
      </c>
      <c r="L151" s="61">
        <v>2</v>
      </c>
      <c r="M151" s="62">
        <f t="shared" si="27"/>
        <v>-19</v>
      </c>
      <c r="N151" s="63">
        <f t="shared" si="28"/>
        <v>-0.6000000000000001</v>
      </c>
      <c r="O151" s="64">
        <f t="shared" si="29"/>
        <v>67.79661016949152</v>
      </c>
    </row>
    <row r="152" spans="1:15" ht="26.25" customHeight="1">
      <c r="A152" s="66">
        <v>20106</v>
      </c>
      <c r="B152" s="44"/>
      <c r="C152" s="67"/>
      <c r="D152" s="54" t="s">
        <v>224</v>
      </c>
      <c r="E152" s="55">
        <v>18</v>
      </c>
      <c r="F152" s="71">
        <v>12</v>
      </c>
      <c r="G152" s="69">
        <v>6</v>
      </c>
      <c r="H152" s="58">
        <v>0.6</v>
      </c>
      <c r="I152" s="70">
        <v>0.8</v>
      </c>
      <c r="J152" s="60">
        <v>0.4</v>
      </c>
      <c r="K152" s="55">
        <v>25</v>
      </c>
      <c r="L152" s="61">
        <v>0.9</v>
      </c>
      <c r="M152" s="62">
        <f t="shared" si="27"/>
        <v>-7</v>
      </c>
      <c r="N152" s="63">
        <f t="shared" si="28"/>
        <v>-0.30000000000000004</v>
      </c>
      <c r="O152" s="64">
        <f t="shared" si="29"/>
        <v>72</v>
      </c>
    </row>
    <row r="153" spans="1:15" ht="13.5" customHeight="1">
      <c r="A153" s="66">
        <v>20107</v>
      </c>
      <c r="B153" s="44"/>
      <c r="C153" s="67"/>
      <c r="D153" s="54" t="s">
        <v>188</v>
      </c>
      <c r="E153" s="55">
        <v>150</v>
      </c>
      <c r="F153" s="71">
        <v>107</v>
      </c>
      <c r="G153" s="69">
        <v>43</v>
      </c>
      <c r="H153" s="58">
        <v>5.1</v>
      </c>
      <c r="I153" s="70">
        <v>7.4</v>
      </c>
      <c r="J153" s="60">
        <v>2.9</v>
      </c>
      <c r="K153" s="55">
        <v>142</v>
      </c>
      <c r="L153" s="61">
        <v>4.9</v>
      </c>
      <c r="M153" s="62">
        <f t="shared" si="27"/>
        <v>8</v>
      </c>
      <c r="N153" s="63">
        <f t="shared" si="28"/>
        <v>0.1999999999999993</v>
      </c>
      <c r="O153" s="64">
        <f t="shared" si="29"/>
        <v>105.63380281690141</v>
      </c>
    </row>
    <row r="154" spans="1:16" ht="13.5" customHeight="1">
      <c r="A154" s="66">
        <v>20200</v>
      </c>
      <c r="B154" s="44"/>
      <c r="C154" s="67" t="s">
        <v>225</v>
      </c>
      <c r="D154" s="54"/>
      <c r="E154" s="55">
        <v>729</v>
      </c>
      <c r="F154" s="71">
        <v>545</v>
      </c>
      <c r="G154" s="69">
        <v>184</v>
      </c>
      <c r="H154" s="58">
        <v>25</v>
      </c>
      <c r="I154" s="70">
        <v>37.5</v>
      </c>
      <c r="J154" s="60">
        <v>12.6</v>
      </c>
      <c r="K154" s="55">
        <v>671</v>
      </c>
      <c r="L154" s="61">
        <v>23</v>
      </c>
      <c r="M154" s="62">
        <f t="shared" si="27"/>
        <v>58</v>
      </c>
      <c r="N154" s="63">
        <f t="shared" si="28"/>
        <v>2</v>
      </c>
      <c r="O154" s="64">
        <f t="shared" si="29"/>
        <v>108.64381520119224</v>
      </c>
      <c r="P154" s="6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66">
        <v>20300</v>
      </c>
      <c r="B155" s="44"/>
      <c r="C155" s="67" t="s">
        <v>226</v>
      </c>
      <c r="D155" s="54"/>
      <c r="E155" s="55">
        <v>10</v>
      </c>
      <c r="F155" s="71">
        <v>8</v>
      </c>
      <c r="G155" s="69">
        <v>2</v>
      </c>
      <c r="H155" s="58">
        <v>0.3</v>
      </c>
      <c r="I155" s="70">
        <v>0.6</v>
      </c>
      <c r="J155" s="60">
        <v>0.1</v>
      </c>
      <c r="K155" s="55">
        <v>15</v>
      </c>
      <c r="L155" s="61">
        <v>0.5</v>
      </c>
      <c r="M155" s="62">
        <f t="shared" si="27"/>
        <v>-5</v>
      </c>
      <c r="N155" s="63">
        <f t="shared" si="28"/>
        <v>-0.2</v>
      </c>
      <c r="O155" s="64">
        <f t="shared" si="29"/>
        <v>66.66666666666666</v>
      </c>
      <c r="P155" s="6">
        <f>RANK(E155,(E$10,E$11,E$14,E$15,E$19,E$23,E$45,E$50,E$54,E$58,E$62,E$63,E$64,E$65,E$68,E$70,E$73,E$76,E$85,E$90,E$94:E$98,E$102:E$104,E$109,E$111,E$114:E$115,E$121,E$123,E$131,E$141,E$142,E$146,E$154:E$155))</f>
        <v>33</v>
      </c>
    </row>
    <row r="156" spans="1:15" ht="13.5" customHeight="1">
      <c r="A156" s="66">
        <v>20400</v>
      </c>
      <c r="B156" s="84"/>
      <c r="C156" s="44" t="s">
        <v>189</v>
      </c>
      <c r="D156" s="88"/>
      <c r="E156" s="55">
        <v>93</v>
      </c>
      <c r="F156" s="71">
        <v>56</v>
      </c>
      <c r="G156" s="69">
        <v>37</v>
      </c>
      <c r="H156" s="58">
        <v>3.2</v>
      </c>
      <c r="I156" s="70">
        <v>3.9</v>
      </c>
      <c r="J156" s="60">
        <v>2.5</v>
      </c>
      <c r="K156" s="55">
        <v>88</v>
      </c>
      <c r="L156" s="61">
        <v>3</v>
      </c>
      <c r="M156" s="62">
        <f t="shared" si="27"/>
        <v>5</v>
      </c>
      <c r="N156" s="63">
        <f t="shared" si="28"/>
        <v>0.20000000000000018</v>
      </c>
      <c r="O156" s="64">
        <f t="shared" si="29"/>
        <v>105.68181818181819</v>
      </c>
    </row>
    <row r="157" spans="1:15" ht="13.5" customHeight="1">
      <c r="A157" s="75"/>
      <c r="B157" s="89"/>
      <c r="C157" s="32"/>
      <c r="D157" s="90"/>
      <c r="E157" s="91"/>
      <c r="F157" s="78"/>
      <c r="G157" s="79"/>
      <c r="H157" s="80"/>
      <c r="I157" s="81"/>
      <c r="J157" s="82"/>
      <c r="K157" s="77"/>
      <c r="L157" s="83"/>
      <c r="M157" s="92"/>
      <c r="N157" s="93"/>
      <c r="O157" s="64"/>
    </row>
    <row r="158" spans="1:14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8"/>
      <c r="L158" s="9"/>
      <c r="M158" s="92"/>
      <c r="N158" s="93"/>
    </row>
    <row r="159" spans="1:14" ht="13.5" customHeight="1">
      <c r="A159" s="67"/>
      <c r="B159" s="67"/>
      <c r="C159" s="67"/>
      <c r="D159" s="67" t="s">
        <v>190</v>
      </c>
      <c r="E159" s="67"/>
      <c r="F159" s="67"/>
      <c r="G159" s="67"/>
      <c r="H159" s="67"/>
      <c r="I159" s="67"/>
      <c r="J159" s="67"/>
      <c r="K159" s="8"/>
      <c r="L159" s="9"/>
      <c r="M159" s="92"/>
      <c r="N159" s="93"/>
    </row>
    <row r="160" spans="1:14" ht="13.5" customHeight="1">
      <c r="A160" s="67"/>
      <c r="B160" s="67"/>
      <c r="C160" s="67"/>
      <c r="D160" s="67" t="s">
        <v>191</v>
      </c>
      <c r="E160" s="67"/>
      <c r="F160" s="67"/>
      <c r="G160" s="67"/>
      <c r="H160" s="67"/>
      <c r="I160" s="67"/>
      <c r="J160" s="67"/>
      <c r="K160" s="8"/>
      <c r="L160" s="9"/>
      <c r="M160" s="92"/>
      <c r="N160" s="93"/>
    </row>
    <row r="161" spans="1:14" ht="13.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8"/>
      <c r="L161" s="9"/>
      <c r="M161" s="92"/>
      <c r="N161" s="93"/>
    </row>
    <row r="162" spans="1:14" ht="13.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8"/>
      <c r="L162" s="9"/>
      <c r="M162" s="92"/>
      <c r="N162" s="93"/>
    </row>
    <row r="163" spans="1:12" ht="13.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8"/>
      <c r="L163" s="9"/>
    </row>
    <row r="164" spans="1:12" ht="13.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8"/>
      <c r="L164" s="9"/>
    </row>
    <row r="165" spans="1:12" ht="13.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8"/>
      <c r="L165" s="9"/>
    </row>
    <row r="166" spans="1:12" ht="13.5">
      <c r="A166" s="67"/>
      <c r="B166" s="67"/>
      <c r="C166" s="67"/>
      <c r="D166" s="67"/>
      <c r="E166" s="67"/>
      <c r="F166" s="67"/>
      <c r="H166" s="67"/>
      <c r="I166" s="67"/>
      <c r="J166" s="67"/>
      <c r="K166" s="8"/>
      <c r="L166" s="9"/>
    </row>
    <row r="167" spans="1:15" ht="13.5">
      <c r="A167" s="67"/>
      <c r="B167" s="67"/>
      <c r="C167" s="67"/>
      <c r="D167" s="67"/>
      <c r="E167" s="67"/>
      <c r="F167" s="67"/>
      <c r="G167" s="94"/>
      <c r="H167" s="94"/>
      <c r="I167" s="94"/>
      <c r="J167" s="94"/>
      <c r="K167" s="8"/>
      <c r="L167" s="95"/>
      <c r="M167" s="94"/>
      <c r="N167" s="94"/>
      <c r="O167" s="94"/>
    </row>
    <row r="168" spans="1:12" ht="13.5">
      <c r="A168" s="67"/>
      <c r="B168" s="67"/>
      <c r="C168" s="67"/>
      <c r="D168" s="67"/>
      <c r="E168" s="67"/>
      <c r="G168" s="67"/>
      <c r="H168" s="96"/>
      <c r="I168" s="96"/>
      <c r="J168" s="96"/>
      <c r="L168" s="9"/>
    </row>
    <row r="169" spans="1:12" ht="13.5">
      <c r="A169" s="67"/>
      <c r="B169" s="67"/>
      <c r="C169" s="67"/>
      <c r="D169" s="67"/>
      <c r="E169" s="67"/>
      <c r="G169" s="67"/>
      <c r="H169" s="96"/>
      <c r="I169" s="96"/>
      <c r="J169" s="96"/>
      <c r="K169" s="8"/>
      <c r="L169" s="9"/>
    </row>
  </sheetData>
  <sheetProtection/>
  <mergeCells count="7">
    <mergeCell ref="A1:D1"/>
    <mergeCell ref="C51:D51"/>
    <mergeCell ref="B140:D140"/>
    <mergeCell ref="C143:D143"/>
    <mergeCell ref="B49:D49"/>
    <mergeCell ref="C126:D126"/>
    <mergeCell ref="C128:D128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1"/>
  <headerFooter alignWithMargins="0">
    <oddFooter xml:space="preserve">&amp;C&amp;"明朝,太字"&amp;12 &amp;P </oddFooter>
  </headerFooter>
  <rowBreaks count="2" manualBreakCount="2">
    <brk id="60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dcterms:created xsi:type="dcterms:W3CDTF">2010-09-07T01:29:12Z</dcterms:created>
  <dcterms:modified xsi:type="dcterms:W3CDTF">2020-12-07T00:19:05Z</dcterms:modified>
  <cp:category/>
  <cp:version/>
  <cp:contentType/>
  <cp:contentStatus/>
</cp:coreProperties>
</file>