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Z:\自立支援\■■■■サービス継続支援事業\05 HP・事業者周知\HP関係\HP添付書類\"/>
    </mc:Choice>
  </mc:AlternateContent>
  <xr:revisionPtr revIDLastSave="0" documentId="13_ncr:1_{516FE8B9-CF07-4612-BB7E-85A72B26B079}" xr6:coauthVersionLast="47" xr6:coauthVersionMax="47" xr10:uidLastSave="{00000000-0000-0000-0000-000000000000}"/>
  <bookViews>
    <workbookView xWindow="-13185" yWindow="-16320" windowWidth="29040" windowHeight="15720" activeTab="1" xr2:uid="{00000000-000D-0000-FFFF-FFFF00000000}"/>
  </bookViews>
  <sheets>
    <sheet name="はじめにお読み下さい" sheetId="32" r:id="rId1"/>
    <sheet name="報告書" sheetId="20" r:id="rId2"/>
    <sheet name="実績額一覧" sheetId="29" r:id="rId3"/>
    <sheet name="個票1" sheetId="19" r:id="rId4"/>
    <sheet name="個票（記入例）" sheetId="33" r:id="rId5"/>
    <sheet name="リスト" sheetId="31" state="hidden" r:id="rId6"/>
  </sheets>
  <definedNames>
    <definedName name="_xlnm._FilterDatabase" localSheetId="4" hidden="1">'個票（記入例）'!$A$7:$AM$10</definedName>
    <definedName name="_xlnm._FilterDatabase" localSheetId="3" hidden="1">個票1!$A$7:$AM$10</definedName>
    <definedName name="_xlnm.Print_Area" localSheetId="4">'個票（記入例）'!$A$1:$AM$56</definedName>
    <definedName name="_xlnm.Print_Area" localSheetId="3">個票1!$A$1:$AM$56</definedName>
    <definedName name="_xlnm.Print_Area" localSheetId="2">実績額一覧!$A$1:$Q$47</definedName>
    <definedName name="_xlnm.Print_Area" localSheetId="1">報告書!$A$1:$AM$36</definedName>
    <definedName name="愛知県">#REF!</definedName>
    <definedName name="愛媛県">#REF!</definedName>
    <definedName name="茨城県">#REF!</definedName>
    <definedName name="岡山県">#REF!</definedName>
    <definedName name="沖縄県">#REF!</definedName>
    <definedName name="岩手県">#REF!</definedName>
    <definedName name="岐阜県">#REF!</definedName>
    <definedName name="宮崎県">#REF!</definedName>
    <definedName name="宮城県">#REF!</definedName>
    <definedName name="京都府">#REF!</definedName>
    <definedName name="熊本県">#REF!</definedName>
    <definedName name="群馬県">#REF!</definedName>
    <definedName name="広島県">#REF!</definedName>
    <definedName name="香川県">#REF!</definedName>
    <definedName name="高知県">#REF!</definedName>
    <definedName name="佐賀県">#REF!</definedName>
    <definedName name="埼玉県">#REF!</definedName>
    <definedName name="三重県">#REF!</definedName>
    <definedName name="山形県">#REF!</definedName>
    <definedName name="山口県">#REF!</definedName>
    <definedName name="山梨県">#REF!</definedName>
    <definedName name="滋賀県">#REF!</definedName>
    <definedName name="鹿児島県">#REF!</definedName>
    <definedName name="秋田県">#REF!</definedName>
    <definedName name="新潟県">#REF!</definedName>
    <definedName name="神奈川県">#REF!</definedName>
    <definedName name="青森県">#REF!</definedName>
    <definedName name="静岡県">#REF!</definedName>
    <definedName name="石川県">#REF!</definedName>
    <definedName name="千葉県">#REF!</definedName>
    <definedName name="大阪府">#REF!</definedName>
    <definedName name="大分県">#REF!</definedName>
    <definedName name="長崎県">#REF!</definedName>
    <definedName name="長野県">#REF!</definedName>
    <definedName name="鳥取県">#REF!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#REF!</definedName>
    <definedName name="福島県">#REF!</definedName>
    <definedName name="兵庫県">#REF!</definedName>
    <definedName name="北海道">#REF!</definedName>
    <definedName name="和歌山県">#REF!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4" i="33" l="1"/>
  <c r="H40" i="33"/>
  <c r="AD27" i="33" s="1"/>
  <c r="AI27" i="33" s="1"/>
  <c r="A44" i="29"/>
  <c r="A43" i="29"/>
  <c r="A42" i="29"/>
  <c r="A41" i="29"/>
  <c r="A40" i="29"/>
  <c r="A39" i="29"/>
  <c r="A38" i="29"/>
  <c r="A37" i="29"/>
  <c r="A36" i="29"/>
  <c r="A35" i="29"/>
  <c r="A34" i="29"/>
  <c r="A33" i="29"/>
  <c r="A32" i="29"/>
  <c r="A31" i="29"/>
  <c r="A30" i="29"/>
  <c r="A29" i="29"/>
  <c r="A28" i="29"/>
  <c r="A27" i="29"/>
  <c r="A26" i="29"/>
  <c r="A25" i="29"/>
  <c r="A6" i="32"/>
  <c r="A7" i="32" s="1"/>
  <c r="A8" i="32" s="1"/>
  <c r="A9" i="32" s="1"/>
  <c r="A10" i="32" s="1"/>
  <c r="A24" i="29"/>
  <c r="A23" i="29"/>
  <c r="A22" i="29"/>
  <c r="A21" i="29"/>
  <c r="A20" i="29"/>
  <c r="H54" i="19"/>
  <c r="A19" i="29"/>
  <c r="A18" i="29"/>
  <c r="A17" i="29"/>
  <c r="A16" i="29"/>
  <c r="A15" i="29"/>
  <c r="A14" i="29"/>
  <c r="A13" i="29"/>
  <c r="A12" i="29"/>
  <c r="A11" i="29"/>
  <c r="A10" i="29"/>
  <c r="A9" i="29"/>
  <c r="A8" i="29"/>
  <c r="A7" i="29"/>
  <c r="A6" i="29"/>
  <c r="A5" i="29"/>
  <c r="N42" i="29"/>
  <c r="D13" i="29"/>
  <c r="C26" i="29"/>
  <c r="N8" i="29"/>
  <c r="D6" i="29"/>
  <c r="D39" i="29"/>
  <c r="I17" i="29"/>
  <c r="F38" i="29"/>
  <c r="F13" i="29"/>
  <c r="I25" i="29"/>
  <c r="K10" i="29"/>
  <c r="H36" i="29"/>
  <c r="E29" i="29"/>
  <c r="K19" i="29"/>
  <c r="L28" i="29"/>
  <c r="L41" i="29"/>
  <c r="E36" i="29"/>
  <c r="K38" i="29"/>
  <c r="I10" i="29"/>
  <c r="I32" i="29"/>
  <c r="N21" i="29"/>
  <c r="B32" i="29"/>
  <c r="K6" i="29"/>
  <c r="K25" i="29"/>
  <c r="I41" i="29"/>
  <c r="F18" i="29"/>
  <c r="O44" i="29"/>
  <c r="H7" i="29"/>
  <c r="K29" i="29"/>
  <c r="I13" i="29"/>
  <c r="N26" i="29"/>
  <c r="O13" i="29"/>
  <c r="D29" i="29"/>
  <c r="O12" i="29"/>
  <c r="O9" i="29"/>
  <c r="L30" i="29"/>
  <c r="O35" i="29"/>
  <c r="L27" i="29"/>
  <c r="L31" i="29"/>
  <c r="O41" i="29"/>
  <c r="H5" i="29"/>
  <c r="N36" i="29"/>
  <c r="K34" i="29"/>
  <c r="H14" i="29"/>
  <c r="L29" i="29"/>
  <c r="I39" i="29"/>
  <c r="I18" i="29"/>
  <c r="B38" i="29"/>
  <c r="O16" i="29"/>
  <c r="I28" i="29"/>
  <c r="K11" i="29"/>
  <c r="E26" i="29"/>
  <c r="L38" i="29"/>
  <c r="C32" i="29"/>
  <c r="N6" i="29"/>
  <c r="F5" i="29"/>
  <c r="I6" i="29"/>
  <c r="H8" i="29"/>
  <c r="I16" i="29"/>
  <c r="F19" i="29"/>
  <c r="B29" i="29"/>
  <c r="O36" i="29"/>
  <c r="I15" i="29"/>
  <c r="O26" i="29"/>
  <c r="O14" i="29"/>
  <c r="L5" i="29"/>
  <c r="L43" i="29"/>
  <c r="K12" i="29"/>
  <c r="N39" i="29"/>
  <c r="F10" i="29"/>
  <c r="N29" i="29"/>
  <c r="L18" i="29"/>
  <c r="H28" i="29"/>
  <c r="K39" i="29"/>
  <c r="E32" i="29"/>
  <c r="F11" i="29"/>
  <c r="D36" i="29"/>
  <c r="O11" i="29"/>
  <c r="L6" i="29"/>
  <c r="H44" i="29"/>
  <c r="L15" i="29"/>
  <c r="K16" i="29"/>
  <c r="H25" i="29"/>
  <c r="F36" i="29"/>
  <c r="K32" i="29"/>
  <c r="N11" i="29"/>
  <c r="I29" i="29"/>
  <c r="D44" i="29"/>
  <c r="L32" i="29"/>
  <c r="I42" i="29"/>
  <c r="O6" i="29"/>
  <c r="N38" i="29"/>
  <c r="K18" i="29"/>
  <c r="I31" i="29"/>
  <c r="K7" i="29"/>
  <c r="L33" i="29"/>
  <c r="K40" i="29"/>
  <c r="H6" i="29"/>
  <c r="O32" i="29"/>
  <c r="F7" i="29"/>
  <c r="C29" i="29"/>
  <c r="F6" i="29"/>
  <c r="H29" i="29"/>
  <c r="L34" i="29"/>
  <c r="D12" i="29"/>
  <c r="H26" i="29"/>
  <c r="C41" i="29"/>
  <c r="C42" i="29"/>
  <c r="H16" i="29"/>
  <c r="I38" i="29"/>
  <c r="C40" i="29"/>
  <c r="N32" i="29"/>
  <c r="N14" i="29"/>
  <c r="H42" i="29"/>
  <c r="F26" i="29"/>
  <c r="L35" i="29"/>
  <c r="K15" i="29"/>
  <c r="H9" i="29"/>
  <c r="I11" i="29"/>
  <c r="N13" i="29"/>
  <c r="H15" i="29"/>
  <c r="H38" i="29"/>
  <c r="E39" i="29"/>
  <c r="K9" i="29"/>
  <c r="O39" i="29"/>
  <c r="N44" i="29"/>
  <c r="O15" i="29"/>
  <c r="D14" i="29"/>
  <c r="I34" i="29"/>
  <c r="L44" i="29"/>
  <c r="D10" i="29"/>
  <c r="H11" i="29"/>
  <c r="L42" i="29"/>
  <c r="D19" i="29"/>
  <c r="N16" i="29"/>
  <c r="B35" i="29"/>
  <c r="N15" i="29"/>
  <c r="I44" i="29"/>
  <c r="C38" i="29"/>
  <c r="K31" i="29"/>
  <c r="L37" i="29"/>
  <c r="D41" i="29"/>
  <c r="H12" i="29"/>
  <c r="H17" i="29"/>
  <c r="N37" i="29"/>
  <c r="D26" i="29"/>
  <c r="K8" i="29"/>
  <c r="L13" i="29"/>
  <c r="F17" i="29"/>
  <c r="N41" i="29"/>
  <c r="F16" i="29"/>
  <c r="F39" i="29"/>
  <c r="O17" i="29"/>
  <c r="K26" i="29"/>
  <c r="L8" i="29"/>
  <c r="N35" i="29"/>
  <c r="D9" i="29"/>
  <c r="O8" i="29"/>
  <c r="D32" i="29"/>
  <c r="H41" i="29"/>
  <c r="F15" i="29"/>
  <c r="K43" i="29"/>
  <c r="I14" i="29"/>
  <c r="N23" i="29"/>
  <c r="K13" i="29"/>
  <c r="L9" i="29"/>
  <c r="D8" i="29"/>
  <c r="I8" i="29"/>
  <c r="O10" i="29"/>
  <c r="N17" i="29"/>
  <c r="C35" i="29"/>
  <c r="K35" i="29"/>
  <c r="H13" i="29"/>
  <c r="K14" i="29"/>
  <c r="D7" i="29"/>
  <c r="O38" i="29"/>
  <c r="N20" i="29"/>
  <c r="C39" i="29"/>
  <c r="B41" i="29"/>
  <c r="D18" i="29"/>
  <c r="L16" i="29"/>
  <c r="H19" i="29"/>
  <c r="H32" i="29"/>
  <c r="I26" i="29"/>
  <c r="L14" i="29"/>
  <c r="F41" i="29"/>
  <c r="O7" i="29"/>
  <c r="L11" i="29"/>
  <c r="L10" i="29"/>
  <c r="N18" i="29"/>
  <c r="F42" i="29"/>
  <c r="F44" i="29"/>
  <c r="B26" i="29"/>
  <c r="D42" i="29"/>
  <c r="D11" i="29"/>
  <c r="F14" i="29"/>
  <c r="H10" i="29"/>
  <c r="L25" i="29"/>
  <c r="I12" i="29"/>
  <c r="L26" i="29"/>
  <c r="K17" i="29"/>
  <c r="I35" i="29"/>
  <c r="L12" i="29"/>
  <c r="C36" i="29"/>
  <c r="L19" i="29"/>
  <c r="B43" i="29"/>
  <c r="L36" i="29"/>
  <c r="E35" i="29"/>
  <c r="L7" i="29"/>
  <c r="D35" i="29"/>
  <c r="O19" i="29"/>
  <c r="K41" i="29"/>
  <c r="D17" i="29"/>
  <c r="L39" i="29"/>
  <c r="N12" i="29"/>
  <c r="F29" i="29"/>
  <c r="F8" i="29"/>
  <c r="D15" i="29"/>
  <c r="K37" i="29"/>
  <c r="D16" i="29"/>
  <c r="H34" i="29"/>
  <c r="K42" i="29"/>
  <c r="I7" i="29"/>
  <c r="N7" i="29"/>
  <c r="N24" i="29"/>
  <c r="E42" i="29"/>
  <c r="I5" i="29"/>
  <c r="O42" i="29"/>
  <c r="F9" i="29"/>
  <c r="F12" i="29"/>
  <c r="H31" i="29"/>
  <c r="K44" i="29"/>
  <c r="H18" i="29"/>
  <c r="F35" i="29"/>
  <c r="C44" i="29"/>
  <c r="O18" i="29"/>
  <c r="L40" i="29"/>
  <c r="N10" i="29"/>
  <c r="I9" i="29"/>
  <c r="F32" i="29"/>
  <c r="I36" i="29"/>
  <c r="N9" i="29"/>
  <c r="O29" i="29"/>
  <c r="L17" i="29"/>
  <c r="N19" i="29"/>
  <c r="H39" i="29"/>
  <c r="K28" i="29"/>
  <c r="N22" i="29"/>
  <c r="B44" i="29"/>
  <c r="K36" i="29"/>
  <c r="H35" i="29"/>
  <c r="I19" i="29"/>
  <c r="J5" i="29" l="1"/>
  <c r="P36" i="29"/>
  <c r="P39" i="29"/>
  <c r="P42" i="29"/>
  <c r="M37" i="29"/>
  <c r="J44" i="29"/>
  <c r="G44" i="29" s="1"/>
  <c r="P38" i="29"/>
  <c r="P41" i="29"/>
  <c r="M36" i="29"/>
  <c r="M39" i="29"/>
  <c r="M42" i="29"/>
  <c r="M44" i="29"/>
  <c r="J36" i="29"/>
  <c r="G36" i="29" s="1"/>
  <c r="J39" i="29"/>
  <c r="G39" i="29" s="1"/>
  <c r="J42" i="29"/>
  <c r="G42" i="29" s="1"/>
  <c r="M43" i="29"/>
  <c r="J41" i="29"/>
  <c r="G41" i="29" s="1"/>
  <c r="M38" i="29"/>
  <c r="P44" i="29"/>
  <c r="M40" i="29"/>
  <c r="J38" i="29"/>
  <c r="G38" i="29" s="1"/>
  <c r="M41" i="29"/>
  <c r="J31" i="29"/>
  <c r="G31" i="29" s="1"/>
  <c r="J25" i="29"/>
  <c r="G25" i="29" s="1"/>
  <c r="J28" i="29"/>
  <c r="G28" i="29" s="1"/>
  <c r="J34" i="29"/>
  <c r="G34" i="29" s="1"/>
  <c r="M25" i="29"/>
  <c r="M28" i="29"/>
  <c r="M31" i="29"/>
  <c r="J26" i="29"/>
  <c r="G26" i="29" s="1"/>
  <c r="J32" i="29"/>
  <c r="G32" i="29" s="1"/>
  <c r="J35" i="29"/>
  <c r="G35" i="29" s="1"/>
  <c r="M26" i="29"/>
  <c r="P26" i="29"/>
  <c r="P29" i="29"/>
  <c r="P32" i="29"/>
  <c r="M34" i="29"/>
  <c r="J29" i="29"/>
  <c r="G29" i="29" s="1"/>
  <c r="M29" i="29"/>
  <c r="M32" i="29"/>
  <c r="M35" i="29"/>
  <c r="P35" i="29"/>
  <c r="J6" i="29"/>
  <c r="J19" i="29"/>
  <c r="J11" i="29"/>
  <c r="J12" i="29"/>
  <c r="J13" i="29"/>
  <c r="J9" i="29"/>
  <c r="J7" i="29"/>
  <c r="J8" i="29"/>
  <c r="J16" i="29"/>
  <c r="J18" i="29"/>
  <c r="J14" i="29"/>
  <c r="J17" i="29"/>
  <c r="J10" i="29"/>
  <c r="J15" i="29"/>
  <c r="N28" i="29"/>
  <c r="D30" i="29"/>
  <c r="B24" i="29"/>
  <c r="C33" i="29"/>
  <c r="E33" i="29"/>
  <c r="D27" i="29"/>
  <c r="I23" i="29"/>
  <c r="N30" i="29"/>
  <c r="C24" i="29"/>
  <c r="K24" i="29"/>
  <c r="E30" i="29"/>
  <c r="F24" i="29"/>
  <c r="B34" i="29"/>
  <c r="D21" i="29"/>
  <c r="I21" i="29"/>
  <c r="C28" i="29"/>
  <c r="C27" i="29"/>
  <c r="K21" i="29"/>
  <c r="K27" i="29"/>
  <c r="E23" i="29"/>
  <c r="C31" i="29"/>
  <c r="O22" i="29"/>
  <c r="O5" i="29"/>
  <c r="O24" i="29"/>
  <c r="F21" i="29"/>
  <c r="I22" i="29"/>
  <c r="B42" i="29"/>
  <c r="K33" i="29"/>
  <c r="B36" i="29"/>
  <c r="E28" i="29"/>
  <c r="L24" i="29"/>
  <c r="H43" i="29"/>
  <c r="F40" i="29"/>
  <c r="N34" i="29"/>
  <c r="I40" i="29"/>
  <c r="D23" i="29"/>
  <c r="C43" i="29"/>
  <c r="O20" i="29"/>
  <c r="I20" i="29"/>
  <c r="E27" i="29"/>
  <c r="O25" i="29"/>
  <c r="F28" i="29"/>
  <c r="E24" i="29"/>
  <c r="O34" i="29"/>
  <c r="N40" i="29"/>
  <c r="B39" i="29"/>
  <c r="N27" i="29"/>
  <c r="N43" i="29"/>
  <c r="F30" i="29"/>
  <c r="L20" i="29"/>
  <c r="O27" i="29"/>
  <c r="F33" i="29"/>
  <c r="C25" i="29"/>
  <c r="F25" i="29"/>
  <c r="B28" i="29"/>
  <c r="N25" i="29"/>
  <c r="F23" i="29"/>
  <c r="O33" i="29"/>
  <c r="B25" i="29"/>
  <c r="E22" i="29"/>
  <c r="N33" i="29"/>
  <c r="B20" i="29"/>
  <c r="H33" i="29"/>
  <c r="E20" i="29"/>
  <c r="F37" i="29"/>
  <c r="H24" i="29"/>
  <c r="H21" i="29"/>
  <c r="H23" i="29"/>
  <c r="D20" i="29"/>
  <c r="H30" i="29"/>
  <c r="L22" i="29"/>
  <c r="C22" i="29"/>
  <c r="K23" i="29"/>
  <c r="B40" i="29"/>
  <c r="E37" i="29"/>
  <c r="K20" i="29"/>
  <c r="B27" i="29"/>
  <c r="E25" i="29"/>
  <c r="H40" i="29"/>
  <c r="B37" i="29"/>
  <c r="C21" i="29"/>
  <c r="O31" i="29"/>
  <c r="O43" i="29"/>
  <c r="H22" i="29"/>
  <c r="O21" i="29"/>
  <c r="K22" i="29"/>
  <c r="L21" i="29"/>
  <c r="B22" i="29"/>
  <c r="H20" i="29"/>
  <c r="O40" i="29"/>
  <c r="D43" i="29"/>
  <c r="D38" i="29"/>
  <c r="E44" i="29"/>
  <c r="I33" i="29"/>
  <c r="C30" i="29"/>
  <c r="O23" i="29"/>
  <c r="B23" i="29"/>
  <c r="D31" i="29"/>
  <c r="B33" i="29"/>
  <c r="I24" i="29"/>
  <c r="D37" i="29"/>
  <c r="F34" i="29"/>
  <c r="B21" i="29"/>
  <c r="D24" i="29"/>
  <c r="O37" i="29"/>
  <c r="I43" i="29"/>
  <c r="B31" i="29"/>
  <c r="E43" i="29"/>
  <c r="E38" i="29"/>
  <c r="B30" i="29"/>
  <c r="E41" i="29"/>
  <c r="F31" i="29"/>
  <c r="K30" i="29"/>
  <c r="C23" i="29"/>
  <c r="I27" i="29"/>
  <c r="F43" i="29"/>
  <c r="O30" i="29"/>
  <c r="F20" i="29"/>
  <c r="D40" i="29"/>
  <c r="N31" i="29"/>
  <c r="C37" i="29"/>
  <c r="F27" i="29"/>
  <c r="C34" i="29"/>
  <c r="F22" i="29"/>
  <c r="E21" i="29"/>
  <c r="E34" i="29"/>
  <c r="D22" i="29"/>
  <c r="H27" i="29"/>
  <c r="D25" i="29"/>
  <c r="E40" i="29"/>
  <c r="D34" i="29"/>
  <c r="E31" i="29"/>
  <c r="O28" i="29"/>
  <c r="L23" i="29"/>
  <c r="D33" i="29"/>
  <c r="I30" i="29"/>
  <c r="C20" i="29"/>
  <c r="D28" i="29"/>
  <c r="I37" i="29"/>
  <c r="H37" i="29"/>
  <c r="K15" i="20" l="1"/>
  <c r="P43" i="29"/>
  <c r="J37" i="29"/>
  <c r="G37" i="29" s="1"/>
  <c r="P40" i="29"/>
  <c r="P37" i="29"/>
  <c r="J43" i="29"/>
  <c r="G43" i="29" s="1"/>
  <c r="J40" i="29"/>
  <c r="G40" i="29" s="1"/>
  <c r="P25" i="29"/>
  <c r="J30" i="29"/>
  <c r="G30" i="29" s="1"/>
  <c r="J27" i="29"/>
  <c r="G27" i="29" s="1"/>
  <c r="M30" i="29"/>
  <c r="P34" i="29"/>
  <c r="M27" i="29"/>
  <c r="P31" i="29"/>
  <c r="P28" i="29"/>
  <c r="P33" i="29"/>
  <c r="J33" i="29"/>
  <c r="G33" i="29" s="1"/>
  <c r="P30" i="29"/>
  <c r="P27" i="29"/>
  <c r="M33" i="29"/>
  <c r="J24" i="29"/>
  <c r="G24" i="29" s="1"/>
  <c r="P24" i="29"/>
  <c r="M24" i="29"/>
  <c r="J23" i="29"/>
  <c r="G23" i="29" s="1"/>
  <c r="J21" i="29"/>
  <c r="G21" i="29" s="1"/>
  <c r="P23" i="29"/>
  <c r="M22" i="29"/>
  <c r="P21" i="29"/>
  <c r="J22" i="29"/>
  <c r="G22" i="29" s="1"/>
  <c r="M23" i="29"/>
  <c r="P22" i="29"/>
  <c r="M21" i="29"/>
  <c r="J20" i="29"/>
  <c r="G20" i="29" s="1"/>
  <c r="P20" i="29"/>
  <c r="M20" i="29"/>
  <c r="P12" i="29"/>
  <c r="P15" i="29"/>
  <c r="P19" i="29"/>
  <c r="P18" i="29"/>
  <c r="P11" i="29"/>
  <c r="P16" i="29"/>
  <c r="P6" i="29"/>
  <c r="P14" i="29"/>
  <c r="P17" i="29"/>
  <c r="P7" i="29"/>
  <c r="P10" i="29"/>
  <c r="P8" i="29"/>
  <c r="P13" i="29"/>
  <c r="P9" i="29"/>
  <c r="M8" i="29"/>
  <c r="M17" i="29"/>
  <c r="M6" i="29"/>
  <c r="M12" i="29"/>
  <c r="M7" i="29"/>
  <c r="M15" i="29"/>
  <c r="M16" i="29"/>
  <c r="M14" i="29"/>
  <c r="M11" i="29"/>
  <c r="M10" i="29"/>
  <c r="M18" i="29"/>
  <c r="M13" i="29"/>
  <c r="M9" i="29"/>
  <c r="M19" i="29"/>
  <c r="H40" i="19"/>
  <c r="AD27" i="19" s="1"/>
  <c r="AI27" i="19" s="1"/>
  <c r="E13" i="29"/>
  <c r="C11" i="29"/>
  <c r="E16" i="29"/>
  <c r="E18" i="29"/>
  <c r="K5" i="29"/>
  <c r="C14" i="29"/>
  <c r="B18" i="29"/>
  <c r="B13" i="29"/>
  <c r="E11" i="29"/>
  <c r="E8" i="29"/>
  <c r="C18" i="29"/>
  <c r="C10" i="29"/>
  <c r="N5" i="29"/>
  <c r="E15" i="29"/>
  <c r="B11" i="29"/>
  <c r="E9" i="29"/>
  <c r="B9" i="29"/>
  <c r="E19" i="29"/>
  <c r="B5" i="29"/>
  <c r="B10" i="29"/>
  <c r="E7" i="29"/>
  <c r="B6" i="29"/>
  <c r="E17" i="29"/>
  <c r="D5" i="29"/>
  <c r="C9" i="29"/>
  <c r="E6" i="29"/>
  <c r="E14" i="29"/>
  <c r="E10" i="29"/>
  <c r="C16" i="29"/>
  <c r="E5" i="29"/>
  <c r="B8" i="29"/>
  <c r="B17" i="29"/>
  <c r="C8" i="29"/>
  <c r="C6" i="29"/>
  <c r="B19" i="29"/>
  <c r="C15" i="29"/>
  <c r="C19" i="29"/>
  <c r="E12" i="29"/>
  <c r="C17" i="29"/>
  <c r="B7" i="29"/>
  <c r="C5" i="29"/>
  <c r="B12" i="29"/>
  <c r="C12" i="29"/>
  <c r="B16" i="29"/>
  <c r="B14" i="29"/>
  <c r="C7" i="29"/>
  <c r="B15" i="29"/>
  <c r="C13" i="29"/>
  <c r="T5" i="29" l="1"/>
  <c r="K16" i="20"/>
  <c r="M5" i="29"/>
  <c r="G12" i="29"/>
  <c r="G14" i="29"/>
  <c r="G7" i="29"/>
  <c r="G8" i="29"/>
  <c r="G18" i="29"/>
  <c r="G19" i="29"/>
  <c r="G15" i="29"/>
  <c r="G11" i="29"/>
  <c r="G6" i="29"/>
  <c r="G10" i="29"/>
  <c r="G13" i="29"/>
  <c r="G17" i="29"/>
  <c r="G16" i="29"/>
  <c r="G9" i="29"/>
  <c r="P5" i="29" l="1"/>
  <c r="G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N7" authorId="0" shapeId="0" xr:uid="{37F6A8A8-25C1-4825-B971-A9D324450F49}">
      <text>
        <r>
          <rPr>
            <sz val="9"/>
            <color indexed="81"/>
            <rFont val="MS P ゴシック"/>
            <family val="3"/>
            <charset val="128"/>
          </rPr>
          <t>（法人名）、（役職・代表者名）を消したうえで、ご記入ください。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R06030432</author>
  </authors>
  <commentList>
    <comment ref="A5" authorId="0" shapeId="0" xr:uid="{8565466C-6C9A-4587-A998-D9D11FECB777}">
      <text>
        <r>
          <rPr>
            <b/>
            <sz val="9"/>
            <color indexed="81"/>
            <rFont val="MS P ゴシック"/>
            <family val="3"/>
            <charset val="128"/>
          </rPr>
          <t>施設概要：</t>
        </r>
        <r>
          <rPr>
            <sz val="9"/>
            <color indexed="81"/>
            <rFont val="MS P ゴシック"/>
            <family val="3"/>
            <charset val="128"/>
          </rPr>
          <t xml:space="preserve">
事業所情報に誤りがないか、交付申請時の内容と相違ないか、よくご確認の上記入してください。</t>
        </r>
      </text>
    </comment>
    <comment ref="AV26" authorId="0" shapeId="0" xr:uid="{709A52D5-F237-4B0A-9123-EC8DF0AA6F24}">
      <text>
        <r>
          <rPr>
            <b/>
            <sz val="9"/>
            <color indexed="81"/>
            <rFont val="MS P ゴシック"/>
            <family val="3"/>
            <charset val="128"/>
          </rPr>
          <t xml:space="preserve">「交付決定額」：
</t>
        </r>
        <r>
          <rPr>
            <sz val="9"/>
            <color indexed="81"/>
            <rFont val="MS P ゴシック"/>
            <family val="3"/>
            <charset val="128"/>
          </rPr>
          <t xml:space="preserve">交付申請時の、事業所ごとの「申請額」を記入してください。
</t>
        </r>
        <r>
          <rPr>
            <b/>
            <sz val="9"/>
            <color indexed="81"/>
            <rFont val="MS P ゴシック"/>
            <family val="3"/>
            <charset val="128"/>
          </rPr>
          <t>「実績額」：</t>
        </r>
        <r>
          <rPr>
            <sz val="9"/>
            <color indexed="81"/>
            <rFont val="MS P ゴシック"/>
            <family val="3"/>
            <charset val="128"/>
          </rPr>
          <t xml:space="preserve">
交付決定額と支出済額の合計を比較して低い方の額（千円未満切り捨て）が自動入力されます。実績額に基づき、本補助事業の額を確定します。
</t>
        </r>
        <r>
          <rPr>
            <b/>
            <sz val="9"/>
            <color indexed="81"/>
            <rFont val="MS P ゴシック"/>
            <family val="3"/>
            <charset val="128"/>
          </rPr>
          <t>「差引額」：</t>
        </r>
        <r>
          <rPr>
            <sz val="9"/>
            <color indexed="81"/>
            <rFont val="MS P ゴシック"/>
            <family val="3"/>
            <charset val="128"/>
          </rPr>
          <t xml:space="preserve">
交付決定額より実績額が低くなる場合（交付申請時の金額よりも低い金額で物品購入ができた場合等）、その差額が自動入力されます。</t>
        </r>
      </text>
    </comment>
    <comment ref="AV36" authorId="0" shapeId="0" xr:uid="{0B319753-ACE0-4969-BBD7-311515F84B0B}">
      <text>
        <r>
          <rPr>
            <b/>
            <sz val="9"/>
            <color indexed="81"/>
            <rFont val="MS P ゴシック"/>
            <family val="3"/>
            <charset val="128"/>
          </rPr>
          <t xml:space="preserve">「品目」：
</t>
        </r>
        <r>
          <rPr>
            <sz val="9"/>
            <color indexed="81"/>
            <rFont val="MS P ゴシック"/>
            <family val="3"/>
            <charset val="128"/>
          </rPr>
          <t>購入した物品等の品目を記入してください。</t>
        </r>
        <r>
          <rPr>
            <u/>
            <sz val="9"/>
            <color indexed="81"/>
            <rFont val="MS P ゴシック"/>
            <family val="3"/>
            <charset val="128"/>
          </rPr>
          <t>交付申請時の内容と相違がないか、改めてご確認ください。</t>
        </r>
        <r>
          <rPr>
            <b/>
            <sz val="9"/>
            <color indexed="81"/>
            <rFont val="MS P ゴシック"/>
            <family val="3"/>
            <charset val="128"/>
          </rPr>
          <t xml:space="preserve">
</t>
        </r>
        <r>
          <rPr>
            <sz val="9"/>
            <color indexed="81"/>
            <rFont val="MS P ゴシック"/>
            <family val="3"/>
            <charset val="128"/>
          </rPr>
          <t>軽微な変更（代替品へ変更した場合など）があった際は、変更後の内容に合わせて記載ください。</t>
        </r>
        <r>
          <rPr>
            <b/>
            <sz val="9"/>
            <color indexed="81"/>
            <rFont val="MS P ゴシック"/>
            <family val="3"/>
            <charset val="128"/>
          </rPr>
          <t xml:space="preserve">
「支出済額」：</t>
        </r>
        <r>
          <rPr>
            <sz val="9"/>
            <color indexed="81"/>
            <rFont val="MS P ゴシック"/>
            <family val="3"/>
            <charset val="128"/>
          </rPr>
          <t xml:space="preserve">
各品目の支出金額を</t>
        </r>
        <r>
          <rPr>
            <b/>
            <u/>
            <sz val="9"/>
            <color indexed="81"/>
            <rFont val="MS P ゴシック"/>
            <family val="3"/>
            <charset val="128"/>
          </rPr>
          <t>税抜き</t>
        </r>
        <r>
          <rPr>
            <sz val="9"/>
            <color indexed="81"/>
            <rFont val="MS P ゴシック"/>
            <family val="3"/>
            <charset val="128"/>
          </rPr>
          <t xml:space="preserve">で記載してください。
</t>
        </r>
        <r>
          <rPr>
            <u/>
            <sz val="9"/>
            <color indexed="81"/>
            <rFont val="MS P ゴシック"/>
            <family val="3"/>
            <charset val="128"/>
          </rPr>
          <t>支出内容を証明する資料（領収書、レシート等）の金額と相違がないか、充分に確認の上記載するようお願いします。</t>
        </r>
        <r>
          <rPr>
            <u/>
            <sz val="9"/>
            <color indexed="81"/>
            <rFont val="MS P ゴシック"/>
            <family val="3"/>
            <charset val="128"/>
          </rPr>
          <t xml:space="preserve">
</t>
        </r>
        <r>
          <rPr>
            <b/>
            <sz val="9"/>
            <color indexed="81"/>
            <rFont val="MS P ゴシック"/>
            <family val="3"/>
            <charset val="128"/>
          </rPr>
          <t>「用途・数量等」：</t>
        </r>
        <r>
          <rPr>
            <sz val="9"/>
            <color indexed="81"/>
            <rFont val="MS P ゴシック"/>
            <family val="3"/>
            <charset val="128"/>
          </rPr>
          <t xml:space="preserve">
支出内容を簡潔に記載してください。
軽微な変更（購入数量を変更した場合など）があった際は、変更後の実績に合わせて記載願います。</t>
        </r>
      </text>
    </comment>
  </commentList>
</comments>
</file>

<file path=xl/sharedStrings.xml><?xml version="1.0" encoding="utf-8"?>
<sst xmlns="http://schemas.openxmlformats.org/spreadsheetml/2006/main" count="236" uniqueCount="161">
  <si>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</si>
  <si>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</si>
  <si>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</si>
  <si>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</si>
  <si>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</si>
  <si>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（法人名）</t>
    <rPh sb="1" eb="3">
      <t>ホウジン</t>
    </rPh>
    <rPh sb="3" eb="4">
      <t>メイ</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</si>
  <si>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</si>
  <si>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</si>
  <si>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</si>
  <si>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 xml:space="preserve"> 部署名</t>
    <rPh sb="1" eb="4">
      <t>ブショメイ</t>
    </rPh>
    <phoneticPr fontId="4"/>
  </si>
  <si>
    <t xml:space="preserve"> 担当者氏名</t>
    <rPh sb="1" eb="4">
      <t>タントウシャ</t>
    </rPh>
    <rPh sb="4" eb="6">
      <t>シメイ</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</si>
  <si>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</si>
  <si>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</si>
  <si>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</si>
  <si>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</si>
  <si>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</si>
  <si>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</si>
  <si>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</si>
  <si>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</si>
  <si>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</si>
  <si>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</si>
  <si>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</si>
  <si>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</si>
  <si>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施設概要</t>
    <rPh sb="0" eb="2">
      <t>シセツ</t>
    </rPh>
    <rPh sb="2" eb="4">
      <t>ガイヨウ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</si>
  <si>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</si>
  <si>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</si>
  <si>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</si>
  <si>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</si>
  <si>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</si>
  <si>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</si>
  <si>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</si>
  <si>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口座情報</t>
    <rPh sb="0" eb="2">
      <t>コウザ</t>
    </rPh>
    <rPh sb="2" eb="4">
      <t>ジョウホウ</t>
    </rPh>
    <phoneticPr fontId="4"/>
  </si>
  <si>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</si>
  <si>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</si>
  <si>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</si>
  <si>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</si>
  <si>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</si>
  <si>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</si>
  <si>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</si>
  <si>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</si>
  <si>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</si>
  <si>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</si>
  <si>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</si>
  <si>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</si>
  <si>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</si>
  <si>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</si>
  <si>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</si>
  <si>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</si>
  <si>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</si>
  <si>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</si>
  <si>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</si>
  <si>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</si>
  <si>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</si>
  <si>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</si>
  <si>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</si>
  <si>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</si>
  <si>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</si>
  <si>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</si>
  <si>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</si>
  <si>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【災害備蓄等への対応】</t>
    <rPh sb="1" eb="3">
      <t>サイガイ</t>
    </rPh>
    <rPh sb="3" eb="5">
      <t>ビチク</t>
    </rPh>
    <rPh sb="5" eb="6">
      <t>トウ</t>
    </rPh>
    <rPh sb="8" eb="10">
      <t>タイオウ</t>
    </rPh>
    <phoneticPr fontId="4"/>
  </si>
  <si>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</si>
  <si>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</si>
  <si>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</si>
  <si>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</si>
  <si>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</si>
  <si>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</si>
  <si>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</si>
  <si>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</si>
  <si>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</si>
  <si>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</si>
  <si>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</si>
  <si>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</si>
  <si>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</si>
  <si>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</si>
  <si>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</si>
  <si>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</si>
  <si>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</si>
  <si>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</si>
  <si>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</si>
  <si>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</si>
  <si>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</si>
  <si>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4"/>
  </si>
  <si>
    <t>【報告内容に関する問い合わせ先】</t>
    <rPh sb="1" eb="3">
      <t>ホウコク</t>
    </rPh>
    <rPh sb="3" eb="5">
      <t>ナイヨウ</t>
    </rPh>
    <rPh sb="6" eb="7">
      <t>カン</t>
    </rPh>
    <rPh sb="9" eb="10">
      <t>ト</t>
    </rPh>
    <rPh sb="11" eb="12">
      <t>ア</t>
    </rPh>
    <rPh sb="14" eb="15">
      <t>サキ</t>
    </rPh>
    <phoneticPr fontId="4"/>
  </si>
  <si>
    <t xml:space="preserve"> 報告法人住所</t>
    <rPh sb="1" eb="3">
      <t>ホウコク</t>
    </rPh>
    <rPh sb="3" eb="5">
      <t>ホウジン</t>
    </rPh>
    <rPh sb="5" eb="7">
      <t>ジュウショ</t>
    </rPh>
    <phoneticPr fontId="4"/>
  </si>
  <si>
    <t>交付決定額</t>
    <rPh sb="0" eb="2">
      <t>コウフ</t>
    </rPh>
    <rPh sb="2" eb="4">
      <t>ケッテイ</t>
    </rPh>
    <rPh sb="4" eb="5">
      <t>ガク</t>
    </rPh>
    <phoneticPr fontId="4"/>
  </si>
  <si>
    <t>差引額</t>
    <rPh sb="0" eb="1">
      <t>サ</t>
    </rPh>
    <rPh sb="1" eb="2">
      <t>ヒ</t>
    </rPh>
    <rPh sb="2" eb="3">
      <t>ガク</t>
    </rPh>
    <phoneticPr fontId="4"/>
  </si>
  <si>
    <t>領収書、レシート等の根拠資料は事業所において適切に保管している。</t>
    <rPh sb="10" eb="12">
      <t>コンキョ</t>
    </rPh>
    <rPh sb="12" eb="14">
      <t>シリョウ</t>
    </rPh>
    <rPh sb="17" eb="18">
      <t>ショ</t>
    </rPh>
    <phoneticPr fontId="4"/>
  </si>
  <si>
    <t>　　交付決定額　：　</t>
    <rPh sb="1" eb="2">
      <t>ガク</t>
    </rPh>
    <rPh sb="2" eb="4">
      <t>コウフ</t>
    </rPh>
    <rPh sb="4" eb="6">
      <t>ケッテイ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</si>
  <si>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</si>
  <si>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</si>
  <si>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</si>
  <si>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</si>
  <si>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　　実　績　額　：　</t>
    <rPh sb="2" eb="3">
      <t>ジツ</t>
    </rPh>
    <rPh sb="4" eb="5">
      <t>イサオ</t>
    </rPh>
    <rPh sb="6" eb="7">
      <t>ガク</t>
    </rPh>
    <phoneticPr fontId="4"/>
  </si>
  <si>
    <t>実績額</t>
    <rPh sb="0" eb="2">
      <t>ジッセキ</t>
    </rPh>
    <rPh sb="2" eb="3">
      <t>ガク</t>
    </rPh>
    <phoneticPr fontId="4"/>
  </si>
  <si>
    <t>用途・数量等</t>
    <rPh sb="0" eb="2">
      <t>ヨウト</t>
    </rPh>
    <rPh sb="3" eb="5">
      <t>スウリョウ</t>
    </rPh>
    <rPh sb="5" eb="6">
      <t>トウ</t>
    </rPh>
    <phoneticPr fontId="4"/>
  </si>
  <si>
    <t>品目</t>
    <rPh sb="0" eb="2">
      <t>ヒンモク</t>
    </rPh>
    <phoneticPr fontId="4"/>
  </si>
  <si>
    <t>茨城県知事</t>
    <rPh sb="0" eb="3">
      <t>イバラキケン</t>
    </rPh>
    <rPh sb="3" eb="5">
      <t>チジ</t>
    </rPh>
    <phoneticPr fontId="4"/>
  </si>
  <si>
    <t>支出した費用について、他の補助金との重複は生じていない。</t>
    <rPh sb="0" eb="2">
      <t>シシュツ</t>
    </rPh>
    <rPh sb="4" eb="6">
      <t>ヒヨウ</t>
    </rPh>
    <rPh sb="11" eb="12">
      <t>ホカ</t>
    </rPh>
    <rPh sb="13" eb="16">
      <t>ホジョキン</t>
    </rPh>
    <rPh sb="18" eb="20">
      <t>ジュウフク</t>
    </rPh>
    <rPh sb="21" eb="22">
      <t>ショウ</t>
    </rPh>
    <phoneticPr fontId="4"/>
  </si>
  <si>
    <t>交付決定額
（千円）</t>
    <rPh sb="0" eb="2">
      <t>コウフ</t>
    </rPh>
    <rPh sb="2" eb="4">
      <t>ケッテイ</t>
    </rPh>
    <rPh sb="4" eb="5">
      <t>ガク</t>
    </rPh>
    <rPh sb="7" eb="9">
      <t>センエン</t>
    </rPh>
    <phoneticPr fontId="4"/>
  </si>
  <si>
    <t>実績額
（千円）</t>
    <rPh sb="0" eb="2">
      <t>ジッセキ</t>
    </rPh>
    <rPh sb="2" eb="3">
      <t>ガク</t>
    </rPh>
    <rPh sb="5" eb="7">
      <t>センエン</t>
    </rPh>
    <phoneticPr fontId="4"/>
  </si>
  <si>
    <t>差引額
（千円）</t>
    <rPh sb="0" eb="2">
      <t>サシヒキ</t>
    </rPh>
    <rPh sb="2" eb="3">
      <t>ガク</t>
    </rPh>
    <rPh sb="5" eb="7">
      <t>センエン</t>
    </rPh>
    <phoneticPr fontId="4"/>
  </si>
  <si>
    <t>（注）差引額は、交付決定額と実績額を比較して交付決定額が大きい場合に表示される。</t>
    <rPh sb="1" eb="2">
      <t>チュウ</t>
    </rPh>
    <rPh sb="3" eb="5">
      <t>サシヒキ</t>
    </rPh>
    <rPh sb="5" eb="6">
      <t>ガク</t>
    </rPh>
    <rPh sb="8" eb="10">
      <t>コウフ</t>
    </rPh>
    <rPh sb="10" eb="12">
      <t>ケッテイ</t>
    </rPh>
    <rPh sb="12" eb="13">
      <t>ガク</t>
    </rPh>
    <rPh sb="14" eb="16">
      <t>ジッセキ</t>
    </rPh>
    <rPh sb="16" eb="17">
      <t>ガク</t>
    </rPh>
    <rPh sb="18" eb="20">
      <t>ヒカク</t>
    </rPh>
    <rPh sb="22" eb="24">
      <t>コウフ</t>
    </rPh>
    <rPh sb="24" eb="26">
      <t>ケッテイ</t>
    </rPh>
    <rPh sb="26" eb="27">
      <t>ガク</t>
    </rPh>
    <rPh sb="28" eb="29">
      <t>オオ</t>
    </rPh>
    <rPh sb="31" eb="33">
      <t>バアイ</t>
    </rPh>
    <rPh sb="34" eb="36">
      <t>ヒョウジ</t>
    </rPh>
    <phoneticPr fontId="4"/>
  </si>
  <si>
    <t>茨城県障害福祉事業所等サービス継続支援事業補助金実績報告書</t>
    <rPh sb="0" eb="3">
      <t>イバラキケン</t>
    </rPh>
    <rPh sb="3" eb="5">
      <t>ショウガイ</t>
    </rPh>
    <rPh sb="5" eb="7">
      <t>フクシ</t>
    </rPh>
    <rPh sb="7" eb="10">
      <t>ジギョウショ</t>
    </rPh>
    <rPh sb="10" eb="11">
      <t>トウ</t>
    </rPh>
    <rPh sb="15" eb="17">
      <t>ケイゾク</t>
    </rPh>
    <rPh sb="17" eb="19">
      <t>シエン</t>
    </rPh>
    <rPh sb="19" eb="21">
      <t>ジギョウ</t>
    </rPh>
    <rPh sb="21" eb="24">
      <t>ホジョキン</t>
    </rPh>
    <rPh sb="24" eb="26">
      <t>ジッセキ</t>
    </rPh>
    <rPh sb="26" eb="29">
      <t>ホウコクショ</t>
    </rPh>
    <phoneticPr fontId="4"/>
  </si>
  <si>
    <t>２　茨城県障害福祉事業所等サービス継続支援事業補助金に関する事業実績報告書</t>
    <rPh sb="2" eb="5">
      <t>イバラキケン</t>
    </rPh>
    <rPh sb="5" eb="7">
      <t>ショウガイ</t>
    </rPh>
    <rPh sb="7" eb="9">
      <t>フクシ</t>
    </rPh>
    <rPh sb="9" eb="12">
      <t>ジギョウショ</t>
    </rPh>
    <rPh sb="12" eb="13">
      <t>トウ</t>
    </rPh>
    <rPh sb="17" eb="19">
      <t>ケイゾク</t>
    </rPh>
    <rPh sb="19" eb="21">
      <t>シエン</t>
    </rPh>
    <rPh sb="21" eb="23">
      <t>ジギョウ</t>
    </rPh>
    <rPh sb="23" eb="26">
      <t>ホジョキン</t>
    </rPh>
    <rPh sb="27" eb="28">
      <t>カン</t>
    </rPh>
    <rPh sb="30" eb="32">
      <t>ジギョウ</t>
    </rPh>
    <rPh sb="32" eb="34">
      <t>ジッセキ</t>
    </rPh>
    <rPh sb="34" eb="37">
      <t>ホウコクショ</t>
    </rPh>
    <phoneticPr fontId="4"/>
  </si>
  <si>
    <t>（様式第４号）</t>
    <rPh sb="1" eb="3">
      <t>ヨウシキ</t>
    </rPh>
    <rPh sb="3" eb="4">
      <t>ダイ</t>
    </rPh>
    <rPh sb="5" eb="6">
      <t>ゴウ</t>
    </rPh>
    <phoneticPr fontId="4"/>
  </si>
  <si>
    <t>１　事業所・施設別実績額一覧（様式第４号－１）</t>
    <rPh sb="9" eb="11">
      <t>ジッセキ</t>
    </rPh>
    <rPh sb="11" eb="12">
      <t>ガク</t>
    </rPh>
    <rPh sb="15" eb="17">
      <t>ヨウシキ</t>
    </rPh>
    <rPh sb="17" eb="18">
      <t>ダイ</t>
    </rPh>
    <rPh sb="19" eb="20">
      <t>ゴウ</t>
    </rPh>
    <phoneticPr fontId="4"/>
  </si>
  <si>
    <t>（事業所単位）（様式第４号－２）</t>
    <rPh sb="8" eb="10">
      <t>ヨウシキ</t>
    </rPh>
    <rPh sb="10" eb="11">
      <t>ダイ</t>
    </rPh>
    <rPh sb="12" eb="13">
      <t>ゴウ</t>
    </rPh>
    <phoneticPr fontId="4"/>
  </si>
  <si>
    <t>（様式第４号－１）事業所・施設別実績額一覧</t>
    <rPh sb="1" eb="3">
      <t>ヨウシキ</t>
    </rPh>
    <rPh sb="3" eb="4">
      <t>ダイ</t>
    </rPh>
    <rPh sb="5" eb="6">
      <t>ゴウ</t>
    </rPh>
    <rPh sb="9" eb="12">
      <t>ジギョウショ</t>
    </rPh>
    <rPh sb="13" eb="15">
      <t>シセツ</t>
    </rPh>
    <rPh sb="15" eb="16">
      <t>ベツ</t>
    </rPh>
    <rPh sb="16" eb="18">
      <t>ジッセキ</t>
    </rPh>
    <rPh sb="18" eb="19">
      <t>ガク</t>
    </rPh>
    <rPh sb="19" eb="21">
      <t>イチラン</t>
    </rPh>
    <phoneticPr fontId="4"/>
  </si>
  <si>
    <t>事業所番号</t>
    <rPh sb="0" eb="3">
      <t>ジギョウショ</t>
    </rPh>
    <rPh sb="3" eb="5">
      <t>バンゴウ</t>
    </rPh>
    <phoneticPr fontId="4"/>
  </si>
  <si>
    <t>（様式第４号－２）</t>
    <rPh sb="1" eb="3">
      <t>ヨウシキ</t>
    </rPh>
    <rPh sb="3" eb="4">
      <t>ダイ</t>
    </rPh>
    <rPh sb="5" eb="6">
      <t>ゴウ</t>
    </rPh>
    <phoneticPr fontId="4"/>
  </si>
  <si>
    <t>茨城県障害福祉事業所等サービス継続支援事業補助金に関する事業実績報告書（事業所単位）</t>
    <rPh sb="30" eb="32">
      <t>ジッセキ</t>
    </rPh>
    <rPh sb="32" eb="34">
      <t>ホウコク</t>
    </rPh>
    <rPh sb="36" eb="39">
      <t>ジギョウショ</t>
    </rPh>
    <rPh sb="39" eb="41">
      <t>タンイ</t>
    </rPh>
    <phoneticPr fontId="4"/>
  </si>
  <si>
    <t>【障害福祉サービスを円滑に継続するための対応】</t>
    <rPh sb="1" eb="5">
      <t>ショウガイフクシ</t>
    </rPh>
    <rPh sb="10" eb="12">
      <t>エンカツ</t>
    </rPh>
    <rPh sb="13" eb="15">
      <t>ケイゾク</t>
    </rPh>
    <rPh sb="20" eb="22">
      <t>タイオウ</t>
    </rPh>
    <phoneticPr fontId="4"/>
  </si>
  <si>
    <t>障害者支援施設</t>
    <rPh sb="0" eb="3">
      <t>ショウガイシャ</t>
    </rPh>
    <rPh sb="3" eb="7">
      <t>シエンシセツ</t>
    </rPh>
    <phoneticPr fontId="4"/>
  </si>
  <si>
    <t>/定員</t>
    <rPh sb="1" eb="3">
      <t>テイイン</t>
    </rPh>
    <phoneticPr fontId="1"/>
  </si>
  <si>
    <t>障害児入所施設</t>
    <rPh sb="0" eb="7">
      <t>ショウガイジニュウショシセツ</t>
    </rPh>
    <phoneticPr fontId="4"/>
  </si>
  <si>
    <t>療養介護</t>
    <rPh sb="0" eb="4">
      <t>リョウヨウカイゴ</t>
    </rPh>
    <phoneticPr fontId="4"/>
  </si>
  <si>
    <t>/事業所</t>
    <rPh sb="1" eb="4">
      <t>ジギョウショ</t>
    </rPh>
    <phoneticPr fontId="1"/>
  </si>
  <si>
    <t>生活介護</t>
    <rPh sb="0" eb="2">
      <t>セイカツ</t>
    </rPh>
    <rPh sb="2" eb="4">
      <t>カイゴ</t>
    </rPh>
    <phoneticPr fontId="4"/>
  </si>
  <si>
    <t>自立訓練（機能訓練）</t>
    <rPh sb="0" eb="4">
      <t>ジリツクンレン</t>
    </rPh>
    <rPh sb="5" eb="9">
      <t>キノウクンレン</t>
    </rPh>
    <phoneticPr fontId="4"/>
  </si>
  <si>
    <t>自立訓練（生活訓練）</t>
    <rPh sb="0" eb="4">
      <t>ジリツクンレン</t>
    </rPh>
    <rPh sb="5" eb="9">
      <t>セイカツクンレン</t>
    </rPh>
    <phoneticPr fontId="4"/>
  </si>
  <si>
    <t>就労移行支援</t>
    <rPh sb="0" eb="6">
      <t>シュウロウイコウシエン</t>
    </rPh>
    <phoneticPr fontId="4"/>
  </si>
  <si>
    <t>就労継続支援A型</t>
    <rPh sb="0" eb="6">
      <t>シュウロウケイゾクシエン</t>
    </rPh>
    <rPh sb="7" eb="8">
      <t>ガタ</t>
    </rPh>
    <phoneticPr fontId="4"/>
  </si>
  <si>
    <t>就労継続支援B型</t>
    <rPh sb="0" eb="6">
      <t>シュウロウケイゾクシエン</t>
    </rPh>
    <rPh sb="7" eb="8">
      <t>ガタ</t>
    </rPh>
    <phoneticPr fontId="4"/>
  </si>
  <si>
    <t>就労定着支援</t>
    <rPh sb="0" eb="6">
      <t>シュウロウテイチャクシエン</t>
    </rPh>
    <phoneticPr fontId="4"/>
  </si>
  <si>
    <t>就労選択支援</t>
    <rPh sb="0" eb="6">
      <t>シュウロウセンタクシエン</t>
    </rPh>
    <phoneticPr fontId="4"/>
  </si>
  <si>
    <t>短期入所（併設型、単独型）</t>
    <rPh sb="0" eb="4">
      <t>タンキニュウショ</t>
    </rPh>
    <rPh sb="5" eb="8">
      <t>ヘイセツガタ</t>
    </rPh>
    <rPh sb="9" eb="12">
      <t>タンドクガタ</t>
    </rPh>
    <phoneticPr fontId="4"/>
  </si>
  <si>
    <t>共同生活援助</t>
    <rPh sb="0" eb="6">
      <t>キョウドウセイカツエンジョ</t>
    </rPh>
    <phoneticPr fontId="4"/>
  </si>
  <si>
    <t>宿泊型自立訓練</t>
    <rPh sb="0" eb="7">
      <t>シュクハクガタジリツクンレン</t>
    </rPh>
    <phoneticPr fontId="4"/>
  </si>
  <si>
    <t>児童発達支援</t>
    <rPh sb="0" eb="6">
      <t>ジドウハッタツシエン</t>
    </rPh>
    <phoneticPr fontId="4"/>
  </si>
  <si>
    <t>放課後等デイサービス</t>
    <rPh sb="0" eb="4">
      <t>ホウカゴトウ</t>
    </rPh>
    <phoneticPr fontId="4"/>
  </si>
  <si>
    <t>居宅介護</t>
    <rPh sb="0" eb="4">
      <t>キョタクカイゴ</t>
    </rPh>
    <phoneticPr fontId="4"/>
  </si>
  <si>
    <t>重度訪問介護</t>
    <rPh sb="0" eb="6">
      <t>ジュウドホウモンカイゴ</t>
    </rPh>
    <phoneticPr fontId="4"/>
  </si>
  <si>
    <t>同行援護</t>
    <rPh sb="0" eb="4">
      <t>ドウコウエンゴ</t>
    </rPh>
    <phoneticPr fontId="4"/>
  </si>
  <si>
    <t>行動援護</t>
    <rPh sb="0" eb="4">
      <t>コウドウエンゴ</t>
    </rPh>
    <phoneticPr fontId="4"/>
  </si>
  <si>
    <t>自立生活援助</t>
    <rPh sb="0" eb="6">
      <t>ジリツセイカツエンジョ</t>
    </rPh>
    <phoneticPr fontId="4"/>
  </si>
  <si>
    <t>居宅訪問型児童発達支援</t>
    <rPh sb="0" eb="11">
      <t>キョタクホウモンガタジドウハッタツシエン</t>
    </rPh>
    <phoneticPr fontId="4"/>
  </si>
  <si>
    <t>保育所等訪問支援</t>
    <rPh sb="0" eb="8">
      <t>ホイクショトウホウモンシエン</t>
    </rPh>
    <phoneticPr fontId="4"/>
  </si>
  <si>
    <t>３　支出の根拠書類（領収書等）</t>
    <rPh sb="2" eb="4">
      <t>シシュツ</t>
    </rPh>
    <rPh sb="5" eb="9">
      <t>コンキョショルイ</t>
    </rPh>
    <rPh sb="10" eb="13">
      <t>リョウシュウショ</t>
    </rPh>
    <rPh sb="13" eb="14">
      <t>トウ</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</si>
  <si>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</si>
  <si>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</si>
  <si>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</si>
  <si>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r>
      <t>各事業所の個票のシートを１つのExcelファイルに集約し、</t>
    </r>
    <r>
      <rPr>
        <sz val="12"/>
        <color rgb="FFFF0000"/>
        <rFont val="ＭＳ 明朝"/>
        <family val="1"/>
        <charset val="128"/>
      </rPr>
      <t>個票シート名を「個票●」（●は１からの半角算用数字による通し番号）に修正</t>
    </r>
    <rPh sb="0" eb="1">
      <t>カク</t>
    </rPh>
    <rPh sb="1" eb="4">
      <t>ジギョウショ</t>
    </rPh>
    <rPh sb="5" eb="7">
      <t>コヒョウ</t>
    </rPh>
    <rPh sb="25" eb="27">
      <t>シュウヤク</t>
    </rPh>
    <rPh sb="29" eb="31">
      <t>コヒョウ</t>
    </rPh>
    <rPh sb="34" eb="35">
      <t>メイ</t>
    </rPh>
    <rPh sb="37" eb="39">
      <t>コヒョウ</t>
    </rPh>
    <rPh sb="48" eb="54">
      <t>ハンカクサンヨウスウジ</t>
    </rPh>
    <rPh sb="57" eb="58">
      <t>トオ</t>
    </rPh>
    <rPh sb="59" eb="61">
      <t>バンゴウ</t>
    </rPh>
    <rPh sb="63" eb="65">
      <t>シュウセイ</t>
    </rPh>
    <phoneticPr fontId="4"/>
  </si>
  <si>
    <t>本Excelを各事業所に配布し、以下の様式への記入を依頼
・様式第４号－２（個票）</t>
    <rPh sb="16" eb="18">
      <t>イカ</t>
    </rPh>
    <rPh sb="19" eb="21">
      <t>ヨウシキ</t>
    </rPh>
    <rPh sb="23" eb="25">
      <t>キニュウ</t>
    </rPh>
    <rPh sb="26" eb="28">
      <t>イライ</t>
    </rPh>
    <rPh sb="32" eb="33">
      <t>ダイ</t>
    </rPh>
    <rPh sb="34" eb="35">
      <t>ゴウ</t>
    </rPh>
    <phoneticPr fontId="4"/>
  </si>
  <si>
    <t>以下の作業を行った上で、事業者（法人本部）へ返送
【様式第４号－２（個票）】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28" eb="29">
      <t>ダイ</t>
    </rPh>
    <rPh sb="30" eb="31">
      <t>ゴウ</t>
    </rPh>
    <rPh sb="34" eb="36">
      <t>コヒョウ</t>
    </rPh>
    <rPh sb="40" eb="42">
      <t>ミズイロ</t>
    </rPh>
    <rPh sb="45" eb="47">
      <t>ヒツヨウ</t>
    </rPh>
    <rPh sb="47" eb="49">
      <t>ジョウホウ</t>
    </rPh>
    <rPh sb="50" eb="52">
      <t>ニュウリョク</t>
    </rPh>
    <rPh sb="54" eb="55">
      <t>ミドリ</t>
    </rPh>
    <phoneticPr fontId="4"/>
  </si>
  <si>
    <t>様式第４号－２（個票）の内容が、様式第４号－１（申請額一覧）に正しく反映されていることを確認</t>
    <rPh sb="0" eb="2">
      <t>ヨウシキ</t>
    </rPh>
    <rPh sb="2" eb="3">
      <t>ダイ</t>
    </rPh>
    <rPh sb="4" eb="5">
      <t>ゴウ</t>
    </rPh>
    <rPh sb="8" eb="10">
      <t>コヒョウ</t>
    </rPh>
    <rPh sb="12" eb="14">
      <t>ナイヨウ</t>
    </rPh>
    <rPh sb="16" eb="18">
      <t>ヨウシキ</t>
    </rPh>
    <rPh sb="18" eb="19">
      <t>ダイ</t>
    </rPh>
    <rPh sb="20" eb="21">
      <t>ゴウ</t>
    </rPh>
    <rPh sb="24" eb="27">
      <t>シンセイガク</t>
    </rPh>
    <rPh sb="27" eb="29">
      <t>イチラン</t>
    </rPh>
    <rPh sb="31" eb="32">
      <t>タダ</t>
    </rPh>
    <rPh sb="32" eb="33">
      <t>テキセイ</t>
    </rPh>
    <rPh sb="34" eb="36">
      <t>ハンエイ</t>
    </rPh>
    <rPh sb="44" eb="46">
      <t>カクニン</t>
    </rPh>
    <phoneticPr fontId="4"/>
  </si>
  <si>
    <t>様式第４号に、申請者の法人名、代表者名、日付を入力
【様式第４号】
・水色セル：必要情報を入力</t>
    <rPh sb="0" eb="2">
      <t>ヨウシキ</t>
    </rPh>
    <rPh sb="2" eb="3">
      <t>ダイ</t>
    </rPh>
    <rPh sb="4" eb="5">
      <t>ゴウ</t>
    </rPh>
    <rPh sb="7" eb="10">
      <t>シンセイシャ</t>
    </rPh>
    <rPh sb="11" eb="13">
      <t>ホウジン</t>
    </rPh>
    <rPh sb="13" eb="14">
      <t>メイ</t>
    </rPh>
    <rPh sb="15" eb="18">
      <t>ダイヒョウシャ</t>
    </rPh>
    <rPh sb="18" eb="19">
      <t>メイ</t>
    </rPh>
    <rPh sb="20" eb="22">
      <t>ヒヅケ</t>
    </rPh>
    <rPh sb="23" eb="25">
      <t>ニュウリョク</t>
    </rPh>
    <phoneticPr fontId="4"/>
  </si>
  <si>
    <t>完成した「Excelファイル」、「支出の根拠書類（領収書等）」を提出</t>
    <rPh sb="17" eb="19">
      <t>シシュツ</t>
    </rPh>
    <rPh sb="20" eb="22">
      <t>コンキョ</t>
    </rPh>
    <rPh sb="22" eb="24">
      <t>ショルイ</t>
    </rPh>
    <rPh sb="25" eb="29">
      <t>リョウシュウショナド</t>
    </rPh>
    <rPh sb="32" eb="34">
      <t>テイシュツ</t>
    </rPh>
    <phoneticPr fontId="4"/>
  </si>
  <si>
    <t>本報告書の使い方、申請の手順</t>
    <rPh sb="0" eb="1">
      <t>ホン</t>
    </rPh>
    <rPh sb="1" eb="4">
      <t>ホウコクショ</t>
    </rPh>
    <rPh sb="5" eb="6">
      <t>ツカ</t>
    </rPh>
    <rPh sb="7" eb="8">
      <t>カタ</t>
    </rPh>
    <rPh sb="9" eb="11">
      <t>シンセイ</t>
    </rPh>
    <rPh sb="12" eb="14">
      <t>テジュン</t>
    </rPh>
    <phoneticPr fontId="4"/>
  </si>
  <si>
    <t>0123456789</t>
    <phoneticPr fontId="4"/>
  </si>
  <si>
    <t>茨城県庁</t>
    <rPh sb="0" eb="4">
      <t>イバラキケンチョウ</t>
    </rPh>
    <phoneticPr fontId="4"/>
  </si>
  <si>
    <t>水戸市笠原町９７８－６</t>
    <rPh sb="0" eb="6">
      <t>ミトシカサハラマチ</t>
    </rPh>
    <phoneticPr fontId="4"/>
  </si>
  <si>
    <t>029-310-1111</t>
    <phoneticPr fontId="4"/>
  </si>
  <si>
    <t>障害福祉課</t>
    <rPh sb="0" eb="5">
      <t>ショウガイフクシカ</t>
    </rPh>
    <phoneticPr fontId="4"/>
  </si>
  <si>
    <t>ネッククーラー</t>
    <phoneticPr fontId="4"/>
  </si>
  <si>
    <t>10個　熱中症対策</t>
    <rPh sb="2" eb="3">
      <t>コ</t>
    </rPh>
    <rPh sb="4" eb="6">
      <t>ネッチュウ</t>
    </rPh>
    <rPh sb="6" eb="7">
      <t>ショウ</t>
    </rPh>
    <rPh sb="7" eb="9">
      <t>タイサク</t>
    </rPh>
    <phoneticPr fontId="4"/>
  </si>
  <si>
    <t>業務用スポットクーラー</t>
    <rPh sb="0" eb="3">
      <t>ギョウムヨウ</t>
    </rPh>
    <phoneticPr fontId="4"/>
  </si>
  <si>
    <t>1台　熱中症対策</t>
    <rPh sb="1" eb="2">
      <t>ダイ</t>
    </rPh>
    <rPh sb="3" eb="8">
      <t>ネッチュウショウタイサク</t>
    </rPh>
    <phoneticPr fontId="4"/>
  </si>
  <si>
    <t>サージカルマスク</t>
    <phoneticPr fontId="4"/>
  </si>
  <si>
    <t>20箱　災害時におけるサービス提供用（備蓄）</t>
    <rPh sb="2" eb="3">
      <t>ハコ</t>
    </rPh>
    <rPh sb="4" eb="6">
      <t>サイガイ</t>
    </rPh>
    <rPh sb="6" eb="7">
      <t>ジ</t>
    </rPh>
    <rPh sb="15" eb="17">
      <t>テイキョウ</t>
    </rPh>
    <rPh sb="17" eb="18">
      <t>ヨウ</t>
    </rPh>
    <rPh sb="19" eb="21">
      <t>ビチク</t>
    </rPh>
    <phoneticPr fontId="4"/>
  </si>
  <si>
    <t>飲料水</t>
    <rPh sb="0" eb="3">
      <t>インリョウスイ</t>
    </rPh>
    <phoneticPr fontId="4"/>
  </si>
  <si>
    <t>20箱　災害時における訪問サービス提供用（備蓄）</t>
    <rPh sb="2" eb="3">
      <t>ハコ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</si>
</sst>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b/>
      <sz val="14"/>
      <color theme="1"/>
      <name val="ＭＳ 明朝"/>
      <family val="1"/>
      <charset val="128"/>
    </font>
    <font>
      <sz val="12"/>
      <color theme="1"/>
      <name val="ＭＳ 明朝"/>
      <family val="1"/>
      <charset val="128"/>
    </font>
    <font>
      <sz val="11"/>
      <name val="ＭＳ 明朝"/>
      <family val="1"/>
    </font>
    <font>
      <sz val="12"/>
      <color theme="1"/>
      <name val="ＭＳ 明朝"/>
      <family val="1"/>
    </font>
    <font>
      <sz val="12"/>
      <color rgb="FFFF0000"/>
      <name val="ＭＳ 明朝"/>
      <family val="1"/>
      <charset val="128"/>
    </font>
    <font>
      <b/>
      <sz val="10"/>
      <color rgb="FFFF0000"/>
      <name val="ＭＳ 明朝"/>
      <family val="1"/>
      <charset val="128"/>
    </font>
    <font>
      <b/>
      <sz val="10"/>
      <color rgb="FFFF0000"/>
      <name val="ＭＳ Ｐ明朝"/>
      <family val="1"/>
      <charset val="128"/>
    </font>
    <font>
      <b/>
      <sz val="9"/>
      <color rgb="FFFF0000"/>
      <name val="ＭＳ Ｐ明朝"/>
      <family val="1"/>
      <charset val="128"/>
    </font>
    <font>
      <b/>
      <sz val="8"/>
      <color rgb="FFFF0000"/>
      <name val="ＭＳ Ｐ明朝"/>
      <family val="1"/>
      <charset val="128"/>
    </font>
    <font>
      <u/>
      <sz val="9"/>
      <color indexed="81"/>
      <name val="MS P ゴシック"/>
      <family val="3"/>
      <charset val="128"/>
    </font>
    <font>
      <b/>
      <u/>
      <sz val="9"/>
      <color indexed="81"/>
      <name val="MS P 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
      <patternFill patternType="solid">
        <fgColor theme="0" tint="-0.14999847407452621"/>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296">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6"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2" borderId="21" xfId="0" applyFont="1" applyFill="1" applyBorder="1" applyAlignment="1">
      <alignment horizontal="center" vertical="center" wrapText="1"/>
    </xf>
    <xf numFmtId="0" fontId="7" fillId="0" borderId="0" xfId="0" applyFont="1" applyAlignment="1">
      <alignment horizontal="left" vertical="center"/>
    </xf>
    <xf numFmtId="178" fontId="8" fillId="0" borderId="21"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1" xfId="4" applyNumberFormat="1" applyFont="1" applyBorder="1" applyAlignment="1">
      <alignment horizontal="right" vertical="center" shrinkToFit="1"/>
    </xf>
    <xf numFmtId="0" fontId="11" fillId="2" borderId="21" xfId="0" applyFont="1" applyFill="1" applyBorder="1" applyAlignment="1">
      <alignment horizontal="center" vertical="center"/>
    </xf>
    <xf numFmtId="0" fontId="8" fillId="0" borderId="24" xfId="0" applyFont="1" applyBorder="1">
      <alignment vertical="center"/>
    </xf>
    <xf numFmtId="178" fontId="11" fillId="2" borderId="3" xfId="4" applyNumberFormat="1" applyFont="1" applyFill="1" applyBorder="1" applyAlignment="1">
      <alignment horizontal="center" vertical="center" shrinkToFit="1"/>
    </xf>
    <xf numFmtId="0" fontId="17" fillId="0" borderId="0" xfId="0" applyFont="1">
      <alignment vertical="center"/>
    </xf>
    <xf numFmtId="0" fontId="15" fillId="6" borderId="22" xfId="0" applyFont="1" applyFill="1" applyBorder="1">
      <alignment vertical="center"/>
    </xf>
    <xf numFmtId="0" fontId="8" fillId="6" borderId="23" xfId="0" applyFont="1" applyFill="1" applyBorder="1">
      <alignment vertical="center"/>
    </xf>
    <xf numFmtId="49" fontId="8" fillId="0" borderId="21" xfId="0" applyNumberFormat="1" applyFont="1" applyBorder="1" applyAlignment="1">
      <alignment vertical="center" shrinkToFit="1"/>
    </xf>
    <xf numFmtId="0" fontId="11"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1" fillId="0" borderId="0" xfId="0" applyFont="1" applyFill="1" applyBorder="1">
      <alignment vertical="center"/>
    </xf>
    <xf numFmtId="0" fontId="11" fillId="0" borderId="0" xfId="0" applyFont="1" applyFill="1" applyBorder="1" applyAlignment="1">
      <alignment vertical="center" wrapText="1"/>
    </xf>
    <xf numFmtId="0" fontId="11"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1" fillId="0" borderId="0" xfId="0" applyFont="1" applyFill="1" applyAlignment="1">
      <alignment horizontal="center" vertical="center"/>
    </xf>
    <xf numFmtId="49" fontId="11" fillId="0" borderId="0" xfId="0" applyNumberFormat="1" applyFont="1" applyFill="1" applyAlignment="1">
      <alignment horizontal="center" vertical="center" wrapText="1"/>
    </xf>
    <xf numFmtId="49" fontId="11"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8" fillId="0" borderId="5" xfId="0" applyFont="1" applyFill="1" applyBorder="1">
      <alignment vertical="center"/>
    </xf>
    <xf numFmtId="0" fontId="12" fillId="0" borderId="0" xfId="0" applyFont="1" applyFill="1" applyBorder="1" applyAlignment="1">
      <alignment vertical="center" wrapText="1"/>
    </xf>
    <xf numFmtId="0" fontId="11" fillId="0" borderId="0" xfId="0" applyFont="1" applyFill="1" applyBorder="1" applyAlignment="1">
      <alignment vertical="center" shrinkToFit="1"/>
    </xf>
    <xf numFmtId="0" fontId="9" fillId="0" borderId="0" xfId="0" applyFont="1" applyFill="1" applyBorder="1">
      <alignment vertical="center"/>
    </xf>
    <xf numFmtId="178" fontId="8" fillId="0" borderId="21" xfId="4" applyNumberFormat="1" applyFont="1" applyBorder="1" applyAlignment="1">
      <alignment vertical="center" shrinkToFit="1"/>
    </xf>
    <xf numFmtId="0" fontId="13" fillId="0" borderId="0" xfId="0" applyFont="1" applyFill="1" applyAlignment="1">
      <alignment horizontal="right" vertical="center"/>
    </xf>
    <xf numFmtId="0" fontId="13" fillId="0" borderId="0" xfId="0" applyFont="1" applyFill="1">
      <alignment vertical="center"/>
    </xf>
    <xf numFmtId="0" fontId="6" fillId="0" borderId="0" xfId="0" applyFont="1" applyFill="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176" fontId="13" fillId="0" borderId="0" xfId="0" applyNumberFormat="1" applyFont="1" applyFill="1" applyAlignment="1">
      <alignment vertical="center"/>
    </xf>
    <xf numFmtId="0" fontId="6" fillId="0" borderId="0" xfId="0" applyFont="1" applyFill="1" applyAlignment="1">
      <alignment horizontal="right" vertical="center"/>
    </xf>
    <xf numFmtId="0" fontId="12" fillId="0" borderId="0" xfId="0" applyFont="1" applyFill="1" applyAlignment="1">
      <alignment vertical="center" wrapText="1"/>
    </xf>
    <xf numFmtId="0" fontId="11" fillId="0" borderId="0" xfId="0" applyFont="1" applyFill="1" applyBorder="1" applyAlignment="1">
      <alignment horizontal="center" vertical="center"/>
    </xf>
    <xf numFmtId="0" fontId="0" fillId="0" borderId="0" xfId="0" applyFont="1">
      <alignment vertical="center"/>
    </xf>
    <xf numFmtId="0" fontId="9" fillId="0" borderId="7" xfId="0" applyFont="1" applyFill="1" applyBorder="1" applyAlignment="1">
      <alignment horizontal="center" vertical="center"/>
    </xf>
    <xf numFmtId="0" fontId="11" fillId="0" borderId="5" xfId="0" applyFont="1" applyFill="1" applyBorder="1">
      <alignment vertical="center"/>
    </xf>
    <xf numFmtId="0" fontId="9" fillId="0" borderId="5" xfId="0" applyFont="1" applyFill="1" applyBorder="1">
      <alignment vertical="center"/>
    </xf>
    <xf numFmtId="0" fontId="9" fillId="0" borderId="5" xfId="0" applyFont="1" applyFill="1" applyBorder="1" applyAlignment="1">
      <alignment horizontal="left" vertical="center"/>
    </xf>
    <xf numFmtId="0" fontId="9" fillId="0" borderId="5" xfId="0" applyFont="1" applyFill="1" applyBorder="1" applyAlignment="1">
      <alignment horizontal="center" vertical="center"/>
    </xf>
    <xf numFmtId="0" fontId="9" fillId="0" borderId="5" xfId="0" applyFont="1" applyFill="1" applyBorder="1" applyProtection="1">
      <alignment vertical="center"/>
      <protection locked="0"/>
    </xf>
    <xf numFmtId="0" fontId="13" fillId="0" borderId="0" xfId="0" applyFont="1" applyFill="1" applyAlignment="1">
      <alignment horizontal="left" vertical="center"/>
    </xf>
    <xf numFmtId="0" fontId="11" fillId="2" borderId="21"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11" fillId="2" borderId="21" xfId="0" applyFont="1" applyFill="1" applyBorder="1" applyAlignment="1">
      <alignment vertical="center" shrinkToFit="1"/>
    </xf>
    <xf numFmtId="0" fontId="11" fillId="2" borderId="13" xfId="0" applyFont="1" applyFill="1" applyBorder="1" applyAlignment="1">
      <alignment vertical="center" shrinkToFit="1"/>
    </xf>
    <xf numFmtId="0" fontId="13" fillId="0" borderId="0" xfId="0" applyFont="1" applyFill="1" applyAlignment="1">
      <alignment horizontal="right" vertical="center"/>
    </xf>
    <xf numFmtId="0" fontId="13" fillId="0" borderId="0" xfId="0" applyFont="1" applyFill="1" applyAlignment="1">
      <alignment horizontal="center" vertical="center"/>
    </xf>
    <xf numFmtId="0" fontId="13" fillId="0" borderId="0" xfId="0" applyFont="1">
      <alignment vertical="center"/>
    </xf>
    <xf numFmtId="0" fontId="19" fillId="0" borderId="0" xfId="0" applyFont="1" applyAlignment="1">
      <alignment horizontal="left" vertical="top"/>
    </xf>
    <xf numFmtId="0" fontId="13" fillId="0" borderId="0" xfId="0" applyFont="1" applyAlignment="1">
      <alignment horizontal="left" vertical="top"/>
    </xf>
    <xf numFmtId="0" fontId="13" fillId="8" borderId="21" xfId="0" applyFont="1" applyFill="1" applyBorder="1" applyAlignment="1">
      <alignment horizontal="center" vertical="center"/>
    </xf>
    <xf numFmtId="0" fontId="19" fillId="8" borderId="21" xfId="0" applyFont="1" applyFill="1" applyBorder="1" applyAlignment="1">
      <alignment horizontal="center" vertical="center"/>
    </xf>
    <xf numFmtId="0" fontId="13" fillId="0" borderId="21" xfId="0" applyFont="1" applyBorder="1" applyAlignment="1">
      <alignment horizontal="center" vertical="center"/>
    </xf>
    <xf numFmtId="0" fontId="19" fillId="0" borderId="21" xfId="0" applyFont="1" applyBorder="1" applyAlignment="1">
      <alignment horizontal="left" vertical="center" wrapText="1"/>
    </xf>
    <xf numFmtId="0" fontId="20" fillId="0" borderId="21" xfId="0" applyFont="1" applyBorder="1" applyAlignment="1">
      <alignment horizontal="center" vertical="center"/>
    </xf>
    <xf numFmtId="0" fontId="21" fillId="0" borderId="21" xfId="0" applyFont="1" applyBorder="1" applyAlignment="1">
      <alignment horizontal="left" vertical="center" wrapText="1"/>
    </xf>
    <xf numFmtId="0" fontId="21" fillId="0" borderId="13" xfId="0" applyFont="1" applyBorder="1" applyAlignment="1">
      <alignment horizontal="left" vertical="center" wrapText="1"/>
    </xf>
    <xf numFmtId="0" fontId="13" fillId="0" borderId="9" xfId="0" applyFont="1" applyBorder="1">
      <alignment vertical="center"/>
    </xf>
    <xf numFmtId="0" fontId="19" fillId="0" borderId="13" xfId="0" applyFont="1" applyBorder="1" applyAlignment="1">
      <alignment vertical="center" wrapText="1"/>
    </xf>
    <xf numFmtId="0" fontId="11" fillId="0" borderId="0" xfId="0" applyFont="1" applyAlignment="1">
      <alignment horizontal="center" vertical="center"/>
    </xf>
    <xf numFmtId="0" fontId="18" fillId="0" borderId="0" xfId="0" applyFont="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7" xfId="0" applyFont="1" applyFill="1" applyBorder="1" applyAlignment="1">
      <alignment horizontal="center" vertical="center"/>
    </xf>
    <xf numFmtId="0" fontId="6" fillId="3" borderId="1"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3" fillId="0" borderId="0" xfId="0" applyFont="1" applyFill="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13" fillId="0" borderId="0" xfId="0" applyFont="1" applyFill="1" applyAlignment="1">
      <alignment vertical="center"/>
    </xf>
    <xf numFmtId="176" fontId="13" fillId="0" borderId="0" xfId="0" applyNumberFormat="1" applyFont="1" applyFill="1" applyAlignment="1">
      <alignment vertical="center"/>
    </xf>
    <xf numFmtId="0" fontId="13" fillId="3" borderId="0" xfId="0" applyFont="1" applyFill="1" applyAlignment="1">
      <alignment horizontal="left" vertical="center" shrinkToFit="1"/>
    </xf>
    <xf numFmtId="0" fontId="13" fillId="3" borderId="0" xfId="0" applyFont="1" applyFill="1" applyAlignment="1">
      <alignment horizontal="center" vertical="center"/>
    </xf>
    <xf numFmtId="0" fontId="13" fillId="0" borderId="0" xfId="0" applyFont="1" applyFill="1" applyAlignment="1">
      <alignment horizontal="right"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1" xfId="0" applyFont="1" applyFill="1" applyBorder="1" applyAlignment="1">
      <alignment horizontal="center" vertical="center"/>
    </xf>
    <xf numFmtId="0" fontId="8" fillId="2" borderId="21" xfId="0" applyFont="1" applyFill="1" applyBorder="1" applyAlignment="1">
      <alignment horizontal="center" vertical="center" shrinkToFit="1"/>
    </xf>
    <xf numFmtId="0" fontId="9" fillId="2" borderId="21"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13" xfId="0" applyFont="1" applyFill="1" applyBorder="1" applyAlignment="1">
      <alignment horizontal="center" vertical="center" wrapText="1" shrinkToFit="1"/>
    </xf>
    <xf numFmtId="0" fontId="11" fillId="2" borderId="14" xfId="0" applyFont="1" applyFill="1" applyBorder="1" applyAlignment="1">
      <alignment horizontal="center" vertical="center" shrinkToFit="1"/>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178" fontId="11" fillId="0" borderId="0" xfId="0" applyNumberFormat="1" applyFont="1" applyFill="1" applyBorder="1" applyAlignment="1">
      <alignment vertical="center" shrinkToFit="1"/>
    </xf>
    <xf numFmtId="0" fontId="11" fillId="0" borderId="0" xfId="0" applyFont="1" applyFill="1" applyBorder="1" applyAlignment="1">
      <alignment horizontal="center" vertical="center"/>
    </xf>
    <xf numFmtId="177" fontId="11" fillId="3" borderId="16" xfId="4" applyNumberFormat="1" applyFont="1" applyFill="1" applyBorder="1" applyAlignment="1">
      <alignment vertical="center" shrinkToFit="1"/>
    </xf>
    <xf numFmtId="0" fontId="10" fillId="3" borderId="15" xfId="0"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177" fontId="11" fillId="3" borderId="12" xfId="4" applyNumberFormat="1" applyFont="1" applyFill="1" applyBorder="1" applyAlignment="1">
      <alignment vertical="center" shrinkToFit="1"/>
    </xf>
    <xf numFmtId="0" fontId="10" fillId="3" borderId="18" xfId="0" applyFont="1" applyFill="1" applyBorder="1" applyAlignment="1">
      <alignment vertical="center" shrinkToFit="1"/>
    </xf>
    <xf numFmtId="0" fontId="10" fillId="3" borderId="19" xfId="0" applyFont="1" applyFill="1" applyBorder="1" applyAlignment="1">
      <alignment vertical="center" shrinkToFit="1"/>
    </xf>
    <xf numFmtId="0" fontId="10" fillId="3" borderId="20" xfId="0" applyFont="1" applyFill="1" applyBorder="1" applyAlignment="1">
      <alignment vertical="center" shrinkToFit="1"/>
    </xf>
    <xf numFmtId="0" fontId="8" fillId="0" borderId="0" xfId="0" applyFont="1" applyFill="1" applyBorder="1" applyAlignment="1">
      <alignment horizontal="center" vertical="center"/>
    </xf>
    <xf numFmtId="0" fontId="9" fillId="5" borderId="0"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7"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11" xfId="0" applyFont="1" applyFill="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10" xfId="0" applyFont="1" applyFill="1" applyBorder="1" applyAlignment="1">
      <alignment horizontal="center" vertical="center" shrinkToFit="1"/>
    </xf>
    <xf numFmtId="0" fontId="11" fillId="3" borderId="7" xfId="0" applyFont="1" applyFill="1" applyBorder="1" applyAlignment="1">
      <alignment horizontal="center" vertical="center" shrinkToFit="1"/>
    </xf>
    <xf numFmtId="0" fontId="11" fillId="3" borderId="11" xfId="0"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horizontal="center" vertical="center" shrinkToFit="1"/>
    </xf>
    <xf numFmtId="0" fontId="9" fillId="3" borderId="2" xfId="0" applyFont="1" applyFill="1" applyBorder="1" applyAlignment="1">
      <alignment horizontal="center" vertical="center" shrinkToFit="1"/>
    </xf>
    <xf numFmtId="0" fontId="9" fillId="3" borderId="3" xfId="0" applyFont="1" applyFill="1" applyBorder="1" applyAlignment="1">
      <alignment horizontal="center" vertical="center" shrinkToFit="1"/>
    </xf>
    <xf numFmtId="0" fontId="10" fillId="0" borderId="0" xfId="0" applyFont="1" applyAlignment="1">
      <alignment horizontal="center" vertical="center"/>
    </xf>
    <xf numFmtId="0" fontId="11" fillId="2" borderId="4" xfId="0" applyFont="1" applyFill="1" applyBorder="1" applyAlignment="1">
      <alignment vertical="center"/>
    </xf>
    <xf numFmtId="0" fontId="11" fillId="2" borderId="5" xfId="0" applyFont="1" applyFill="1" applyBorder="1" applyAlignment="1">
      <alignment vertical="center"/>
    </xf>
    <xf numFmtId="0" fontId="11" fillId="2" borderId="6" xfId="0" applyFont="1" applyFill="1" applyBorder="1" applyAlignment="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9" fontId="11" fillId="3" borderId="4" xfId="0" applyNumberFormat="1" applyFont="1" applyFill="1" applyBorder="1" applyAlignment="1">
      <alignment vertical="center" wrapText="1"/>
    </xf>
    <xf numFmtId="179" fontId="11" fillId="3" borderId="5" xfId="0" applyNumberFormat="1" applyFont="1" applyFill="1" applyBorder="1" applyAlignment="1">
      <alignment vertical="center" wrapText="1"/>
    </xf>
    <xf numFmtId="179" fontId="11" fillId="3" borderId="10" xfId="0" applyNumberFormat="1" applyFont="1" applyFill="1" applyBorder="1" applyAlignment="1">
      <alignment vertical="center" wrapText="1"/>
    </xf>
    <xf numFmtId="179" fontId="11" fillId="3" borderId="7" xfId="0" applyNumberFormat="1" applyFont="1" applyFill="1" applyBorder="1" applyAlignment="1">
      <alignment vertical="center" wrapText="1"/>
    </xf>
    <xf numFmtId="0" fontId="11" fillId="0" borderId="0" xfId="0" applyFont="1" applyBorder="1" applyAlignment="1">
      <alignment vertical="center"/>
    </xf>
    <xf numFmtId="0" fontId="11" fillId="0" borderId="9" xfId="0" applyFont="1" applyBorder="1" applyAlignment="1">
      <alignment vertical="center"/>
    </xf>
    <xf numFmtId="0" fontId="11" fillId="0" borderId="7" xfId="0" applyFont="1" applyBorder="1" applyAlignment="1">
      <alignment vertical="center"/>
    </xf>
    <xf numFmtId="0" fontId="11" fillId="0" borderId="11" xfId="0" applyFont="1" applyBorder="1" applyAlignment="1">
      <alignment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7" borderId="1"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12" fillId="0" borderId="8" xfId="0" applyFont="1" applyFill="1" applyBorder="1" applyAlignment="1">
      <alignment vertical="center" wrapText="1"/>
    </xf>
    <xf numFmtId="0" fontId="12" fillId="0" borderId="0" xfId="0" applyFont="1" applyFill="1" applyAlignment="1">
      <alignment vertical="center" wrapText="1"/>
    </xf>
    <xf numFmtId="0" fontId="11" fillId="2" borderId="3" xfId="0" applyFont="1" applyFill="1" applyBorder="1" applyAlignment="1">
      <alignment vertical="center" shrinkToFit="1"/>
    </xf>
    <xf numFmtId="179" fontId="11" fillId="0" borderId="4" xfId="0" applyNumberFormat="1" applyFont="1" applyBorder="1" applyAlignment="1">
      <alignment vertical="center"/>
    </xf>
    <xf numFmtId="179" fontId="11" fillId="0" borderId="5" xfId="0" applyNumberFormat="1" applyFont="1" applyBorder="1" applyAlignment="1">
      <alignment vertical="center"/>
    </xf>
    <xf numFmtId="179" fontId="11" fillId="0" borderId="10" xfId="0" applyNumberFormat="1" applyFont="1" applyBorder="1" applyAlignment="1">
      <alignment vertical="center"/>
    </xf>
    <xf numFmtId="179" fontId="11" fillId="0" borderId="7" xfId="0" applyNumberFormat="1" applyFont="1" applyBorder="1" applyAlignment="1">
      <alignment vertical="center"/>
    </xf>
    <xf numFmtId="0" fontId="11" fillId="4" borderId="5" xfId="0" applyFont="1" applyFill="1" applyBorder="1" applyAlignment="1">
      <alignment vertical="center"/>
    </xf>
    <xf numFmtId="0" fontId="11" fillId="4" borderId="6" xfId="0" applyFont="1" applyFill="1" applyBorder="1" applyAlignment="1">
      <alignment vertical="center"/>
    </xf>
    <xf numFmtId="0" fontId="11" fillId="4" borderId="7" xfId="0" applyFont="1" applyFill="1" applyBorder="1" applyAlignment="1">
      <alignment vertical="center"/>
    </xf>
    <xf numFmtId="0" fontId="11" fillId="4" borderId="11" xfId="0" applyFont="1" applyFill="1" applyBorder="1" applyAlignment="1">
      <alignment vertical="center"/>
    </xf>
    <xf numFmtId="0" fontId="11" fillId="7" borderId="1" xfId="0" applyFont="1" applyFill="1" applyBorder="1" applyAlignment="1">
      <alignment vertical="center" shrinkToFit="1"/>
    </xf>
    <xf numFmtId="0" fontId="11" fillId="7" borderId="2" xfId="0" applyFont="1" applyFill="1" applyBorder="1" applyAlignment="1">
      <alignment vertical="center" shrinkToFit="1"/>
    </xf>
    <xf numFmtId="0" fontId="11" fillId="7" borderId="3" xfId="0" applyFont="1" applyFill="1" applyBorder="1" applyAlignment="1">
      <alignment vertical="center" shrinkToFit="1"/>
    </xf>
    <xf numFmtId="0" fontId="11" fillId="0" borderId="0" xfId="0" applyFont="1" applyAlignment="1">
      <alignment horizontal="center" vertical="center"/>
    </xf>
    <xf numFmtId="179" fontId="11" fillId="0" borderId="4" xfId="0" applyNumberFormat="1" applyFont="1" applyBorder="1" applyAlignment="1">
      <alignment vertical="center" shrinkToFit="1"/>
    </xf>
    <xf numFmtId="179" fontId="11" fillId="0" borderId="5" xfId="0" applyNumberFormat="1" applyFont="1" applyBorder="1" applyAlignment="1">
      <alignment vertical="center" shrinkToFit="1"/>
    </xf>
    <xf numFmtId="179" fontId="11" fillId="0" borderId="10" xfId="0" applyNumberFormat="1" applyFont="1" applyBorder="1" applyAlignment="1">
      <alignment vertical="center" shrinkToFit="1"/>
    </xf>
    <xf numFmtId="179" fontId="11" fillId="0" borderId="7" xfId="0" applyNumberFormat="1" applyFont="1" applyBorder="1" applyAlignment="1">
      <alignment vertical="center" shrinkToFit="1"/>
    </xf>
    <xf numFmtId="177" fontId="11" fillId="3" borderId="15" xfId="4" applyNumberFormat="1" applyFont="1" applyFill="1" applyBorder="1" applyAlignment="1">
      <alignment vertical="center" shrinkToFit="1"/>
    </xf>
    <xf numFmtId="177" fontId="11" fillId="3" borderId="17" xfId="4" applyNumberFormat="1" applyFont="1" applyFill="1" applyBorder="1" applyAlignment="1">
      <alignment vertical="center" shrinkToFit="1"/>
    </xf>
    <xf numFmtId="49" fontId="11" fillId="3" borderId="25" xfId="0" applyNumberFormat="1" applyFont="1" applyFill="1" applyBorder="1" applyAlignment="1">
      <alignment horizontal="center" vertical="center"/>
    </xf>
    <xf numFmtId="49" fontId="11" fillId="3" borderId="12" xfId="0" applyNumberFormat="1" applyFont="1" applyFill="1" applyBorder="1" applyAlignment="1">
      <alignment horizontal="center" vertical="center"/>
    </xf>
    <xf numFmtId="49" fontId="11" fillId="3" borderId="26" xfId="0" applyNumberFormat="1" applyFont="1" applyFill="1" applyBorder="1" applyAlignment="1">
      <alignment horizontal="center" vertical="center"/>
    </xf>
    <xf numFmtId="49" fontId="11" fillId="3" borderId="15" xfId="0" applyNumberFormat="1" applyFont="1" applyFill="1" applyBorder="1" applyAlignment="1">
      <alignment horizontal="center" vertical="center"/>
    </xf>
    <xf numFmtId="49" fontId="11" fillId="3" borderId="16" xfId="0" applyNumberFormat="1" applyFont="1" applyFill="1" applyBorder="1" applyAlignment="1">
      <alignment horizontal="center" vertical="center"/>
    </xf>
    <xf numFmtId="49" fontId="11" fillId="3" borderId="17" xfId="0" applyNumberFormat="1" applyFont="1" applyFill="1" applyBorder="1" applyAlignment="1">
      <alignment horizontal="center" vertical="center"/>
    </xf>
    <xf numFmtId="0" fontId="11" fillId="2" borderId="1" xfId="0" applyFont="1" applyFill="1" applyBorder="1" applyAlignment="1">
      <alignment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49" fontId="11" fillId="3" borderId="27" xfId="0" applyNumberFormat="1" applyFont="1" applyFill="1" applyBorder="1" applyAlignment="1">
      <alignment horizontal="center" vertical="center"/>
    </xf>
    <xf numFmtId="49" fontId="11" fillId="3" borderId="28" xfId="0" applyNumberFormat="1" applyFont="1" applyFill="1" applyBorder="1" applyAlignment="1">
      <alignment horizontal="center" vertical="center"/>
    </xf>
    <xf numFmtId="49" fontId="11" fillId="3" borderId="29" xfId="0" applyNumberFormat="1" applyFont="1" applyFill="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5" borderId="0" xfId="0" applyFont="1" applyFill="1" applyAlignment="1">
      <alignment horizontal="center" vertical="center"/>
    </xf>
    <xf numFmtId="0" fontId="9" fillId="0" borderId="7" xfId="0" applyFont="1" applyBorder="1" applyAlignment="1">
      <alignment horizontal="center" vertical="center"/>
    </xf>
    <xf numFmtId="49" fontId="23" fillId="3" borderId="10" xfId="0" applyNumberFormat="1" applyFont="1" applyFill="1" applyBorder="1" applyAlignment="1">
      <alignment horizontal="center" vertical="center" shrinkToFit="1"/>
    </xf>
    <xf numFmtId="49" fontId="23" fillId="3" borderId="7" xfId="0" applyNumberFormat="1" applyFont="1" applyFill="1" applyBorder="1" applyAlignment="1">
      <alignment horizontal="center" vertical="center" shrinkToFit="1"/>
    </xf>
    <xf numFmtId="49" fontId="23" fillId="3" borderId="11" xfId="0" applyNumberFormat="1" applyFont="1" applyFill="1" applyBorder="1" applyAlignment="1">
      <alignment horizontal="center" vertical="center" shrinkToFit="1"/>
    </xf>
    <xf numFmtId="0" fontId="24" fillId="3" borderId="1" xfId="0" applyFont="1" applyFill="1" applyBorder="1" applyAlignment="1">
      <alignment horizontal="center" vertical="center" shrinkToFit="1"/>
    </xf>
    <xf numFmtId="0" fontId="24" fillId="3" borderId="2" xfId="0" applyFont="1" applyFill="1" applyBorder="1" applyAlignment="1">
      <alignment horizontal="center" vertical="center" shrinkToFit="1"/>
    </xf>
    <xf numFmtId="0" fontId="24" fillId="3" borderId="3" xfId="0" applyFont="1" applyFill="1" applyBorder="1" applyAlignment="1">
      <alignment horizontal="center" vertical="center" shrinkToFit="1"/>
    </xf>
    <xf numFmtId="0" fontId="25" fillId="3" borderId="1"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3" xfId="0" applyFont="1" applyFill="1" applyBorder="1" applyAlignment="1">
      <alignment horizontal="center" vertical="center"/>
    </xf>
    <xf numFmtId="0" fontId="25" fillId="3" borderId="10" xfId="0" applyFont="1" applyFill="1" applyBorder="1" applyAlignment="1">
      <alignment horizontal="center" vertical="center"/>
    </xf>
    <xf numFmtId="0" fontId="25" fillId="3" borderId="7" xfId="0" applyFont="1" applyFill="1" applyBorder="1" applyAlignment="1">
      <alignment horizontal="center" vertical="center"/>
    </xf>
    <xf numFmtId="0" fontId="25" fillId="3" borderId="11" xfId="0" applyFont="1" applyFill="1" applyBorder="1" applyAlignment="1">
      <alignment horizontal="center" vertical="center"/>
    </xf>
    <xf numFmtId="0" fontId="25" fillId="3" borderId="10" xfId="0" applyFont="1" applyFill="1" applyBorder="1" applyAlignment="1">
      <alignment horizontal="center" vertical="center" shrinkToFit="1"/>
    </xf>
    <xf numFmtId="0" fontId="25" fillId="3" borderId="7" xfId="0" applyFont="1" applyFill="1" applyBorder="1" applyAlignment="1">
      <alignment horizontal="center" vertical="center" shrinkToFit="1"/>
    </xf>
    <xf numFmtId="0" fontId="25" fillId="3" borderId="11" xfId="0" applyFont="1" applyFill="1" applyBorder="1" applyAlignment="1">
      <alignment horizontal="center" vertical="center" shrinkToFit="1"/>
    </xf>
    <xf numFmtId="0" fontId="25" fillId="7" borderId="1" xfId="0" applyFont="1" applyFill="1" applyBorder="1" applyAlignment="1">
      <alignment vertical="center" shrinkToFit="1"/>
    </xf>
    <xf numFmtId="0" fontId="25" fillId="7" borderId="2" xfId="0" applyFont="1" applyFill="1" applyBorder="1" applyAlignment="1">
      <alignment vertical="center" shrinkToFit="1"/>
    </xf>
    <xf numFmtId="0" fontId="25" fillId="7" borderId="3" xfId="0" applyFont="1" applyFill="1" applyBorder="1" applyAlignment="1">
      <alignment vertical="center" shrinkToFit="1"/>
    </xf>
    <xf numFmtId="0" fontId="11" fillId="2" borderId="4" xfId="0" applyFont="1" applyFill="1" applyBorder="1">
      <alignment vertical="center"/>
    </xf>
    <xf numFmtId="0" fontId="11" fillId="2" borderId="5" xfId="0" applyFont="1" applyFill="1" applyBorder="1">
      <alignment vertical="center"/>
    </xf>
    <xf numFmtId="0" fontId="11" fillId="2" borderId="6" xfId="0" applyFont="1" applyFill="1" applyBorder="1">
      <alignment vertical="center"/>
    </xf>
    <xf numFmtId="0" fontId="11" fillId="0" borderId="5" xfId="0" applyFont="1" applyBorder="1">
      <alignment vertical="center"/>
    </xf>
    <xf numFmtId="0" fontId="9" fillId="0" borderId="5" xfId="0" applyFont="1" applyBorder="1">
      <alignment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0" fontId="9" fillId="0" borderId="5" xfId="0" applyFont="1" applyBorder="1" applyProtection="1">
      <alignment vertical="center"/>
      <protection locked="0"/>
    </xf>
    <xf numFmtId="0" fontId="9" fillId="0" borderId="0" xfId="0" applyFont="1" applyProtection="1">
      <alignment vertical="center"/>
      <protection locked="0"/>
    </xf>
    <xf numFmtId="0" fontId="12" fillId="0" borderId="8" xfId="0" applyFont="1" applyBorder="1" applyAlignment="1">
      <alignment vertical="center" wrapText="1"/>
    </xf>
    <xf numFmtId="0" fontId="12" fillId="0" borderId="0" xfId="0" applyFont="1" applyAlignment="1">
      <alignment vertical="center" wrapText="1"/>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12" fillId="0" borderId="0" xfId="0" applyFont="1" applyAlignment="1">
      <alignment vertical="center" wrapText="1"/>
    </xf>
    <xf numFmtId="0" fontId="11" fillId="0" borderId="0" xfId="0" applyFont="1" applyAlignment="1">
      <alignment vertical="center" shrinkToFit="1"/>
    </xf>
    <xf numFmtId="0" fontId="7" fillId="0" borderId="0" xfId="0" applyFont="1">
      <alignment vertical="center"/>
    </xf>
    <xf numFmtId="0" fontId="11"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179" fontId="25" fillId="3" borderId="4" xfId="0" applyNumberFormat="1" applyFont="1" applyFill="1" applyBorder="1" applyAlignment="1">
      <alignment vertical="center" wrapText="1"/>
    </xf>
    <xf numFmtId="179" fontId="25" fillId="3" borderId="5" xfId="0" applyNumberFormat="1" applyFont="1" applyFill="1" applyBorder="1" applyAlignment="1">
      <alignment vertical="center" wrapText="1"/>
    </xf>
    <xf numFmtId="0" fontId="11" fillId="0" borderId="0" xfId="0" applyFont="1">
      <alignment vertical="center"/>
    </xf>
    <xf numFmtId="0" fontId="11" fillId="0" borderId="9" xfId="0" applyFont="1" applyBorder="1">
      <alignment vertical="center"/>
    </xf>
    <xf numFmtId="179" fontId="11" fillId="0" borderId="4" xfId="0" applyNumberFormat="1" applyFont="1" applyBorder="1">
      <alignment vertical="center"/>
    </xf>
    <xf numFmtId="179" fontId="11" fillId="0" borderId="5" xfId="0" applyNumberFormat="1" applyFont="1" applyBorder="1">
      <alignment vertical="center"/>
    </xf>
    <xf numFmtId="0" fontId="11" fillId="4" borderId="5" xfId="0" applyFont="1" applyFill="1" applyBorder="1">
      <alignment vertical="center"/>
    </xf>
    <xf numFmtId="0" fontId="11" fillId="4" borderId="6" xfId="0" applyFont="1" applyFill="1" applyBorder="1">
      <alignment vertical="center"/>
    </xf>
    <xf numFmtId="179" fontId="25" fillId="3" borderId="10" xfId="0" applyNumberFormat="1" applyFont="1" applyFill="1" applyBorder="1" applyAlignment="1">
      <alignment vertical="center" wrapText="1"/>
    </xf>
    <xf numFmtId="179" fontId="25" fillId="3" borderId="7" xfId="0" applyNumberFormat="1" applyFont="1" applyFill="1" applyBorder="1" applyAlignment="1">
      <alignment vertical="center" wrapText="1"/>
    </xf>
    <xf numFmtId="0" fontId="11" fillId="0" borderId="7" xfId="0" applyFont="1" applyBorder="1">
      <alignment vertical="center"/>
    </xf>
    <xf numFmtId="0" fontId="11" fillId="0" borderId="11" xfId="0" applyFont="1" applyBorder="1">
      <alignment vertical="center"/>
    </xf>
    <xf numFmtId="179" fontId="11" fillId="0" borderId="10" xfId="0" applyNumberFormat="1" applyFont="1" applyBorder="1">
      <alignment vertical="center"/>
    </xf>
    <xf numFmtId="179" fontId="11" fillId="0" borderId="7" xfId="0" applyNumberFormat="1" applyFont="1" applyBorder="1">
      <alignment vertical="center"/>
    </xf>
    <xf numFmtId="0" fontId="11" fillId="4" borderId="7" xfId="0" applyFont="1" applyFill="1" applyBorder="1">
      <alignment vertical="center"/>
    </xf>
    <xf numFmtId="0" fontId="11" fillId="4" borderId="11" xfId="0" applyFont="1" applyFill="1" applyBorder="1">
      <alignment vertical="center"/>
    </xf>
    <xf numFmtId="49" fontId="25" fillId="3" borderId="25" xfId="0" applyNumberFormat="1" applyFont="1" applyFill="1" applyBorder="1" applyAlignment="1">
      <alignment horizontal="center" vertical="center"/>
    </xf>
    <xf numFmtId="49" fontId="25" fillId="3" borderId="12" xfId="0" applyNumberFormat="1" applyFont="1" applyFill="1" applyBorder="1" applyAlignment="1">
      <alignment horizontal="center" vertical="center"/>
    </xf>
    <xf numFmtId="49" fontId="25" fillId="3" borderId="26" xfId="0" applyNumberFormat="1" applyFont="1" applyFill="1" applyBorder="1" applyAlignment="1">
      <alignment horizontal="center" vertical="center"/>
    </xf>
    <xf numFmtId="177" fontId="25" fillId="3" borderId="12" xfId="4" applyNumberFormat="1" applyFont="1" applyFill="1" applyBorder="1" applyAlignment="1">
      <alignment vertical="center" shrinkToFit="1"/>
    </xf>
    <xf numFmtId="0" fontId="26" fillId="3" borderId="18" xfId="0" applyFont="1" applyFill="1" applyBorder="1" applyAlignment="1">
      <alignment horizontal="left" vertical="center" shrinkToFit="1"/>
    </xf>
    <xf numFmtId="0" fontId="26" fillId="3" borderId="19" xfId="0" applyFont="1" applyFill="1" applyBorder="1" applyAlignment="1">
      <alignment horizontal="left" vertical="center" shrinkToFit="1"/>
    </xf>
    <xf numFmtId="0" fontId="26" fillId="3" borderId="20" xfId="0" applyFont="1" applyFill="1" applyBorder="1" applyAlignment="1">
      <alignment horizontal="left" vertical="center" shrinkToFit="1"/>
    </xf>
    <xf numFmtId="49" fontId="25" fillId="3" borderId="15" xfId="0" applyNumberFormat="1" applyFont="1" applyFill="1" applyBorder="1" applyAlignment="1">
      <alignment horizontal="center" vertical="center"/>
    </xf>
    <xf numFmtId="49" fontId="25" fillId="3" borderId="16" xfId="0" applyNumberFormat="1" applyFont="1" applyFill="1" applyBorder="1" applyAlignment="1">
      <alignment horizontal="center" vertical="center"/>
    </xf>
    <xf numFmtId="49" fontId="25" fillId="3" borderId="17" xfId="0" applyNumberFormat="1" applyFont="1" applyFill="1" applyBorder="1" applyAlignment="1">
      <alignment horizontal="center" vertical="center"/>
    </xf>
    <xf numFmtId="177" fontId="25" fillId="3" borderId="16" xfId="4" applyNumberFormat="1" applyFont="1" applyFill="1" applyBorder="1" applyAlignment="1">
      <alignment vertical="center" shrinkToFit="1"/>
    </xf>
    <xf numFmtId="0" fontId="26" fillId="3" borderId="15" xfId="0" applyFont="1" applyFill="1" applyBorder="1" applyAlignment="1">
      <alignment horizontal="left" vertical="center" shrinkToFit="1"/>
    </xf>
    <xf numFmtId="0" fontId="26" fillId="3" borderId="16" xfId="0" applyFont="1" applyFill="1" applyBorder="1" applyAlignment="1">
      <alignment horizontal="left" vertical="center" shrinkToFit="1"/>
    </xf>
    <xf numFmtId="0" fontId="26" fillId="3" borderId="17" xfId="0" applyFont="1" applyFill="1" applyBorder="1" applyAlignment="1">
      <alignment horizontal="left" vertical="center" shrinkToFit="1"/>
    </xf>
    <xf numFmtId="0" fontId="11" fillId="0" borderId="0" xfId="0" applyFont="1" applyAlignment="1">
      <alignment vertical="center" wrapText="1"/>
    </xf>
    <xf numFmtId="178" fontId="11" fillId="0" borderId="0" xfId="0" applyNumberFormat="1" applyFont="1" applyAlignment="1">
      <alignment vertical="center" shrinkToFit="1"/>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0" fontId="8" fillId="0" borderId="5" xfId="0" applyFont="1" applyBorder="1">
      <alignment vertical="center"/>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49</xdr:col>
      <xdr:colOff>28575</xdr:colOff>
      <xdr:row>1</xdr:row>
      <xdr:rowOff>9525</xdr:rowOff>
    </xdr:from>
    <xdr:to>
      <xdr:col>58</xdr:col>
      <xdr:colOff>144780</xdr:colOff>
      <xdr:row>6</xdr:row>
      <xdr:rowOff>217170</xdr:rowOff>
    </xdr:to>
    <xdr:sp macro="" textlink="">
      <xdr:nvSpPr>
        <xdr:cNvPr id="2" name="テキスト ボックス 1">
          <a:extLst>
            <a:ext uri="{FF2B5EF4-FFF2-40B4-BE49-F238E27FC236}">
              <a16:creationId xmlns:a16="http://schemas.microsoft.com/office/drawing/2014/main" id="{6FFCB56C-2028-4F20-9DF3-660A1AFE8DDA}"/>
            </a:ext>
          </a:extLst>
        </xdr:cNvPr>
        <xdr:cNvSpPr txBox="1"/>
      </xdr:nvSpPr>
      <xdr:spPr>
        <a:xfrm>
          <a:off x="7362825" y="180975"/>
          <a:ext cx="1659255" cy="81724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03336-7044-4802-838B-F97A883F9152}">
  <sheetPr>
    <tabColor rgb="FFFFFF00"/>
  </sheetPr>
  <dimension ref="A2:C11"/>
  <sheetViews>
    <sheetView showGridLines="0" zoomScaleNormal="100" zoomScaleSheetLayoutView="100" workbookViewId="0">
      <selection activeCell="H31" sqref="H31:L31"/>
    </sheetView>
  </sheetViews>
  <sheetFormatPr defaultColWidth="9" defaultRowHeight="13.5"/>
  <cols>
    <col min="1" max="1" width="5.375" style="73" bestFit="1" customWidth="1"/>
    <col min="2" max="3" width="40.625" style="75" customWidth="1"/>
    <col min="4" max="4" width="4.25" style="73" customWidth="1"/>
    <col min="5" max="16384" width="9" style="73"/>
  </cols>
  <sheetData>
    <row r="2" spans="1:3" ht="17.25">
      <c r="A2" s="86" t="s">
        <v>147</v>
      </c>
      <c r="B2" s="86"/>
      <c r="C2" s="86"/>
    </row>
    <row r="3" spans="1:3" ht="14.25">
      <c r="B3" s="74"/>
    </row>
    <row r="4" spans="1:3" ht="18" customHeight="1">
      <c r="A4" s="76" t="s">
        <v>138</v>
      </c>
      <c r="B4" s="77" t="s">
        <v>139</v>
      </c>
      <c r="C4" s="77" t="s">
        <v>140</v>
      </c>
    </row>
    <row r="5" spans="1:3" ht="90" customHeight="1">
      <c r="A5" s="78">
        <v>1</v>
      </c>
      <c r="B5" s="79" t="s">
        <v>142</v>
      </c>
      <c r="C5" s="79"/>
    </row>
    <row r="6" spans="1:3" ht="90" customHeight="1">
      <c r="A6" s="78">
        <f t="shared" ref="A6:A10" si="0">A5+1</f>
        <v>2</v>
      </c>
      <c r="B6" s="79"/>
      <c r="C6" s="79" t="s">
        <v>143</v>
      </c>
    </row>
    <row r="7" spans="1:3" ht="90" customHeight="1">
      <c r="A7" s="80">
        <f t="shared" si="0"/>
        <v>3</v>
      </c>
      <c r="B7" s="81" t="s">
        <v>141</v>
      </c>
      <c r="C7" s="81"/>
    </row>
    <row r="8" spans="1:3" ht="90" customHeight="1">
      <c r="A8" s="78">
        <f t="shared" si="0"/>
        <v>4</v>
      </c>
      <c r="B8" s="82" t="s">
        <v>144</v>
      </c>
      <c r="C8" s="83"/>
    </row>
    <row r="9" spans="1:3" ht="147" customHeight="1">
      <c r="A9" s="78">
        <f t="shared" si="0"/>
        <v>5</v>
      </c>
      <c r="B9" s="81" t="s">
        <v>145</v>
      </c>
      <c r="C9" s="84"/>
    </row>
    <row r="10" spans="1:3" ht="90" customHeight="1">
      <c r="A10" s="78">
        <f t="shared" si="0"/>
        <v>6</v>
      </c>
      <c r="B10" s="79" t="s">
        <v>146</v>
      </c>
      <c r="C10" s="79"/>
    </row>
    <row r="11" spans="1:3" ht="54" customHeight="1"/>
  </sheetData>
  <sheetProtection algorithmName="SHA-512" hashValue="00SbzSmAHIDyeX1pVFciPja+laC8bAtPQK/KwB5ITGvaQMLbCn7mzjsWG2evOi7aWAFXXw06xycXilw/Ikpblw==" saltValue="ryHSNhwUVG+onkjqSC6wUw==" spinCount="100000" sheet="1" objects="1" scenarios="1"/>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42"/>
  <sheetViews>
    <sheetView showGridLines="0" showZeros="0" tabSelected="1" view="pageBreakPreview" zoomScale="85" zoomScaleNormal="85" zoomScaleSheetLayoutView="85" workbookViewId="0">
      <selection activeCell="K16" sqref="K16:R16"/>
    </sheetView>
  </sheetViews>
  <sheetFormatPr defaultColWidth="2.25" defaultRowHeight="12"/>
  <cols>
    <col min="1" max="1" width="2.625" style="1" customWidth="1"/>
    <col min="2" max="37" width="2.25" style="1"/>
    <col min="38" max="39" width="2.25" style="52"/>
    <col min="40" max="16384" width="2.25" style="1"/>
  </cols>
  <sheetData>
    <row r="1" spans="1:40" ht="13.5">
      <c r="A1" s="66" t="s">
        <v>104</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row>
    <row r="2" spans="1:40" ht="22.5" customHeight="1">
      <c r="A2" s="54"/>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row>
    <row r="3" spans="1:40" ht="13.5">
      <c r="A3" s="51"/>
      <c r="B3" s="51"/>
      <c r="C3" s="54"/>
      <c r="D3" s="54"/>
      <c r="E3" s="51"/>
      <c r="F3" s="51"/>
      <c r="G3" s="51"/>
      <c r="H3" s="51"/>
      <c r="I3" s="51"/>
      <c r="J3" s="51"/>
      <c r="K3" s="51"/>
      <c r="L3" s="51"/>
      <c r="M3" s="51"/>
      <c r="N3" s="51"/>
      <c r="O3" s="51"/>
      <c r="P3" s="51"/>
      <c r="Q3" s="51"/>
      <c r="R3" s="51"/>
      <c r="S3" s="51"/>
      <c r="T3" s="51"/>
      <c r="U3" s="51"/>
      <c r="V3" s="51"/>
      <c r="W3" s="51"/>
      <c r="X3" s="51"/>
      <c r="Y3" s="51"/>
      <c r="Z3" s="51"/>
      <c r="AA3" s="51"/>
      <c r="AB3" s="51"/>
      <c r="AC3" s="71" t="s">
        <v>0</v>
      </c>
      <c r="AD3" s="103"/>
      <c r="AE3" s="103"/>
      <c r="AF3" s="72" t="s">
        <v>1</v>
      </c>
      <c r="AG3" s="103"/>
      <c r="AH3" s="103"/>
      <c r="AI3" s="72" t="s">
        <v>2</v>
      </c>
      <c r="AJ3" s="103"/>
      <c r="AK3" s="103"/>
      <c r="AL3" s="72" t="s">
        <v>3</v>
      </c>
      <c r="AM3" s="54"/>
    </row>
    <row r="4" spans="1:40" s="52" customFormat="1" ht="45" customHeight="1">
      <c r="A4" s="51"/>
      <c r="B4" s="51"/>
      <c r="C4" s="54"/>
      <c r="D4" s="54"/>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row>
    <row r="5" spans="1:40" ht="18" customHeight="1">
      <c r="A5" s="104" t="s">
        <v>96</v>
      </c>
      <c r="B5" s="104"/>
      <c r="C5" s="104"/>
      <c r="D5" s="104"/>
      <c r="E5" s="104"/>
      <c r="F5" s="104"/>
      <c r="G5" s="104"/>
      <c r="H5" s="51"/>
      <c r="I5" s="51" t="s">
        <v>4</v>
      </c>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row>
    <row r="6" spans="1:40" ht="45" customHeight="1">
      <c r="A6" s="50"/>
      <c r="B6" s="50"/>
      <c r="C6" s="50"/>
      <c r="D6" s="50"/>
      <c r="E6" s="50"/>
      <c r="F6" s="50"/>
      <c r="G6" s="50"/>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row>
    <row r="7" spans="1:40" ht="15.75" customHeight="1">
      <c r="A7" s="50"/>
      <c r="B7" s="50"/>
      <c r="C7" s="50"/>
      <c r="D7" s="50"/>
      <c r="E7" s="50"/>
      <c r="F7" s="50"/>
      <c r="G7" s="50"/>
      <c r="H7" s="51"/>
      <c r="I7" s="51"/>
      <c r="J7" s="51"/>
      <c r="K7" s="51"/>
      <c r="L7" s="51"/>
      <c r="M7" s="51"/>
      <c r="N7" s="51"/>
      <c r="O7" s="51"/>
      <c r="P7" s="51"/>
      <c r="Q7" s="51"/>
      <c r="R7" s="51"/>
      <c r="S7" s="51"/>
      <c r="T7" s="51"/>
      <c r="U7" s="51"/>
      <c r="V7" s="51"/>
      <c r="W7" s="102" t="s">
        <v>5</v>
      </c>
      <c r="X7" s="102"/>
      <c r="Y7" s="102"/>
      <c r="Z7" s="102"/>
      <c r="AA7" s="102"/>
      <c r="AB7" s="102"/>
      <c r="AC7" s="102"/>
      <c r="AD7" s="102"/>
      <c r="AE7" s="102"/>
      <c r="AF7" s="102"/>
      <c r="AG7" s="102"/>
      <c r="AH7" s="102"/>
      <c r="AI7" s="102"/>
      <c r="AJ7" s="102"/>
      <c r="AK7" s="102"/>
      <c r="AL7" s="50"/>
      <c r="AM7" s="51"/>
      <c r="AN7" s="3"/>
    </row>
    <row r="8" spans="1:40" ht="15.75" customHeight="1">
      <c r="A8" s="50"/>
      <c r="B8" s="50"/>
      <c r="C8" s="50"/>
      <c r="D8" s="50"/>
      <c r="E8" s="50"/>
      <c r="F8" s="50"/>
      <c r="G8" s="50"/>
      <c r="H8" s="51"/>
      <c r="I8" s="51"/>
      <c r="J8" s="51"/>
      <c r="K8" s="51"/>
      <c r="L8" s="51"/>
      <c r="M8" s="51"/>
      <c r="N8" s="51"/>
      <c r="O8" s="51"/>
      <c r="P8" s="51"/>
      <c r="Q8" s="51"/>
      <c r="R8" s="51"/>
      <c r="S8" s="51"/>
      <c r="T8" s="51"/>
      <c r="U8" s="51"/>
      <c r="V8" s="51"/>
      <c r="W8" s="102" t="s">
        <v>6</v>
      </c>
      <c r="X8" s="102"/>
      <c r="Y8" s="102"/>
      <c r="Z8" s="102"/>
      <c r="AA8" s="102"/>
      <c r="AB8" s="102"/>
      <c r="AC8" s="102"/>
      <c r="AD8" s="102"/>
      <c r="AE8" s="102"/>
      <c r="AF8" s="102"/>
      <c r="AG8" s="102"/>
      <c r="AH8" s="102"/>
      <c r="AI8" s="102"/>
      <c r="AJ8" s="102"/>
      <c r="AK8" s="102"/>
      <c r="AL8" s="56"/>
      <c r="AM8" s="51"/>
    </row>
    <row r="9" spans="1:40" s="52" customFormat="1" ht="60" customHeight="1">
      <c r="A9" s="50"/>
      <c r="B9" s="50"/>
      <c r="C9" s="50"/>
      <c r="D9" s="50"/>
      <c r="E9" s="50"/>
      <c r="F9" s="50"/>
      <c r="G9" s="50"/>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row>
    <row r="10" spans="1:40" s="52" customFormat="1" ht="18" customHeight="1">
      <c r="A10" s="97" t="s">
        <v>102</v>
      </c>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row>
    <row r="11" spans="1:40" s="52" customFormat="1" ht="18" customHeight="1">
      <c r="A11" s="53"/>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row>
    <row r="12" spans="1:40" s="52" customFormat="1" ht="56.25" customHeight="1">
      <c r="A12" s="51"/>
      <c r="B12" s="51"/>
      <c r="C12" s="54"/>
      <c r="D12" s="54"/>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row>
    <row r="13" spans="1:40" s="52" customFormat="1" ht="13.5">
      <c r="A13" s="51" t="s">
        <v>81</v>
      </c>
      <c r="B13" s="51"/>
      <c r="C13" s="54"/>
      <c r="D13" s="54"/>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row>
    <row r="14" spans="1:40" s="52" customFormat="1" ht="14.25" customHeight="1">
      <c r="A14" s="51"/>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row>
    <row r="15" spans="1:40" s="52" customFormat="1" ht="14.25" customHeight="1">
      <c r="A15" s="51"/>
      <c r="B15" s="100" t="s">
        <v>87</v>
      </c>
      <c r="C15" s="100"/>
      <c r="D15" s="100"/>
      <c r="E15" s="100"/>
      <c r="F15" s="100"/>
      <c r="G15" s="100"/>
      <c r="H15" s="100"/>
      <c r="I15" s="100"/>
      <c r="J15" s="100"/>
      <c r="K15" s="101">
        <f ca="1">SUM(実績額一覧!H5:H44)</f>
        <v>0</v>
      </c>
      <c r="L15" s="100"/>
      <c r="M15" s="100"/>
      <c r="N15" s="100"/>
      <c r="O15" s="100"/>
      <c r="P15" s="100"/>
      <c r="Q15" s="100"/>
      <c r="R15" s="100"/>
      <c r="S15" s="51" t="s">
        <v>7</v>
      </c>
      <c r="T15" s="51"/>
      <c r="U15" s="51"/>
      <c r="V15" s="51"/>
      <c r="W15" s="51"/>
      <c r="X15" s="51"/>
      <c r="Y15" s="51"/>
      <c r="Z15" s="51"/>
      <c r="AA15" s="51"/>
      <c r="AB15" s="51"/>
      <c r="AC15" s="51"/>
      <c r="AD15" s="51"/>
      <c r="AE15" s="51"/>
      <c r="AF15" s="51"/>
      <c r="AG15" s="51"/>
      <c r="AH15" s="51"/>
      <c r="AI15" s="51"/>
      <c r="AJ15" s="51"/>
      <c r="AK15" s="51"/>
      <c r="AL15" s="51"/>
      <c r="AM15" s="51"/>
    </row>
    <row r="16" spans="1:40" s="52" customFormat="1" ht="14.25" customHeight="1">
      <c r="A16" s="51"/>
      <c r="B16" s="100" t="s">
        <v>92</v>
      </c>
      <c r="C16" s="100"/>
      <c r="D16" s="100"/>
      <c r="E16" s="100"/>
      <c r="F16" s="100"/>
      <c r="G16" s="100"/>
      <c r="H16" s="100"/>
      <c r="I16" s="100"/>
      <c r="J16" s="100"/>
      <c r="K16" s="101">
        <f ca="1">SUM(実績額一覧!K5:K44)</f>
        <v>0</v>
      </c>
      <c r="L16" s="100"/>
      <c r="M16" s="100"/>
      <c r="N16" s="100"/>
      <c r="O16" s="100"/>
      <c r="P16" s="100"/>
      <c r="Q16" s="100"/>
      <c r="R16" s="100"/>
      <c r="S16" s="51" t="s">
        <v>7</v>
      </c>
      <c r="T16" s="51"/>
      <c r="U16" s="51"/>
      <c r="V16" s="51"/>
      <c r="W16" s="51"/>
      <c r="X16" s="51"/>
      <c r="Y16" s="51"/>
      <c r="Z16" s="51"/>
      <c r="AA16" s="51"/>
      <c r="AB16" s="51"/>
      <c r="AC16" s="51"/>
      <c r="AD16" s="51"/>
      <c r="AE16" s="51"/>
      <c r="AF16" s="51"/>
      <c r="AG16" s="51"/>
      <c r="AH16" s="51"/>
      <c r="AI16" s="51"/>
      <c r="AJ16" s="51"/>
      <c r="AK16" s="51"/>
      <c r="AL16" s="51"/>
      <c r="AM16" s="51"/>
    </row>
    <row r="17" spans="1:39" s="52" customFormat="1" ht="14.25" customHeight="1">
      <c r="A17" s="51"/>
      <c r="U17" s="51"/>
      <c r="V17" s="51"/>
      <c r="W17" s="51"/>
      <c r="X17" s="51"/>
      <c r="Y17" s="51"/>
      <c r="Z17" s="51"/>
      <c r="AA17" s="51"/>
      <c r="AB17" s="51"/>
      <c r="AC17" s="51"/>
      <c r="AD17" s="51"/>
      <c r="AE17" s="51"/>
      <c r="AF17" s="51"/>
      <c r="AG17" s="51"/>
      <c r="AH17" s="51"/>
      <c r="AI17" s="51"/>
      <c r="AJ17" s="51"/>
      <c r="AK17" s="51"/>
      <c r="AL17" s="51"/>
      <c r="AM17" s="51"/>
    </row>
    <row r="18" spans="1:39" s="52" customFormat="1" ht="14.25" customHeight="1">
      <c r="A18" s="51"/>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row>
    <row r="19" spans="1:39" s="52" customFormat="1" ht="14.25" customHeight="1">
      <c r="A19" s="51"/>
      <c r="B19" s="51"/>
      <c r="C19" s="53"/>
      <c r="D19" s="53"/>
      <c r="E19" s="53"/>
      <c r="F19" s="53"/>
      <c r="G19" s="53"/>
      <c r="H19" s="53"/>
      <c r="I19" s="53"/>
      <c r="J19" s="53"/>
      <c r="K19" s="53"/>
      <c r="L19" s="53"/>
      <c r="M19" s="53"/>
      <c r="N19" s="53"/>
      <c r="O19" s="53"/>
      <c r="P19" s="53"/>
      <c r="Q19" s="53"/>
      <c r="R19" s="53"/>
      <c r="S19" s="53"/>
      <c r="T19" s="53"/>
      <c r="U19" s="53"/>
      <c r="V19" s="53"/>
      <c r="W19" s="53"/>
      <c r="X19" s="55"/>
      <c r="Y19" s="55"/>
      <c r="Z19" s="55"/>
      <c r="AA19" s="55"/>
      <c r="AB19" s="55"/>
      <c r="AC19" s="51"/>
      <c r="AD19" s="51"/>
      <c r="AE19" s="51"/>
      <c r="AF19" s="51"/>
      <c r="AG19" s="51"/>
      <c r="AH19" s="51"/>
      <c r="AI19" s="51"/>
      <c r="AJ19" s="51"/>
      <c r="AK19" s="51"/>
      <c r="AL19" s="51"/>
      <c r="AM19" s="51"/>
    </row>
    <row r="20" spans="1:39" s="52" customFormat="1" ht="14.25" customHeight="1">
      <c r="A20" s="51"/>
      <c r="B20" s="51"/>
      <c r="C20" s="53"/>
      <c r="D20" s="53"/>
      <c r="E20" s="53"/>
      <c r="F20" s="53"/>
      <c r="G20" s="53"/>
      <c r="H20" s="53"/>
      <c r="I20" s="53"/>
      <c r="J20" s="53"/>
      <c r="K20" s="53"/>
      <c r="L20" s="53"/>
      <c r="M20" s="53"/>
      <c r="N20" s="53"/>
      <c r="O20" s="53"/>
      <c r="P20" s="53"/>
      <c r="Q20" s="53"/>
      <c r="R20" s="53"/>
      <c r="S20" s="53"/>
      <c r="T20" s="53"/>
      <c r="U20" s="53"/>
      <c r="V20" s="53"/>
      <c r="W20" s="53"/>
      <c r="X20" s="55"/>
      <c r="Y20" s="55"/>
      <c r="Z20" s="55"/>
      <c r="AA20" s="55"/>
      <c r="AB20" s="55"/>
      <c r="AC20" s="51"/>
      <c r="AD20" s="51"/>
      <c r="AE20" s="51"/>
      <c r="AF20" s="51"/>
      <c r="AG20" s="51"/>
      <c r="AH20" s="51"/>
      <c r="AI20" s="51"/>
      <c r="AJ20" s="51"/>
      <c r="AK20" s="51"/>
      <c r="AL20" s="51"/>
      <c r="AM20" s="51"/>
    </row>
    <row r="21" spans="1:39" s="52" customFormat="1" ht="14.25" customHeight="1">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row>
    <row r="22" spans="1:39" s="52" customFormat="1" ht="14.25" customHeight="1">
      <c r="B22" s="51" t="s">
        <v>8</v>
      </c>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row>
    <row r="23" spans="1:39" s="52" customFormat="1" ht="14.25" customHeight="1">
      <c r="B23" s="51" t="s">
        <v>105</v>
      </c>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row>
    <row r="24" spans="1:39" s="52" customFormat="1" ht="14.25" customHeight="1">
      <c r="B24" s="51" t="s">
        <v>103</v>
      </c>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row>
    <row r="25" spans="1:39" s="52" customFormat="1" ht="14.25" customHeight="1">
      <c r="B25" s="51"/>
      <c r="C25" s="51"/>
      <c r="D25" s="51" t="s">
        <v>106</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row>
    <row r="26" spans="1:39" s="52" customFormat="1" ht="14.25" customHeight="1">
      <c r="B26" s="51" t="s">
        <v>137</v>
      </c>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row>
    <row r="27" spans="1:39" s="52" customFormat="1"/>
    <row r="28" spans="1:39" s="52" customFormat="1"/>
    <row r="29" spans="1:39" s="52" customFormat="1"/>
    <row r="30" spans="1:39" s="52" customFormat="1">
      <c r="T30" s="52" t="s">
        <v>82</v>
      </c>
    </row>
    <row r="31" spans="1:39" s="52" customFormat="1" ht="6" customHeight="1"/>
    <row r="32" spans="1:39" ht="18" customHeight="1">
      <c r="A32" s="52"/>
      <c r="B32" s="52"/>
      <c r="C32" s="52"/>
      <c r="D32" s="52"/>
      <c r="E32" s="52"/>
      <c r="F32" s="52"/>
      <c r="G32" s="52"/>
      <c r="H32" s="52"/>
      <c r="I32" s="52"/>
      <c r="J32" s="52"/>
      <c r="K32" s="52"/>
      <c r="L32" s="52"/>
      <c r="M32" s="52"/>
      <c r="N32" s="52"/>
      <c r="O32" s="52"/>
      <c r="P32" s="52"/>
      <c r="Q32" s="52"/>
      <c r="R32" s="52"/>
      <c r="S32" s="52"/>
      <c r="T32" s="52"/>
      <c r="U32" s="98" t="s">
        <v>83</v>
      </c>
      <c r="V32" s="99"/>
      <c r="W32" s="99"/>
      <c r="X32" s="99"/>
      <c r="Y32" s="99"/>
      <c r="Z32" s="99"/>
      <c r="AA32" s="99"/>
      <c r="AB32" s="91"/>
      <c r="AC32" s="92"/>
      <c r="AD32" s="92"/>
      <c r="AE32" s="92"/>
      <c r="AF32" s="92"/>
      <c r="AG32" s="92"/>
      <c r="AH32" s="92"/>
      <c r="AI32" s="92"/>
      <c r="AJ32" s="92"/>
      <c r="AK32" s="93"/>
    </row>
    <row r="33" spans="1:37" ht="18.75" customHeight="1">
      <c r="A33" s="52"/>
      <c r="B33" s="52"/>
      <c r="C33" s="52"/>
      <c r="D33" s="52"/>
      <c r="E33" s="52"/>
      <c r="F33" s="52"/>
      <c r="G33" s="52"/>
      <c r="H33" s="52"/>
      <c r="I33" s="52"/>
      <c r="J33" s="52"/>
      <c r="K33" s="52"/>
      <c r="L33" s="52"/>
      <c r="M33" s="52"/>
      <c r="N33" s="52"/>
      <c r="O33" s="52"/>
      <c r="P33" s="52"/>
      <c r="Q33" s="52"/>
      <c r="R33" s="52"/>
      <c r="S33" s="52"/>
      <c r="T33" s="52"/>
      <c r="U33" s="98" t="s">
        <v>9</v>
      </c>
      <c r="V33" s="99"/>
      <c r="W33" s="99"/>
      <c r="X33" s="99"/>
      <c r="Y33" s="99"/>
      <c r="Z33" s="99"/>
      <c r="AA33" s="99"/>
      <c r="AB33" s="91"/>
      <c r="AC33" s="92"/>
      <c r="AD33" s="92"/>
      <c r="AE33" s="92"/>
      <c r="AF33" s="92"/>
      <c r="AG33" s="92"/>
      <c r="AH33" s="92"/>
      <c r="AI33" s="92"/>
      <c r="AJ33" s="92"/>
      <c r="AK33" s="93"/>
    </row>
    <row r="34" spans="1:37" ht="18.75" customHeight="1">
      <c r="A34" s="52"/>
      <c r="B34" s="52"/>
      <c r="C34" s="52"/>
      <c r="D34" s="52"/>
      <c r="E34" s="52"/>
      <c r="F34" s="52"/>
      <c r="G34" s="52"/>
      <c r="H34" s="52"/>
      <c r="I34" s="52"/>
      <c r="J34" s="52"/>
      <c r="K34" s="52"/>
      <c r="L34" s="52"/>
      <c r="M34" s="52"/>
      <c r="N34" s="52"/>
      <c r="O34" s="52"/>
      <c r="P34" s="52"/>
      <c r="Q34" s="52"/>
      <c r="R34" s="52"/>
      <c r="S34" s="52"/>
      <c r="T34" s="52"/>
      <c r="U34" s="98" t="s">
        <v>10</v>
      </c>
      <c r="V34" s="99"/>
      <c r="W34" s="99"/>
      <c r="X34" s="99"/>
      <c r="Y34" s="99"/>
      <c r="Z34" s="99"/>
      <c r="AA34" s="99"/>
      <c r="AB34" s="91"/>
      <c r="AC34" s="92"/>
      <c r="AD34" s="92"/>
      <c r="AE34" s="92"/>
      <c r="AF34" s="92"/>
      <c r="AG34" s="92"/>
      <c r="AH34" s="92"/>
      <c r="AI34" s="92"/>
      <c r="AJ34" s="92"/>
      <c r="AK34" s="93"/>
    </row>
    <row r="35" spans="1:37" ht="18.75" customHeight="1">
      <c r="A35" s="52"/>
      <c r="B35" s="52"/>
      <c r="C35" s="52"/>
      <c r="D35" s="52"/>
      <c r="E35" s="52"/>
      <c r="F35" s="52"/>
      <c r="G35" s="52"/>
      <c r="H35" s="52"/>
      <c r="I35" s="52"/>
      <c r="J35" s="52"/>
      <c r="K35" s="52"/>
      <c r="L35" s="52"/>
      <c r="M35" s="52"/>
      <c r="N35" s="52"/>
      <c r="O35" s="52"/>
      <c r="P35" s="52"/>
      <c r="Q35" s="52"/>
      <c r="R35" s="52"/>
      <c r="S35" s="52"/>
      <c r="T35" s="52"/>
      <c r="U35" s="87" t="s">
        <v>27</v>
      </c>
      <c r="V35" s="88"/>
      <c r="W35" s="88"/>
      <c r="X35" s="94" t="s">
        <v>11</v>
      </c>
      <c r="Y35" s="95"/>
      <c r="Z35" s="95"/>
      <c r="AA35" s="96"/>
      <c r="AB35" s="91"/>
      <c r="AC35" s="92"/>
      <c r="AD35" s="92"/>
      <c r="AE35" s="92"/>
      <c r="AF35" s="92"/>
      <c r="AG35" s="92"/>
      <c r="AH35" s="92"/>
      <c r="AI35" s="92"/>
      <c r="AJ35" s="92"/>
      <c r="AK35" s="93"/>
    </row>
    <row r="36" spans="1:37" ht="18.75" customHeight="1">
      <c r="A36" s="52"/>
      <c r="B36" s="52"/>
      <c r="C36" s="52"/>
      <c r="D36" s="52"/>
      <c r="E36" s="52"/>
      <c r="F36" s="52"/>
      <c r="G36" s="52"/>
      <c r="H36" s="52"/>
      <c r="I36" s="52"/>
      <c r="J36" s="52"/>
      <c r="K36" s="52"/>
      <c r="L36" s="52"/>
      <c r="M36" s="52"/>
      <c r="N36" s="52"/>
      <c r="O36" s="52"/>
      <c r="P36" s="52"/>
      <c r="Q36" s="52"/>
      <c r="R36" s="52"/>
      <c r="S36" s="52"/>
      <c r="T36" s="52"/>
      <c r="U36" s="89"/>
      <c r="V36" s="90"/>
      <c r="W36" s="90"/>
      <c r="X36" s="94" t="s">
        <v>12</v>
      </c>
      <c r="Y36" s="95"/>
      <c r="Z36" s="95"/>
      <c r="AA36" s="96"/>
      <c r="AB36" s="91"/>
      <c r="AC36" s="92"/>
      <c r="AD36" s="92"/>
      <c r="AE36" s="92"/>
      <c r="AF36" s="92"/>
      <c r="AG36" s="92"/>
      <c r="AH36" s="92"/>
      <c r="AI36" s="92"/>
      <c r="AJ36" s="92"/>
      <c r="AK36" s="93"/>
    </row>
    <row r="37" spans="1:37" ht="18.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row>
    <row r="38" spans="1:37">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row>
    <row r="39" spans="1:37">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row>
    <row r="40" spans="1:37">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row>
    <row r="41" spans="1:37">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row>
    <row r="42" spans="1:37">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row>
  </sheetData>
  <sheetProtection algorithmName="SHA-512" hashValue="rQx/vkQYr0B7qakqnu5R2+UwPvnA3E014CQWNEjlPDA+AKStGD0Px6/13FaDnuenz4egx0VRM+4Y40/REbW25w==" saltValue="vLJfAcD3+sQLRgjgC2qgWQ==" spinCount="100000" sheet="1" objects="1" scenarios="1"/>
  <protectedRanges>
    <protectedRange sqref="AD3 AG3 AJ3 W7 W8 AB32 AB33 AB34 AB35 AB36" name="範囲1"/>
  </protectedRanges>
  <mergeCells count="22">
    <mergeCell ref="W8:AK8"/>
    <mergeCell ref="AJ3:AK3"/>
    <mergeCell ref="AG3:AH3"/>
    <mergeCell ref="AD3:AE3"/>
    <mergeCell ref="A5:G5"/>
    <mergeCell ref="W7:AK7"/>
    <mergeCell ref="A10:AM10"/>
    <mergeCell ref="U33:AA33"/>
    <mergeCell ref="U34:AA34"/>
    <mergeCell ref="B16:J16"/>
    <mergeCell ref="K16:R16"/>
    <mergeCell ref="B15:J15"/>
    <mergeCell ref="K15:R15"/>
    <mergeCell ref="U32:AA32"/>
    <mergeCell ref="AB32:AK32"/>
    <mergeCell ref="AB33:AK33"/>
    <mergeCell ref="AB34:AK34"/>
    <mergeCell ref="U35:W36"/>
    <mergeCell ref="AB35:AK35"/>
    <mergeCell ref="AB36:AK36"/>
    <mergeCell ref="X35:AA35"/>
    <mergeCell ref="X36:AA36"/>
  </mergeCells>
  <phoneticPr fontId="4"/>
  <printOptions horizontalCentered="1"/>
  <pageMargins left="0.70866141732283472" right="0.70866141732283472" top="0.9448818897637796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61"/>
  <sheetViews>
    <sheetView showGridLines="0" showZeros="0" zoomScale="85" zoomScaleNormal="85" zoomScaleSheetLayoutView="100" workbookViewId="0">
      <selection activeCell="A18" sqref="A18"/>
    </sheetView>
  </sheetViews>
  <sheetFormatPr defaultColWidth="2.25" defaultRowHeight="13.5"/>
  <cols>
    <col min="1" max="1" width="3.125" style="2" customWidth="1"/>
    <col min="2" max="2" width="30.25" style="2" customWidth="1"/>
    <col min="3" max="3" width="12.875" style="2" customWidth="1"/>
    <col min="4" max="4" width="33.625" style="2" customWidth="1"/>
    <col min="5" max="5" width="13.875" style="2" bestFit="1" customWidth="1"/>
    <col min="6" max="6" width="20.875" style="2" customWidth="1"/>
    <col min="7" max="7" width="23.625" style="2" customWidth="1"/>
    <col min="8" max="8" width="10.625" style="2" customWidth="1"/>
    <col min="9" max="9" width="7.375" style="2" hidden="1" customWidth="1"/>
    <col min="10" max="10" width="7.625" style="2" hidden="1" customWidth="1"/>
    <col min="11" max="11" width="10.625" style="2" customWidth="1"/>
    <col min="12" max="12" width="7.375" style="2" hidden="1" customWidth="1"/>
    <col min="13" max="13" width="7.625" style="2" hidden="1" customWidth="1"/>
    <col min="14" max="14" width="10.625" style="2" customWidth="1"/>
    <col min="15" max="15" width="7.375" style="2" hidden="1" customWidth="1"/>
    <col min="16" max="16" width="7.625" style="2" hidden="1" customWidth="1"/>
    <col min="17" max="17" width="4.375" style="2" hidden="1" customWidth="1"/>
    <col min="18" max="19" width="2.25" style="2"/>
    <col min="20" max="20" width="4.375" style="2" bestFit="1" customWidth="1"/>
    <col min="21" max="25" width="2.25" style="2"/>
    <col min="26" max="26" width="8.625" style="2" bestFit="1" customWidth="1"/>
    <col min="27" max="16384" width="2.25" style="2"/>
  </cols>
  <sheetData>
    <row r="1" spans="1:39">
      <c r="A1" s="2" t="s">
        <v>107</v>
      </c>
    </row>
    <row r="2" spans="1:39">
      <c r="A2" s="14"/>
    </row>
    <row r="3" spans="1:39" ht="18" customHeight="1">
      <c r="A3" s="108" t="s">
        <v>13</v>
      </c>
      <c r="B3" s="107" t="s">
        <v>14</v>
      </c>
      <c r="C3" s="109" t="s">
        <v>108</v>
      </c>
      <c r="D3" s="107" t="s">
        <v>15</v>
      </c>
      <c r="E3" s="107" t="s">
        <v>11</v>
      </c>
      <c r="F3" s="112" t="s">
        <v>16</v>
      </c>
      <c r="G3" s="110" t="s">
        <v>17</v>
      </c>
      <c r="H3" s="114" t="s">
        <v>98</v>
      </c>
      <c r="I3" s="67"/>
      <c r="J3" s="68"/>
      <c r="K3" s="114" t="s">
        <v>99</v>
      </c>
      <c r="L3" s="67"/>
      <c r="M3" s="68"/>
      <c r="N3" s="114" t="s">
        <v>100</v>
      </c>
      <c r="O3" s="69"/>
      <c r="P3" s="70"/>
      <c r="Q3" s="105" t="s">
        <v>18</v>
      </c>
    </row>
    <row r="4" spans="1:39" ht="57" thickBot="1">
      <c r="A4" s="108"/>
      <c r="B4" s="107"/>
      <c r="C4" s="109"/>
      <c r="D4" s="107"/>
      <c r="E4" s="107"/>
      <c r="F4" s="113"/>
      <c r="G4" s="111"/>
      <c r="H4" s="115"/>
      <c r="I4" s="13" t="s">
        <v>80</v>
      </c>
      <c r="J4" s="19" t="s">
        <v>19</v>
      </c>
      <c r="K4" s="115"/>
      <c r="L4" s="13" t="s">
        <v>80</v>
      </c>
      <c r="M4" s="19" t="s">
        <v>19</v>
      </c>
      <c r="N4" s="115"/>
      <c r="O4" s="13" t="s">
        <v>80</v>
      </c>
      <c r="P4" s="19" t="s">
        <v>19</v>
      </c>
      <c r="Q4" s="106"/>
    </row>
    <row r="5" spans="1:39" ht="22.5" customHeight="1" thickBot="1">
      <c r="A5" s="15">
        <f>ROW()-4</f>
        <v>1</v>
      </c>
      <c r="B5" s="25">
        <f ca="1">IFERROR(INDIRECT("個票"&amp;$A5&amp;"！$t$7"),"")</f>
        <v>0</v>
      </c>
      <c r="C5" s="25">
        <f ca="1">IFERROR(INDIRECT("個票"&amp;$A5&amp;"！$h$7"),"")</f>
        <v>0</v>
      </c>
      <c r="D5" s="25">
        <f ca="1">IFERROR(INDIRECT("個票"&amp;$A5&amp;"！$l$10"),"")</f>
        <v>0</v>
      </c>
      <c r="E5" s="25">
        <f ca="1">IFERROR(INDIRECT("個票"&amp;$A5&amp;"！$w$9"),"")</f>
        <v>0</v>
      </c>
      <c r="F5" s="25" t="str">
        <f ca="1">IFERROR(INDIRECT("個票"&amp;$A5&amp;"！$ｄ$9")&amp;INDIRECT("個票"&amp;$A5&amp;"！$ｈ$9"),"")</f>
        <v>茨城県</v>
      </c>
      <c r="G5" s="25" t="str">
        <f ca="1">IF(J5&gt;0,報告書!$W$7,"")</f>
        <v/>
      </c>
      <c r="H5" s="18">
        <f ca="1">IFERROR(INDIRECT("個票"&amp;$A5&amp;"！$Y$27"),"")</f>
        <v>0</v>
      </c>
      <c r="I5" s="49">
        <f ca="1">IFERROR(INDIRECT("個票"&amp;$A5&amp;"！$Y$47"),"")</f>
        <v>0</v>
      </c>
      <c r="J5" s="18">
        <f ca="1">SUM(H5,I5)</f>
        <v>0</v>
      </c>
      <c r="K5" s="18">
        <f ca="1">IFERROR(INDIRECT("個票"&amp;$A5&amp;"！$ad$27"),"")</f>
        <v>0</v>
      </c>
      <c r="L5" s="49">
        <f ca="1">IFERROR(INDIRECT("個票"&amp;$A5&amp;"！$ad$47"),"")</f>
        <v>0</v>
      </c>
      <c r="M5" s="18">
        <f ca="1">SUM(K5,L5)</f>
        <v>0</v>
      </c>
      <c r="N5" s="18">
        <f ca="1">IFERROR(INDIRECT("個票"&amp;$A5&amp;"！$ai$27"),"")</f>
        <v>0</v>
      </c>
      <c r="O5" s="49">
        <f ca="1">IFERROR(INDIRECT("個票"&amp;$A5&amp;"！$ai$47"),"")</f>
        <v>0</v>
      </c>
      <c r="P5" s="18">
        <f ca="1">SUM(N5,O5)</f>
        <v>0</v>
      </c>
      <c r="Q5" s="21"/>
      <c r="T5" s="23" t="str">
        <f ca="1">IF(_xlfn.SHEETS()-5=COUNTIF(J5:J44,"&gt;0"),"○","！（本表の事業所数と個票の枚数が一致しません）")</f>
        <v>！（本表の事業所数と個票の枚数が一致しません）</v>
      </c>
      <c r="U5" s="24"/>
      <c r="V5" s="24"/>
      <c r="W5" s="24"/>
      <c r="X5" s="24"/>
      <c r="Y5" s="24"/>
      <c r="Z5" s="24"/>
      <c r="AA5" s="24"/>
      <c r="AB5" s="24"/>
      <c r="AC5" s="24"/>
      <c r="AD5" s="24"/>
      <c r="AE5" s="24"/>
      <c r="AF5" s="24"/>
      <c r="AG5" s="24"/>
      <c r="AH5" s="24"/>
      <c r="AI5" s="24"/>
      <c r="AJ5" s="24"/>
      <c r="AK5" s="24"/>
      <c r="AL5" s="24"/>
      <c r="AM5" s="20"/>
    </row>
    <row r="6" spans="1:39" ht="22.5" customHeight="1">
      <c r="A6" s="15">
        <f t="shared" ref="A6:A44" si="0">ROW()-4</f>
        <v>2</v>
      </c>
      <c r="B6" s="25" t="str">
        <f t="shared" ref="B6:B44" ca="1" si="1">IFERROR(INDIRECT("個票"&amp;$A6&amp;"！$t$7"),"")</f>
        <v/>
      </c>
      <c r="C6" s="25" t="str">
        <f t="shared" ref="C6:C44" ca="1" si="2">IFERROR(INDIRECT("個票"&amp;$A6&amp;"！$h$7"),"")</f>
        <v/>
      </c>
      <c r="D6" s="25" t="str">
        <f t="shared" ref="D6:D44" ca="1" si="3">IFERROR(INDIRECT("個票"&amp;$A6&amp;"！$l$10"),"")</f>
        <v/>
      </c>
      <c r="E6" s="25" t="str">
        <f t="shared" ref="E6:E44" ca="1" si="4">IFERROR(INDIRECT("個票"&amp;$A6&amp;"！$w$9"),"")</f>
        <v/>
      </c>
      <c r="F6" s="25" t="str">
        <f t="shared" ref="F6:F44" ca="1" si="5">IFERROR(INDIRECT("個票"&amp;$A6&amp;"！$ｄ$9")&amp;INDIRECT("個票"&amp;$A6&amp;"！$ｈ$9"),"")</f>
        <v/>
      </c>
      <c r="G6" s="25" t="str">
        <f ca="1">IF(J6&gt;0,報告書!$W$7,"")</f>
        <v/>
      </c>
      <c r="H6" s="18" t="str">
        <f t="shared" ref="H6:H44" ca="1" si="6">IFERROR(INDIRECT("個票"&amp;$A6&amp;"！$Y$27"),"")</f>
        <v/>
      </c>
      <c r="I6" s="49" t="str">
        <f t="shared" ref="I6:I44" ca="1" si="7">IFERROR(INDIRECT("個票"&amp;$A6&amp;"！$Y$47"),"")</f>
        <v/>
      </c>
      <c r="J6" s="18">
        <f ca="1">SUM(H6,I6)</f>
        <v>0</v>
      </c>
      <c r="K6" s="18" t="str">
        <f t="shared" ref="K6:K44" ca="1" si="8">IFERROR(INDIRECT("個票"&amp;$A6&amp;"！$ad$27"),"")</f>
        <v/>
      </c>
      <c r="L6" s="49" t="str">
        <f t="shared" ref="L6:L44" ca="1" si="9">IFERROR(INDIRECT("個票"&amp;$A6&amp;"！$ad$47"),"")</f>
        <v/>
      </c>
      <c r="M6" s="18">
        <f ca="1">SUM(K6,L6)</f>
        <v>0</v>
      </c>
      <c r="N6" s="18" t="str">
        <f t="shared" ref="N6:N44" ca="1" si="10">IFERROR(INDIRECT("個票"&amp;$A6&amp;"！$ai$27"),"")</f>
        <v/>
      </c>
      <c r="O6" s="49" t="str">
        <f t="shared" ref="O6:O44" ca="1" si="11">IFERROR(INDIRECT("個票"&amp;$A6&amp;"！$ai$47"),"")</f>
        <v/>
      </c>
      <c r="P6" s="18">
        <f ca="1">SUM(N6,O6)</f>
        <v>0</v>
      </c>
      <c r="Q6" s="21"/>
      <c r="T6" s="22" t="s">
        <v>20</v>
      </c>
    </row>
    <row r="7" spans="1:39" ht="22.5" customHeight="1">
      <c r="A7" s="15">
        <f t="shared" si="0"/>
        <v>3</v>
      </c>
      <c r="B7" s="25" t="str">
        <f t="shared" ca="1" si="1"/>
        <v/>
      </c>
      <c r="C7" s="25" t="str">
        <f t="shared" ca="1" si="2"/>
        <v/>
      </c>
      <c r="D7" s="25" t="str">
        <f t="shared" ca="1" si="3"/>
        <v/>
      </c>
      <c r="E7" s="25" t="str">
        <f t="shared" ca="1" si="4"/>
        <v/>
      </c>
      <c r="F7" s="25" t="str">
        <f t="shared" ca="1" si="5"/>
        <v/>
      </c>
      <c r="G7" s="25" t="str">
        <f ca="1">IF(J7&gt;0,報告書!$W$7,"")</f>
        <v/>
      </c>
      <c r="H7" s="18" t="str">
        <f t="shared" ca="1" si="6"/>
        <v/>
      </c>
      <c r="I7" s="49" t="str">
        <f t="shared" ca="1" si="7"/>
        <v/>
      </c>
      <c r="J7" s="18">
        <f t="shared" ref="J7:J19" ca="1" si="12">SUM(H7,I7)</f>
        <v>0</v>
      </c>
      <c r="K7" s="18" t="str">
        <f t="shared" ca="1" si="8"/>
        <v/>
      </c>
      <c r="L7" s="49" t="str">
        <f t="shared" ca="1" si="9"/>
        <v/>
      </c>
      <c r="M7" s="18">
        <f t="shared" ref="M7:M19" ca="1" si="13">SUM(K7,L7)</f>
        <v>0</v>
      </c>
      <c r="N7" s="18" t="str">
        <f t="shared" ca="1" si="10"/>
        <v/>
      </c>
      <c r="O7" s="49" t="str">
        <f t="shared" ca="1" si="11"/>
        <v/>
      </c>
      <c r="P7" s="18">
        <f t="shared" ref="P7:P19" ca="1" si="14">SUM(N7,O7)</f>
        <v>0</v>
      </c>
      <c r="Q7" s="21"/>
      <c r="T7" s="22" t="s">
        <v>21</v>
      </c>
    </row>
    <row r="8" spans="1:39" ht="22.5" customHeight="1">
      <c r="A8" s="15">
        <f t="shared" si="0"/>
        <v>4</v>
      </c>
      <c r="B8" s="25" t="str">
        <f t="shared" ca="1" si="1"/>
        <v/>
      </c>
      <c r="C8" s="25" t="str">
        <f t="shared" ca="1" si="2"/>
        <v/>
      </c>
      <c r="D8" s="25" t="str">
        <f t="shared" ca="1" si="3"/>
        <v/>
      </c>
      <c r="E8" s="25" t="str">
        <f t="shared" ca="1" si="4"/>
        <v/>
      </c>
      <c r="F8" s="25" t="str">
        <f t="shared" ca="1" si="5"/>
        <v/>
      </c>
      <c r="G8" s="25" t="str">
        <f ca="1">IF(J8&gt;0,報告書!$W$7,"")</f>
        <v/>
      </c>
      <c r="H8" s="18" t="str">
        <f t="shared" ca="1" si="6"/>
        <v/>
      </c>
      <c r="I8" s="49" t="str">
        <f t="shared" ca="1" si="7"/>
        <v/>
      </c>
      <c r="J8" s="18">
        <f t="shared" ca="1" si="12"/>
        <v>0</v>
      </c>
      <c r="K8" s="18" t="str">
        <f t="shared" ca="1" si="8"/>
        <v/>
      </c>
      <c r="L8" s="49" t="str">
        <f t="shared" ca="1" si="9"/>
        <v/>
      </c>
      <c r="M8" s="18">
        <f t="shared" ca="1" si="13"/>
        <v>0</v>
      </c>
      <c r="N8" s="18" t="str">
        <f t="shared" ca="1" si="10"/>
        <v/>
      </c>
      <c r="O8" s="49" t="str">
        <f t="shared" ca="1" si="11"/>
        <v/>
      </c>
      <c r="P8" s="18">
        <f t="shared" ca="1" si="14"/>
        <v>0</v>
      </c>
      <c r="Q8" s="21"/>
    </row>
    <row r="9" spans="1:39" ht="22.5" customHeight="1">
      <c r="A9" s="15">
        <f t="shared" si="0"/>
        <v>5</v>
      </c>
      <c r="B9" s="25" t="str">
        <f t="shared" ca="1" si="1"/>
        <v/>
      </c>
      <c r="C9" s="25" t="str">
        <f t="shared" ca="1" si="2"/>
        <v/>
      </c>
      <c r="D9" s="25" t="str">
        <f t="shared" ca="1" si="3"/>
        <v/>
      </c>
      <c r="E9" s="25" t="str">
        <f t="shared" ca="1" si="4"/>
        <v/>
      </c>
      <c r="F9" s="25" t="str">
        <f t="shared" ca="1" si="5"/>
        <v/>
      </c>
      <c r="G9" s="25" t="str">
        <f ca="1">IF(J9&gt;0,報告書!$W$7,"")</f>
        <v/>
      </c>
      <c r="H9" s="18" t="str">
        <f t="shared" ca="1" si="6"/>
        <v/>
      </c>
      <c r="I9" s="49" t="str">
        <f t="shared" ca="1" si="7"/>
        <v/>
      </c>
      <c r="J9" s="18">
        <f t="shared" ca="1" si="12"/>
        <v>0</v>
      </c>
      <c r="K9" s="18" t="str">
        <f t="shared" ca="1" si="8"/>
        <v/>
      </c>
      <c r="L9" s="49" t="str">
        <f t="shared" ca="1" si="9"/>
        <v/>
      </c>
      <c r="M9" s="18">
        <f t="shared" ca="1" si="13"/>
        <v>0</v>
      </c>
      <c r="N9" s="18" t="str">
        <f t="shared" ca="1" si="10"/>
        <v/>
      </c>
      <c r="O9" s="49" t="str">
        <f t="shared" ca="1" si="11"/>
        <v/>
      </c>
      <c r="P9" s="18">
        <f t="shared" ca="1" si="14"/>
        <v>0</v>
      </c>
      <c r="Q9" s="21"/>
    </row>
    <row r="10" spans="1:39" ht="22.5" customHeight="1">
      <c r="A10" s="15">
        <f t="shared" si="0"/>
        <v>6</v>
      </c>
      <c r="B10" s="25" t="str">
        <f t="shared" ca="1" si="1"/>
        <v/>
      </c>
      <c r="C10" s="25" t="str">
        <f t="shared" ca="1" si="2"/>
        <v/>
      </c>
      <c r="D10" s="25" t="str">
        <f t="shared" ca="1" si="3"/>
        <v/>
      </c>
      <c r="E10" s="25" t="str">
        <f t="shared" ca="1" si="4"/>
        <v/>
      </c>
      <c r="F10" s="25" t="str">
        <f t="shared" ca="1" si="5"/>
        <v/>
      </c>
      <c r="G10" s="25" t="str">
        <f ca="1">IF(J10&gt;0,報告書!$W$7,"")</f>
        <v/>
      </c>
      <c r="H10" s="18" t="str">
        <f t="shared" ca="1" si="6"/>
        <v/>
      </c>
      <c r="I10" s="49" t="str">
        <f t="shared" ca="1" si="7"/>
        <v/>
      </c>
      <c r="J10" s="18">
        <f t="shared" ca="1" si="12"/>
        <v>0</v>
      </c>
      <c r="K10" s="18" t="str">
        <f t="shared" ca="1" si="8"/>
        <v/>
      </c>
      <c r="L10" s="49" t="str">
        <f t="shared" ca="1" si="9"/>
        <v/>
      </c>
      <c r="M10" s="18">
        <f t="shared" ca="1" si="13"/>
        <v>0</v>
      </c>
      <c r="N10" s="18" t="str">
        <f t="shared" ca="1" si="10"/>
        <v/>
      </c>
      <c r="O10" s="49" t="str">
        <f t="shared" ca="1" si="11"/>
        <v/>
      </c>
      <c r="P10" s="18">
        <f t="shared" ca="1" si="14"/>
        <v>0</v>
      </c>
      <c r="Q10" s="21"/>
    </row>
    <row r="11" spans="1:39" ht="22.5" customHeight="1">
      <c r="A11" s="15">
        <f t="shared" si="0"/>
        <v>7</v>
      </c>
      <c r="B11" s="25" t="str">
        <f t="shared" ca="1" si="1"/>
        <v/>
      </c>
      <c r="C11" s="25" t="str">
        <f t="shared" ca="1" si="2"/>
        <v/>
      </c>
      <c r="D11" s="25" t="str">
        <f t="shared" ca="1" si="3"/>
        <v/>
      </c>
      <c r="E11" s="25" t="str">
        <f t="shared" ca="1" si="4"/>
        <v/>
      </c>
      <c r="F11" s="25" t="str">
        <f t="shared" ca="1" si="5"/>
        <v/>
      </c>
      <c r="G11" s="25" t="str">
        <f ca="1">IF(J11&gt;0,報告書!$W$7,"")</f>
        <v/>
      </c>
      <c r="H11" s="18" t="str">
        <f t="shared" ca="1" si="6"/>
        <v/>
      </c>
      <c r="I11" s="49" t="str">
        <f t="shared" ca="1" si="7"/>
        <v/>
      </c>
      <c r="J11" s="18">
        <f t="shared" ca="1" si="12"/>
        <v>0</v>
      </c>
      <c r="K11" s="18" t="str">
        <f t="shared" ca="1" si="8"/>
        <v/>
      </c>
      <c r="L11" s="49" t="str">
        <f t="shared" ca="1" si="9"/>
        <v/>
      </c>
      <c r="M11" s="18">
        <f t="shared" ca="1" si="13"/>
        <v>0</v>
      </c>
      <c r="N11" s="18" t="str">
        <f t="shared" ca="1" si="10"/>
        <v/>
      </c>
      <c r="O11" s="49" t="str">
        <f t="shared" ca="1" si="11"/>
        <v/>
      </c>
      <c r="P11" s="18">
        <f t="shared" ca="1" si="14"/>
        <v>0</v>
      </c>
      <c r="Q11" s="21"/>
    </row>
    <row r="12" spans="1:39" ht="22.5" customHeight="1">
      <c r="A12" s="15">
        <f t="shared" si="0"/>
        <v>8</v>
      </c>
      <c r="B12" s="25" t="str">
        <f t="shared" ca="1" si="1"/>
        <v/>
      </c>
      <c r="C12" s="25" t="str">
        <f t="shared" ca="1" si="2"/>
        <v/>
      </c>
      <c r="D12" s="25" t="str">
        <f t="shared" ca="1" si="3"/>
        <v/>
      </c>
      <c r="E12" s="25" t="str">
        <f t="shared" ca="1" si="4"/>
        <v/>
      </c>
      <c r="F12" s="25" t="str">
        <f t="shared" ca="1" si="5"/>
        <v/>
      </c>
      <c r="G12" s="25" t="str">
        <f ca="1">IF(J12&gt;0,報告書!$W$7,"")</f>
        <v/>
      </c>
      <c r="H12" s="18" t="str">
        <f t="shared" ca="1" si="6"/>
        <v/>
      </c>
      <c r="I12" s="49" t="str">
        <f t="shared" ca="1" si="7"/>
        <v/>
      </c>
      <c r="J12" s="18">
        <f t="shared" ca="1" si="12"/>
        <v>0</v>
      </c>
      <c r="K12" s="18" t="str">
        <f t="shared" ca="1" si="8"/>
        <v/>
      </c>
      <c r="L12" s="49" t="str">
        <f t="shared" ca="1" si="9"/>
        <v/>
      </c>
      <c r="M12" s="18">
        <f t="shared" ca="1" si="13"/>
        <v>0</v>
      </c>
      <c r="N12" s="18" t="str">
        <f t="shared" ca="1" si="10"/>
        <v/>
      </c>
      <c r="O12" s="49" t="str">
        <f t="shared" ca="1" si="11"/>
        <v/>
      </c>
      <c r="P12" s="18">
        <f t="shared" ca="1" si="14"/>
        <v>0</v>
      </c>
      <c r="Q12" s="21"/>
    </row>
    <row r="13" spans="1:39" ht="22.5" customHeight="1">
      <c r="A13" s="15">
        <f t="shared" si="0"/>
        <v>9</v>
      </c>
      <c r="B13" s="25" t="str">
        <f t="shared" ca="1" si="1"/>
        <v/>
      </c>
      <c r="C13" s="25" t="str">
        <f t="shared" ca="1" si="2"/>
        <v/>
      </c>
      <c r="D13" s="25" t="str">
        <f t="shared" ca="1" si="3"/>
        <v/>
      </c>
      <c r="E13" s="25" t="str">
        <f t="shared" ca="1" si="4"/>
        <v/>
      </c>
      <c r="F13" s="25" t="str">
        <f t="shared" ca="1" si="5"/>
        <v/>
      </c>
      <c r="G13" s="25" t="str">
        <f ca="1">IF(J13&gt;0,報告書!$W$7,"")</f>
        <v/>
      </c>
      <c r="H13" s="18" t="str">
        <f t="shared" ca="1" si="6"/>
        <v/>
      </c>
      <c r="I13" s="49" t="str">
        <f t="shared" ca="1" si="7"/>
        <v/>
      </c>
      <c r="J13" s="18">
        <f t="shared" ca="1" si="12"/>
        <v>0</v>
      </c>
      <c r="K13" s="18" t="str">
        <f t="shared" ca="1" si="8"/>
        <v/>
      </c>
      <c r="L13" s="49" t="str">
        <f t="shared" ca="1" si="9"/>
        <v/>
      </c>
      <c r="M13" s="18">
        <f t="shared" ca="1" si="13"/>
        <v>0</v>
      </c>
      <c r="N13" s="18" t="str">
        <f t="shared" ca="1" si="10"/>
        <v/>
      </c>
      <c r="O13" s="49" t="str">
        <f t="shared" ca="1" si="11"/>
        <v/>
      </c>
      <c r="P13" s="18">
        <f t="shared" ca="1" si="14"/>
        <v>0</v>
      </c>
      <c r="Q13" s="21"/>
    </row>
    <row r="14" spans="1:39" ht="22.5" customHeight="1">
      <c r="A14" s="15">
        <f t="shared" si="0"/>
        <v>10</v>
      </c>
      <c r="B14" s="25" t="str">
        <f t="shared" ca="1" si="1"/>
        <v/>
      </c>
      <c r="C14" s="25" t="str">
        <f t="shared" ca="1" si="2"/>
        <v/>
      </c>
      <c r="D14" s="25" t="str">
        <f t="shared" ca="1" si="3"/>
        <v/>
      </c>
      <c r="E14" s="25" t="str">
        <f t="shared" ca="1" si="4"/>
        <v/>
      </c>
      <c r="F14" s="25" t="str">
        <f t="shared" ca="1" si="5"/>
        <v/>
      </c>
      <c r="G14" s="25" t="str">
        <f ca="1">IF(J14&gt;0,報告書!$W$7,"")</f>
        <v/>
      </c>
      <c r="H14" s="18" t="str">
        <f t="shared" ca="1" si="6"/>
        <v/>
      </c>
      <c r="I14" s="49" t="str">
        <f t="shared" ca="1" si="7"/>
        <v/>
      </c>
      <c r="J14" s="18">
        <f t="shared" ca="1" si="12"/>
        <v>0</v>
      </c>
      <c r="K14" s="18" t="str">
        <f t="shared" ca="1" si="8"/>
        <v/>
      </c>
      <c r="L14" s="49" t="str">
        <f t="shared" ca="1" si="9"/>
        <v/>
      </c>
      <c r="M14" s="18">
        <f t="shared" ca="1" si="13"/>
        <v>0</v>
      </c>
      <c r="N14" s="18" t="str">
        <f t="shared" ca="1" si="10"/>
        <v/>
      </c>
      <c r="O14" s="49" t="str">
        <f t="shared" ca="1" si="11"/>
        <v/>
      </c>
      <c r="P14" s="18">
        <f t="shared" ca="1" si="14"/>
        <v>0</v>
      </c>
      <c r="Q14" s="21"/>
    </row>
    <row r="15" spans="1:39" ht="22.5" customHeight="1">
      <c r="A15" s="15">
        <f t="shared" si="0"/>
        <v>11</v>
      </c>
      <c r="B15" s="25" t="str">
        <f t="shared" ca="1" si="1"/>
        <v/>
      </c>
      <c r="C15" s="25" t="str">
        <f t="shared" ca="1" si="2"/>
        <v/>
      </c>
      <c r="D15" s="25" t="str">
        <f t="shared" ca="1" si="3"/>
        <v/>
      </c>
      <c r="E15" s="25" t="str">
        <f t="shared" ca="1" si="4"/>
        <v/>
      </c>
      <c r="F15" s="25" t="str">
        <f t="shared" ca="1" si="5"/>
        <v/>
      </c>
      <c r="G15" s="25" t="str">
        <f ca="1">IF(J15&gt;0,報告書!$W$7,"")</f>
        <v/>
      </c>
      <c r="H15" s="18" t="str">
        <f t="shared" ca="1" si="6"/>
        <v/>
      </c>
      <c r="I15" s="49" t="str">
        <f t="shared" ca="1" si="7"/>
        <v/>
      </c>
      <c r="J15" s="18">
        <f t="shared" ca="1" si="12"/>
        <v>0</v>
      </c>
      <c r="K15" s="18" t="str">
        <f t="shared" ca="1" si="8"/>
        <v/>
      </c>
      <c r="L15" s="49" t="str">
        <f t="shared" ca="1" si="9"/>
        <v/>
      </c>
      <c r="M15" s="18">
        <f t="shared" ca="1" si="13"/>
        <v>0</v>
      </c>
      <c r="N15" s="18" t="str">
        <f t="shared" ca="1" si="10"/>
        <v/>
      </c>
      <c r="O15" s="49" t="str">
        <f t="shared" ca="1" si="11"/>
        <v/>
      </c>
      <c r="P15" s="18">
        <f t="shared" ca="1" si="14"/>
        <v>0</v>
      </c>
      <c r="Q15" s="21"/>
    </row>
    <row r="16" spans="1:39" ht="22.5" customHeight="1">
      <c r="A16" s="15">
        <f t="shared" si="0"/>
        <v>12</v>
      </c>
      <c r="B16" s="25" t="str">
        <f t="shared" ca="1" si="1"/>
        <v/>
      </c>
      <c r="C16" s="25" t="str">
        <f t="shared" ca="1" si="2"/>
        <v/>
      </c>
      <c r="D16" s="25" t="str">
        <f t="shared" ca="1" si="3"/>
        <v/>
      </c>
      <c r="E16" s="25" t="str">
        <f t="shared" ca="1" si="4"/>
        <v/>
      </c>
      <c r="F16" s="25" t="str">
        <f t="shared" ca="1" si="5"/>
        <v/>
      </c>
      <c r="G16" s="25" t="str">
        <f ca="1">IF(J16&gt;0,報告書!$W$7,"")</f>
        <v/>
      </c>
      <c r="H16" s="18" t="str">
        <f t="shared" ca="1" si="6"/>
        <v/>
      </c>
      <c r="I16" s="49" t="str">
        <f t="shared" ca="1" si="7"/>
        <v/>
      </c>
      <c r="J16" s="18">
        <f t="shared" ca="1" si="12"/>
        <v>0</v>
      </c>
      <c r="K16" s="18" t="str">
        <f t="shared" ca="1" si="8"/>
        <v/>
      </c>
      <c r="L16" s="49" t="str">
        <f t="shared" ca="1" si="9"/>
        <v/>
      </c>
      <c r="M16" s="18">
        <f t="shared" ca="1" si="13"/>
        <v>0</v>
      </c>
      <c r="N16" s="18" t="str">
        <f t="shared" ca="1" si="10"/>
        <v/>
      </c>
      <c r="O16" s="49" t="str">
        <f t="shared" ca="1" si="11"/>
        <v/>
      </c>
      <c r="P16" s="18">
        <f t="shared" ca="1" si="14"/>
        <v>0</v>
      </c>
      <c r="Q16" s="21"/>
    </row>
    <row r="17" spans="1:17" ht="22.5" customHeight="1">
      <c r="A17" s="15">
        <f t="shared" si="0"/>
        <v>13</v>
      </c>
      <c r="B17" s="25" t="str">
        <f t="shared" ca="1" si="1"/>
        <v/>
      </c>
      <c r="C17" s="25" t="str">
        <f t="shared" ca="1" si="2"/>
        <v/>
      </c>
      <c r="D17" s="25" t="str">
        <f t="shared" ca="1" si="3"/>
        <v/>
      </c>
      <c r="E17" s="25" t="str">
        <f t="shared" ca="1" si="4"/>
        <v/>
      </c>
      <c r="F17" s="25" t="str">
        <f t="shared" ca="1" si="5"/>
        <v/>
      </c>
      <c r="G17" s="25" t="str">
        <f ca="1">IF(J17&gt;0,報告書!$W$7,"")</f>
        <v/>
      </c>
      <c r="H17" s="18" t="str">
        <f t="shared" ca="1" si="6"/>
        <v/>
      </c>
      <c r="I17" s="49" t="str">
        <f t="shared" ca="1" si="7"/>
        <v/>
      </c>
      <c r="J17" s="18">
        <f t="shared" ca="1" si="12"/>
        <v>0</v>
      </c>
      <c r="K17" s="18" t="str">
        <f t="shared" ca="1" si="8"/>
        <v/>
      </c>
      <c r="L17" s="49" t="str">
        <f t="shared" ca="1" si="9"/>
        <v/>
      </c>
      <c r="M17" s="18">
        <f t="shared" ca="1" si="13"/>
        <v>0</v>
      </c>
      <c r="N17" s="18" t="str">
        <f t="shared" ca="1" si="10"/>
        <v/>
      </c>
      <c r="O17" s="49" t="str">
        <f t="shared" ca="1" si="11"/>
        <v/>
      </c>
      <c r="P17" s="18">
        <f t="shared" ca="1" si="14"/>
        <v>0</v>
      </c>
      <c r="Q17" s="21"/>
    </row>
    <row r="18" spans="1:17" ht="22.5" customHeight="1">
      <c r="A18" s="15">
        <f t="shared" si="0"/>
        <v>14</v>
      </c>
      <c r="B18" s="25" t="str">
        <f t="shared" ca="1" si="1"/>
        <v/>
      </c>
      <c r="C18" s="25" t="str">
        <f t="shared" ca="1" si="2"/>
        <v/>
      </c>
      <c r="D18" s="25" t="str">
        <f t="shared" ca="1" si="3"/>
        <v/>
      </c>
      <c r="E18" s="25" t="str">
        <f t="shared" ca="1" si="4"/>
        <v/>
      </c>
      <c r="F18" s="25" t="str">
        <f t="shared" ca="1" si="5"/>
        <v/>
      </c>
      <c r="G18" s="25" t="str">
        <f ca="1">IF(J18&gt;0,報告書!$W$7,"")</f>
        <v/>
      </c>
      <c r="H18" s="18" t="str">
        <f t="shared" ca="1" si="6"/>
        <v/>
      </c>
      <c r="I18" s="49" t="str">
        <f t="shared" ca="1" si="7"/>
        <v/>
      </c>
      <c r="J18" s="18">
        <f t="shared" ca="1" si="12"/>
        <v>0</v>
      </c>
      <c r="K18" s="18" t="str">
        <f t="shared" ca="1" si="8"/>
        <v/>
      </c>
      <c r="L18" s="49" t="str">
        <f t="shared" ca="1" si="9"/>
        <v/>
      </c>
      <c r="M18" s="18">
        <f t="shared" ca="1" si="13"/>
        <v>0</v>
      </c>
      <c r="N18" s="18" t="str">
        <f t="shared" ca="1" si="10"/>
        <v/>
      </c>
      <c r="O18" s="49" t="str">
        <f t="shared" ca="1" si="11"/>
        <v/>
      </c>
      <c r="P18" s="18">
        <f t="shared" ca="1" si="14"/>
        <v>0</v>
      </c>
      <c r="Q18" s="21"/>
    </row>
    <row r="19" spans="1:17" ht="22.5" customHeight="1">
      <c r="A19" s="15">
        <f t="shared" si="0"/>
        <v>15</v>
      </c>
      <c r="B19" s="25" t="str">
        <f t="shared" ca="1" si="1"/>
        <v/>
      </c>
      <c r="C19" s="25" t="str">
        <f t="shared" ca="1" si="2"/>
        <v/>
      </c>
      <c r="D19" s="25" t="str">
        <f t="shared" ca="1" si="3"/>
        <v/>
      </c>
      <c r="E19" s="25" t="str">
        <f t="shared" ca="1" si="4"/>
        <v/>
      </c>
      <c r="F19" s="25" t="str">
        <f t="shared" ca="1" si="5"/>
        <v/>
      </c>
      <c r="G19" s="25" t="str">
        <f ca="1">IF(J19&gt;0,報告書!$W$7,"")</f>
        <v/>
      </c>
      <c r="H19" s="18" t="str">
        <f t="shared" ca="1" si="6"/>
        <v/>
      </c>
      <c r="I19" s="49" t="str">
        <f t="shared" ca="1" si="7"/>
        <v/>
      </c>
      <c r="J19" s="18">
        <f t="shared" ca="1" si="12"/>
        <v>0</v>
      </c>
      <c r="K19" s="18" t="str">
        <f t="shared" ca="1" si="8"/>
        <v/>
      </c>
      <c r="L19" s="49" t="str">
        <f t="shared" ca="1" si="9"/>
        <v/>
      </c>
      <c r="M19" s="18">
        <f t="shared" ca="1" si="13"/>
        <v>0</v>
      </c>
      <c r="N19" s="18" t="str">
        <f t="shared" ca="1" si="10"/>
        <v/>
      </c>
      <c r="O19" s="49" t="str">
        <f t="shared" ca="1" si="11"/>
        <v/>
      </c>
      <c r="P19" s="18">
        <f t="shared" ca="1" si="14"/>
        <v>0</v>
      </c>
      <c r="Q19" s="21"/>
    </row>
    <row r="20" spans="1:17" ht="22.5" customHeight="1">
      <c r="A20" s="15">
        <f t="shared" si="0"/>
        <v>16</v>
      </c>
      <c r="B20" s="25" t="str">
        <f t="shared" ca="1" si="1"/>
        <v/>
      </c>
      <c r="C20" s="25" t="str">
        <f t="shared" ca="1" si="2"/>
        <v/>
      </c>
      <c r="D20" s="25" t="str">
        <f t="shared" ca="1" si="3"/>
        <v/>
      </c>
      <c r="E20" s="25" t="str">
        <f t="shared" ca="1" si="4"/>
        <v/>
      </c>
      <c r="F20" s="25" t="str">
        <f t="shared" ca="1" si="5"/>
        <v/>
      </c>
      <c r="G20" s="25" t="str">
        <f ca="1">IF(J20&gt;0,報告書!$W$7,"")</f>
        <v/>
      </c>
      <c r="H20" s="18" t="str">
        <f t="shared" ca="1" si="6"/>
        <v/>
      </c>
      <c r="I20" s="49" t="str">
        <f t="shared" ca="1" si="7"/>
        <v/>
      </c>
      <c r="J20" s="18">
        <f t="shared" ref="J20:J30" ca="1" si="15">SUM(H20,I20)</f>
        <v>0</v>
      </c>
      <c r="K20" s="18" t="str">
        <f t="shared" ca="1" si="8"/>
        <v/>
      </c>
      <c r="L20" s="49" t="str">
        <f t="shared" ca="1" si="9"/>
        <v/>
      </c>
      <c r="M20" s="18">
        <f t="shared" ref="M20:M30" ca="1" si="16">SUM(K20,L20)</f>
        <v>0</v>
      </c>
      <c r="N20" s="18" t="str">
        <f t="shared" ca="1" si="10"/>
        <v/>
      </c>
      <c r="O20" s="49" t="str">
        <f t="shared" ca="1" si="11"/>
        <v/>
      </c>
      <c r="P20" s="18">
        <f t="shared" ref="P20:P30" ca="1" si="17">SUM(N20,O20)</f>
        <v>0</v>
      </c>
      <c r="Q20" s="21"/>
    </row>
    <row r="21" spans="1:17" ht="22.5" customHeight="1">
      <c r="A21" s="15">
        <f t="shared" si="0"/>
        <v>17</v>
      </c>
      <c r="B21" s="25" t="str">
        <f t="shared" ca="1" si="1"/>
        <v/>
      </c>
      <c r="C21" s="25" t="str">
        <f t="shared" ca="1" si="2"/>
        <v/>
      </c>
      <c r="D21" s="25" t="str">
        <f t="shared" ca="1" si="3"/>
        <v/>
      </c>
      <c r="E21" s="25" t="str">
        <f t="shared" ca="1" si="4"/>
        <v/>
      </c>
      <c r="F21" s="25" t="str">
        <f t="shared" ca="1" si="5"/>
        <v/>
      </c>
      <c r="G21" s="25" t="str">
        <f ca="1">IF(J21&gt;0,報告書!$W$7,"")</f>
        <v/>
      </c>
      <c r="H21" s="18" t="str">
        <f t="shared" ca="1" si="6"/>
        <v/>
      </c>
      <c r="I21" s="49" t="str">
        <f t="shared" ca="1" si="7"/>
        <v/>
      </c>
      <c r="J21" s="18">
        <f t="shared" ca="1" si="15"/>
        <v>0</v>
      </c>
      <c r="K21" s="18" t="str">
        <f t="shared" ca="1" si="8"/>
        <v/>
      </c>
      <c r="L21" s="49" t="str">
        <f t="shared" ca="1" si="9"/>
        <v/>
      </c>
      <c r="M21" s="18">
        <f t="shared" ca="1" si="16"/>
        <v>0</v>
      </c>
      <c r="N21" s="18" t="str">
        <f t="shared" ca="1" si="10"/>
        <v/>
      </c>
      <c r="O21" s="49" t="str">
        <f t="shared" ca="1" si="11"/>
        <v/>
      </c>
      <c r="P21" s="18">
        <f t="shared" ca="1" si="17"/>
        <v>0</v>
      </c>
      <c r="Q21" s="21"/>
    </row>
    <row r="22" spans="1:17" ht="22.5" customHeight="1">
      <c r="A22" s="15">
        <f t="shared" si="0"/>
        <v>18</v>
      </c>
      <c r="B22" s="25" t="str">
        <f t="shared" ca="1" si="1"/>
        <v/>
      </c>
      <c r="C22" s="25" t="str">
        <f t="shared" ca="1" si="2"/>
        <v/>
      </c>
      <c r="D22" s="25" t="str">
        <f t="shared" ca="1" si="3"/>
        <v/>
      </c>
      <c r="E22" s="25" t="str">
        <f t="shared" ca="1" si="4"/>
        <v/>
      </c>
      <c r="F22" s="25" t="str">
        <f t="shared" ca="1" si="5"/>
        <v/>
      </c>
      <c r="G22" s="25" t="str">
        <f ca="1">IF(J22&gt;0,報告書!$W$7,"")</f>
        <v/>
      </c>
      <c r="H22" s="18" t="str">
        <f t="shared" ca="1" si="6"/>
        <v/>
      </c>
      <c r="I22" s="49" t="str">
        <f t="shared" ca="1" si="7"/>
        <v/>
      </c>
      <c r="J22" s="18">
        <f t="shared" ca="1" si="15"/>
        <v>0</v>
      </c>
      <c r="K22" s="18" t="str">
        <f t="shared" ca="1" si="8"/>
        <v/>
      </c>
      <c r="L22" s="49" t="str">
        <f t="shared" ca="1" si="9"/>
        <v/>
      </c>
      <c r="M22" s="18">
        <f t="shared" ca="1" si="16"/>
        <v>0</v>
      </c>
      <c r="N22" s="18" t="str">
        <f t="shared" ca="1" si="10"/>
        <v/>
      </c>
      <c r="O22" s="49" t="str">
        <f t="shared" ca="1" si="11"/>
        <v/>
      </c>
      <c r="P22" s="18">
        <f t="shared" ca="1" si="17"/>
        <v>0</v>
      </c>
      <c r="Q22" s="21"/>
    </row>
    <row r="23" spans="1:17" ht="22.5" customHeight="1">
      <c r="A23" s="15">
        <f t="shared" si="0"/>
        <v>19</v>
      </c>
      <c r="B23" s="25" t="str">
        <f t="shared" ca="1" si="1"/>
        <v/>
      </c>
      <c r="C23" s="25" t="str">
        <f t="shared" ca="1" si="2"/>
        <v/>
      </c>
      <c r="D23" s="25" t="str">
        <f t="shared" ca="1" si="3"/>
        <v/>
      </c>
      <c r="E23" s="25" t="str">
        <f t="shared" ca="1" si="4"/>
        <v/>
      </c>
      <c r="F23" s="25" t="str">
        <f t="shared" ca="1" si="5"/>
        <v/>
      </c>
      <c r="G23" s="25" t="str">
        <f ca="1">IF(J23&gt;0,報告書!$W$7,"")</f>
        <v/>
      </c>
      <c r="H23" s="18" t="str">
        <f t="shared" ca="1" si="6"/>
        <v/>
      </c>
      <c r="I23" s="49" t="str">
        <f t="shared" ca="1" si="7"/>
        <v/>
      </c>
      <c r="J23" s="18">
        <f t="shared" ca="1" si="15"/>
        <v>0</v>
      </c>
      <c r="K23" s="18" t="str">
        <f t="shared" ca="1" si="8"/>
        <v/>
      </c>
      <c r="L23" s="49" t="str">
        <f t="shared" ca="1" si="9"/>
        <v/>
      </c>
      <c r="M23" s="18">
        <f t="shared" ca="1" si="16"/>
        <v>0</v>
      </c>
      <c r="N23" s="18" t="str">
        <f t="shared" ca="1" si="10"/>
        <v/>
      </c>
      <c r="O23" s="49" t="str">
        <f t="shared" ca="1" si="11"/>
        <v/>
      </c>
      <c r="P23" s="18">
        <f t="shared" ca="1" si="17"/>
        <v>0</v>
      </c>
      <c r="Q23" s="21"/>
    </row>
    <row r="24" spans="1:17" ht="22.5" customHeight="1">
      <c r="A24" s="15">
        <f t="shared" si="0"/>
        <v>20</v>
      </c>
      <c r="B24" s="25" t="str">
        <f t="shared" ca="1" si="1"/>
        <v/>
      </c>
      <c r="C24" s="25" t="str">
        <f t="shared" ca="1" si="2"/>
        <v/>
      </c>
      <c r="D24" s="25" t="str">
        <f t="shared" ca="1" si="3"/>
        <v/>
      </c>
      <c r="E24" s="25" t="str">
        <f t="shared" ca="1" si="4"/>
        <v/>
      </c>
      <c r="F24" s="25" t="str">
        <f t="shared" ca="1" si="5"/>
        <v/>
      </c>
      <c r="G24" s="25" t="str">
        <f ca="1">IF(J24&gt;0,報告書!$W$7,"")</f>
        <v/>
      </c>
      <c r="H24" s="18" t="str">
        <f t="shared" ca="1" si="6"/>
        <v/>
      </c>
      <c r="I24" s="49" t="str">
        <f t="shared" ca="1" si="7"/>
        <v/>
      </c>
      <c r="J24" s="18">
        <f t="shared" ca="1" si="15"/>
        <v>0</v>
      </c>
      <c r="K24" s="18" t="str">
        <f t="shared" ca="1" si="8"/>
        <v/>
      </c>
      <c r="L24" s="49" t="str">
        <f t="shared" ca="1" si="9"/>
        <v/>
      </c>
      <c r="M24" s="18">
        <f t="shared" ca="1" si="16"/>
        <v>0</v>
      </c>
      <c r="N24" s="18" t="str">
        <f t="shared" ca="1" si="10"/>
        <v/>
      </c>
      <c r="O24" s="49" t="str">
        <f t="shared" ca="1" si="11"/>
        <v/>
      </c>
      <c r="P24" s="18">
        <f t="shared" ca="1" si="17"/>
        <v>0</v>
      </c>
      <c r="Q24" s="21"/>
    </row>
    <row r="25" spans="1:17" ht="22.5" customHeight="1">
      <c r="A25" s="15">
        <f t="shared" si="0"/>
        <v>21</v>
      </c>
      <c r="B25" s="25" t="str">
        <f t="shared" ca="1" si="1"/>
        <v/>
      </c>
      <c r="C25" s="25" t="str">
        <f t="shared" ca="1" si="2"/>
        <v/>
      </c>
      <c r="D25" s="25" t="str">
        <f t="shared" ca="1" si="3"/>
        <v/>
      </c>
      <c r="E25" s="25" t="str">
        <f t="shared" ca="1" si="4"/>
        <v/>
      </c>
      <c r="F25" s="25" t="str">
        <f t="shared" ca="1" si="5"/>
        <v/>
      </c>
      <c r="G25" s="25" t="str">
        <f ca="1">IF(J25&gt;0,報告書!$W$7,"")</f>
        <v/>
      </c>
      <c r="H25" s="18" t="str">
        <f t="shared" ca="1" si="6"/>
        <v/>
      </c>
      <c r="I25" s="49" t="str">
        <f t="shared" ca="1" si="7"/>
        <v/>
      </c>
      <c r="J25" s="18">
        <f t="shared" ca="1" si="15"/>
        <v>0</v>
      </c>
      <c r="K25" s="18" t="str">
        <f t="shared" ca="1" si="8"/>
        <v/>
      </c>
      <c r="L25" s="49" t="str">
        <f t="shared" ca="1" si="9"/>
        <v/>
      </c>
      <c r="M25" s="18">
        <f t="shared" ca="1" si="16"/>
        <v>0</v>
      </c>
      <c r="N25" s="18" t="str">
        <f t="shared" ca="1" si="10"/>
        <v/>
      </c>
      <c r="O25" s="49" t="str">
        <f t="shared" ca="1" si="11"/>
        <v/>
      </c>
      <c r="P25" s="18">
        <f t="shared" ca="1" si="17"/>
        <v>0</v>
      </c>
      <c r="Q25" s="21"/>
    </row>
    <row r="26" spans="1:17" ht="22.5" customHeight="1">
      <c r="A26" s="15">
        <f t="shared" si="0"/>
        <v>22</v>
      </c>
      <c r="B26" s="25" t="str">
        <f t="shared" ca="1" si="1"/>
        <v/>
      </c>
      <c r="C26" s="25" t="str">
        <f t="shared" ca="1" si="2"/>
        <v/>
      </c>
      <c r="D26" s="25" t="str">
        <f t="shared" ca="1" si="3"/>
        <v/>
      </c>
      <c r="E26" s="25" t="str">
        <f t="shared" ca="1" si="4"/>
        <v/>
      </c>
      <c r="F26" s="25" t="str">
        <f t="shared" ca="1" si="5"/>
        <v/>
      </c>
      <c r="G26" s="25" t="str">
        <f ca="1">IF(J26&gt;0,報告書!$W$7,"")</f>
        <v/>
      </c>
      <c r="H26" s="18" t="str">
        <f t="shared" ca="1" si="6"/>
        <v/>
      </c>
      <c r="I26" s="49" t="str">
        <f t="shared" ca="1" si="7"/>
        <v/>
      </c>
      <c r="J26" s="18">
        <f t="shared" ca="1" si="15"/>
        <v>0</v>
      </c>
      <c r="K26" s="18" t="str">
        <f t="shared" ca="1" si="8"/>
        <v/>
      </c>
      <c r="L26" s="49" t="str">
        <f t="shared" ca="1" si="9"/>
        <v/>
      </c>
      <c r="M26" s="18">
        <f t="shared" ca="1" si="16"/>
        <v>0</v>
      </c>
      <c r="N26" s="18" t="str">
        <f t="shared" ca="1" si="10"/>
        <v/>
      </c>
      <c r="O26" s="49" t="str">
        <f t="shared" ca="1" si="11"/>
        <v/>
      </c>
      <c r="P26" s="18">
        <f t="shared" ca="1" si="17"/>
        <v>0</v>
      </c>
      <c r="Q26" s="21"/>
    </row>
    <row r="27" spans="1:17" ht="22.5" customHeight="1">
      <c r="A27" s="15">
        <f t="shared" si="0"/>
        <v>23</v>
      </c>
      <c r="B27" s="25" t="str">
        <f t="shared" ca="1" si="1"/>
        <v/>
      </c>
      <c r="C27" s="25" t="str">
        <f t="shared" ca="1" si="2"/>
        <v/>
      </c>
      <c r="D27" s="25" t="str">
        <f t="shared" ca="1" si="3"/>
        <v/>
      </c>
      <c r="E27" s="25" t="str">
        <f t="shared" ca="1" si="4"/>
        <v/>
      </c>
      <c r="F27" s="25" t="str">
        <f t="shared" ca="1" si="5"/>
        <v/>
      </c>
      <c r="G27" s="25" t="str">
        <f ca="1">IF(J27&gt;0,報告書!$W$7,"")</f>
        <v/>
      </c>
      <c r="H27" s="18" t="str">
        <f t="shared" ca="1" si="6"/>
        <v/>
      </c>
      <c r="I27" s="49" t="str">
        <f t="shared" ca="1" si="7"/>
        <v/>
      </c>
      <c r="J27" s="18">
        <f t="shared" ca="1" si="15"/>
        <v>0</v>
      </c>
      <c r="K27" s="18" t="str">
        <f t="shared" ca="1" si="8"/>
        <v/>
      </c>
      <c r="L27" s="49" t="str">
        <f t="shared" ca="1" si="9"/>
        <v/>
      </c>
      <c r="M27" s="18">
        <f t="shared" ca="1" si="16"/>
        <v>0</v>
      </c>
      <c r="N27" s="18" t="str">
        <f t="shared" ca="1" si="10"/>
        <v/>
      </c>
      <c r="O27" s="49" t="str">
        <f t="shared" ca="1" si="11"/>
        <v/>
      </c>
      <c r="P27" s="18">
        <f t="shared" ca="1" si="17"/>
        <v>0</v>
      </c>
      <c r="Q27" s="21"/>
    </row>
    <row r="28" spans="1:17" ht="22.5" customHeight="1">
      <c r="A28" s="15">
        <f t="shared" si="0"/>
        <v>24</v>
      </c>
      <c r="B28" s="25" t="str">
        <f t="shared" ca="1" si="1"/>
        <v/>
      </c>
      <c r="C28" s="25" t="str">
        <f t="shared" ca="1" si="2"/>
        <v/>
      </c>
      <c r="D28" s="25" t="str">
        <f t="shared" ca="1" si="3"/>
        <v/>
      </c>
      <c r="E28" s="25" t="str">
        <f t="shared" ca="1" si="4"/>
        <v/>
      </c>
      <c r="F28" s="25" t="str">
        <f t="shared" ca="1" si="5"/>
        <v/>
      </c>
      <c r="G28" s="25" t="str">
        <f ca="1">IF(J28&gt;0,報告書!$W$7,"")</f>
        <v/>
      </c>
      <c r="H28" s="18" t="str">
        <f t="shared" ca="1" si="6"/>
        <v/>
      </c>
      <c r="I28" s="49" t="str">
        <f t="shared" ca="1" si="7"/>
        <v/>
      </c>
      <c r="J28" s="18">
        <f t="shared" ca="1" si="15"/>
        <v>0</v>
      </c>
      <c r="K28" s="18" t="str">
        <f t="shared" ca="1" si="8"/>
        <v/>
      </c>
      <c r="L28" s="49" t="str">
        <f t="shared" ca="1" si="9"/>
        <v/>
      </c>
      <c r="M28" s="18">
        <f t="shared" ca="1" si="16"/>
        <v>0</v>
      </c>
      <c r="N28" s="18" t="str">
        <f t="shared" ca="1" si="10"/>
        <v/>
      </c>
      <c r="O28" s="49" t="str">
        <f t="shared" ca="1" si="11"/>
        <v/>
      </c>
      <c r="P28" s="18">
        <f t="shared" ca="1" si="17"/>
        <v>0</v>
      </c>
      <c r="Q28" s="21"/>
    </row>
    <row r="29" spans="1:17" ht="22.5" customHeight="1">
      <c r="A29" s="15">
        <f t="shared" si="0"/>
        <v>25</v>
      </c>
      <c r="B29" s="25" t="str">
        <f t="shared" ca="1" si="1"/>
        <v/>
      </c>
      <c r="C29" s="25" t="str">
        <f t="shared" ca="1" si="2"/>
        <v/>
      </c>
      <c r="D29" s="25" t="str">
        <f t="shared" ca="1" si="3"/>
        <v/>
      </c>
      <c r="E29" s="25" t="str">
        <f t="shared" ca="1" si="4"/>
        <v/>
      </c>
      <c r="F29" s="25" t="str">
        <f t="shared" ca="1" si="5"/>
        <v/>
      </c>
      <c r="G29" s="25" t="str">
        <f ca="1">IF(J29&gt;0,報告書!$W$7,"")</f>
        <v/>
      </c>
      <c r="H29" s="18" t="str">
        <f t="shared" ca="1" si="6"/>
        <v/>
      </c>
      <c r="I29" s="49" t="str">
        <f t="shared" ca="1" si="7"/>
        <v/>
      </c>
      <c r="J29" s="18">
        <f t="shared" ca="1" si="15"/>
        <v>0</v>
      </c>
      <c r="K29" s="18" t="str">
        <f t="shared" ca="1" si="8"/>
        <v/>
      </c>
      <c r="L29" s="49" t="str">
        <f t="shared" ca="1" si="9"/>
        <v/>
      </c>
      <c r="M29" s="18">
        <f t="shared" ca="1" si="16"/>
        <v>0</v>
      </c>
      <c r="N29" s="18" t="str">
        <f t="shared" ca="1" si="10"/>
        <v/>
      </c>
      <c r="O29" s="49" t="str">
        <f t="shared" ca="1" si="11"/>
        <v/>
      </c>
      <c r="P29" s="18">
        <f t="shared" ca="1" si="17"/>
        <v>0</v>
      </c>
      <c r="Q29" s="21"/>
    </row>
    <row r="30" spans="1:17" ht="22.5" customHeight="1">
      <c r="A30" s="15">
        <f t="shared" si="0"/>
        <v>26</v>
      </c>
      <c r="B30" s="25" t="str">
        <f t="shared" ca="1" si="1"/>
        <v/>
      </c>
      <c r="C30" s="25" t="str">
        <f t="shared" ca="1" si="2"/>
        <v/>
      </c>
      <c r="D30" s="25" t="str">
        <f t="shared" ca="1" si="3"/>
        <v/>
      </c>
      <c r="E30" s="25" t="str">
        <f t="shared" ca="1" si="4"/>
        <v/>
      </c>
      <c r="F30" s="25" t="str">
        <f t="shared" ca="1" si="5"/>
        <v/>
      </c>
      <c r="G30" s="25" t="str">
        <f ca="1">IF(J30&gt;0,報告書!$W$7,"")</f>
        <v/>
      </c>
      <c r="H30" s="18" t="str">
        <f t="shared" ca="1" si="6"/>
        <v/>
      </c>
      <c r="I30" s="49" t="str">
        <f t="shared" ca="1" si="7"/>
        <v/>
      </c>
      <c r="J30" s="18">
        <f t="shared" ca="1" si="15"/>
        <v>0</v>
      </c>
      <c r="K30" s="18" t="str">
        <f t="shared" ca="1" si="8"/>
        <v/>
      </c>
      <c r="L30" s="49" t="str">
        <f t="shared" ca="1" si="9"/>
        <v/>
      </c>
      <c r="M30" s="18">
        <f t="shared" ca="1" si="16"/>
        <v>0</v>
      </c>
      <c r="N30" s="18" t="str">
        <f t="shared" ca="1" si="10"/>
        <v/>
      </c>
      <c r="O30" s="49" t="str">
        <f t="shared" ca="1" si="11"/>
        <v/>
      </c>
      <c r="P30" s="18">
        <f t="shared" ca="1" si="17"/>
        <v>0</v>
      </c>
      <c r="Q30" s="21"/>
    </row>
    <row r="31" spans="1:17" ht="22.5" customHeight="1">
      <c r="A31" s="15">
        <f t="shared" si="0"/>
        <v>27</v>
      </c>
      <c r="B31" s="25" t="str">
        <f t="shared" ca="1" si="1"/>
        <v/>
      </c>
      <c r="C31" s="25" t="str">
        <f t="shared" ca="1" si="2"/>
        <v/>
      </c>
      <c r="D31" s="25" t="str">
        <f t="shared" ca="1" si="3"/>
        <v/>
      </c>
      <c r="E31" s="25" t="str">
        <f t="shared" ca="1" si="4"/>
        <v/>
      </c>
      <c r="F31" s="25" t="str">
        <f t="shared" ca="1" si="5"/>
        <v/>
      </c>
      <c r="G31" s="25" t="str">
        <f ca="1">IF(J31&gt;0,報告書!$W$7,"")</f>
        <v/>
      </c>
      <c r="H31" s="18" t="str">
        <f t="shared" ca="1" si="6"/>
        <v/>
      </c>
      <c r="I31" s="49" t="str">
        <f t="shared" ca="1" si="7"/>
        <v/>
      </c>
      <c r="J31" s="18">
        <f t="shared" ref="J31:J44" ca="1" si="18">SUM(H31,I31)</f>
        <v>0</v>
      </c>
      <c r="K31" s="18" t="str">
        <f t="shared" ca="1" si="8"/>
        <v/>
      </c>
      <c r="L31" s="49" t="str">
        <f t="shared" ca="1" si="9"/>
        <v/>
      </c>
      <c r="M31" s="18">
        <f t="shared" ref="M31:M44" ca="1" si="19">SUM(K31,L31)</f>
        <v>0</v>
      </c>
      <c r="N31" s="18" t="str">
        <f t="shared" ca="1" si="10"/>
        <v/>
      </c>
      <c r="O31" s="49" t="str">
        <f t="shared" ca="1" si="11"/>
        <v/>
      </c>
      <c r="P31" s="18">
        <f t="shared" ref="P31:P44" ca="1" si="20">SUM(N31,O31)</f>
        <v>0</v>
      </c>
      <c r="Q31" s="21"/>
    </row>
    <row r="32" spans="1:17" ht="22.5" customHeight="1">
      <c r="A32" s="15">
        <f t="shared" si="0"/>
        <v>28</v>
      </c>
      <c r="B32" s="25" t="str">
        <f t="shared" ca="1" si="1"/>
        <v/>
      </c>
      <c r="C32" s="25" t="str">
        <f t="shared" ca="1" si="2"/>
        <v/>
      </c>
      <c r="D32" s="25" t="str">
        <f t="shared" ca="1" si="3"/>
        <v/>
      </c>
      <c r="E32" s="25" t="str">
        <f t="shared" ca="1" si="4"/>
        <v/>
      </c>
      <c r="F32" s="25" t="str">
        <f t="shared" ca="1" si="5"/>
        <v/>
      </c>
      <c r="G32" s="25" t="str">
        <f ca="1">IF(J32&gt;0,報告書!$W$7,"")</f>
        <v/>
      </c>
      <c r="H32" s="18" t="str">
        <f t="shared" ca="1" si="6"/>
        <v/>
      </c>
      <c r="I32" s="49" t="str">
        <f t="shared" ca="1" si="7"/>
        <v/>
      </c>
      <c r="J32" s="18">
        <f t="shared" ca="1" si="18"/>
        <v>0</v>
      </c>
      <c r="K32" s="18" t="str">
        <f t="shared" ca="1" si="8"/>
        <v/>
      </c>
      <c r="L32" s="49" t="str">
        <f t="shared" ca="1" si="9"/>
        <v/>
      </c>
      <c r="M32" s="18">
        <f t="shared" ca="1" si="19"/>
        <v>0</v>
      </c>
      <c r="N32" s="18" t="str">
        <f t="shared" ca="1" si="10"/>
        <v/>
      </c>
      <c r="O32" s="49" t="str">
        <f t="shared" ca="1" si="11"/>
        <v/>
      </c>
      <c r="P32" s="18">
        <f t="shared" ca="1" si="20"/>
        <v>0</v>
      </c>
      <c r="Q32" s="21"/>
    </row>
    <row r="33" spans="1:17" ht="22.5" customHeight="1">
      <c r="A33" s="15">
        <f t="shared" si="0"/>
        <v>29</v>
      </c>
      <c r="B33" s="25" t="str">
        <f t="shared" ca="1" si="1"/>
        <v/>
      </c>
      <c r="C33" s="25" t="str">
        <f t="shared" ca="1" si="2"/>
        <v/>
      </c>
      <c r="D33" s="25" t="str">
        <f t="shared" ca="1" si="3"/>
        <v/>
      </c>
      <c r="E33" s="25" t="str">
        <f t="shared" ca="1" si="4"/>
        <v/>
      </c>
      <c r="F33" s="25" t="str">
        <f t="shared" ca="1" si="5"/>
        <v/>
      </c>
      <c r="G33" s="25" t="str">
        <f ca="1">IF(J33&gt;0,報告書!$W$7,"")</f>
        <v/>
      </c>
      <c r="H33" s="18" t="str">
        <f t="shared" ca="1" si="6"/>
        <v/>
      </c>
      <c r="I33" s="49" t="str">
        <f t="shared" ca="1" si="7"/>
        <v/>
      </c>
      <c r="J33" s="18">
        <f t="shared" ca="1" si="18"/>
        <v>0</v>
      </c>
      <c r="K33" s="18" t="str">
        <f t="shared" ca="1" si="8"/>
        <v/>
      </c>
      <c r="L33" s="49" t="str">
        <f t="shared" ca="1" si="9"/>
        <v/>
      </c>
      <c r="M33" s="18">
        <f t="shared" ca="1" si="19"/>
        <v>0</v>
      </c>
      <c r="N33" s="18" t="str">
        <f t="shared" ca="1" si="10"/>
        <v/>
      </c>
      <c r="O33" s="49" t="str">
        <f t="shared" ca="1" si="11"/>
        <v/>
      </c>
      <c r="P33" s="18">
        <f t="shared" ca="1" si="20"/>
        <v>0</v>
      </c>
      <c r="Q33" s="21"/>
    </row>
    <row r="34" spans="1:17" ht="22.5" customHeight="1">
      <c r="A34" s="15">
        <f t="shared" si="0"/>
        <v>30</v>
      </c>
      <c r="B34" s="25" t="str">
        <f t="shared" ca="1" si="1"/>
        <v/>
      </c>
      <c r="C34" s="25" t="str">
        <f t="shared" ca="1" si="2"/>
        <v/>
      </c>
      <c r="D34" s="25" t="str">
        <f t="shared" ca="1" si="3"/>
        <v/>
      </c>
      <c r="E34" s="25" t="str">
        <f t="shared" ca="1" si="4"/>
        <v/>
      </c>
      <c r="F34" s="25" t="str">
        <f t="shared" ca="1" si="5"/>
        <v/>
      </c>
      <c r="G34" s="25" t="str">
        <f ca="1">IF(J34&gt;0,報告書!$W$7,"")</f>
        <v/>
      </c>
      <c r="H34" s="18" t="str">
        <f t="shared" ca="1" si="6"/>
        <v/>
      </c>
      <c r="I34" s="49" t="str">
        <f t="shared" ca="1" si="7"/>
        <v/>
      </c>
      <c r="J34" s="18">
        <f t="shared" ca="1" si="18"/>
        <v>0</v>
      </c>
      <c r="K34" s="18" t="str">
        <f t="shared" ca="1" si="8"/>
        <v/>
      </c>
      <c r="L34" s="49" t="str">
        <f t="shared" ca="1" si="9"/>
        <v/>
      </c>
      <c r="M34" s="18">
        <f t="shared" ca="1" si="19"/>
        <v>0</v>
      </c>
      <c r="N34" s="18" t="str">
        <f t="shared" ca="1" si="10"/>
        <v/>
      </c>
      <c r="O34" s="49" t="str">
        <f t="shared" ca="1" si="11"/>
        <v/>
      </c>
      <c r="P34" s="18">
        <f t="shared" ca="1" si="20"/>
        <v>0</v>
      </c>
      <c r="Q34" s="21"/>
    </row>
    <row r="35" spans="1:17" ht="22.5" customHeight="1">
      <c r="A35" s="15">
        <f t="shared" si="0"/>
        <v>31</v>
      </c>
      <c r="B35" s="25" t="str">
        <f t="shared" ca="1" si="1"/>
        <v/>
      </c>
      <c r="C35" s="25" t="str">
        <f t="shared" ca="1" si="2"/>
        <v/>
      </c>
      <c r="D35" s="25" t="str">
        <f t="shared" ca="1" si="3"/>
        <v/>
      </c>
      <c r="E35" s="25" t="str">
        <f t="shared" ca="1" si="4"/>
        <v/>
      </c>
      <c r="F35" s="25" t="str">
        <f t="shared" ca="1" si="5"/>
        <v/>
      </c>
      <c r="G35" s="25" t="str">
        <f ca="1">IF(J35&gt;0,報告書!$W$7,"")</f>
        <v/>
      </c>
      <c r="H35" s="18" t="str">
        <f t="shared" ca="1" si="6"/>
        <v/>
      </c>
      <c r="I35" s="49" t="str">
        <f t="shared" ca="1" si="7"/>
        <v/>
      </c>
      <c r="J35" s="18">
        <f t="shared" ca="1" si="18"/>
        <v>0</v>
      </c>
      <c r="K35" s="18" t="str">
        <f t="shared" ca="1" si="8"/>
        <v/>
      </c>
      <c r="L35" s="49" t="str">
        <f t="shared" ca="1" si="9"/>
        <v/>
      </c>
      <c r="M35" s="18">
        <f t="shared" ca="1" si="19"/>
        <v>0</v>
      </c>
      <c r="N35" s="18" t="str">
        <f t="shared" ca="1" si="10"/>
        <v/>
      </c>
      <c r="O35" s="49" t="str">
        <f t="shared" ca="1" si="11"/>
        <v/>
      </c>
      <c r="P35" s="18">
        <f t="shared" ca="1" si="20"/>
        <v>0</v>
      </c>
      <c r="Q35" s="21"/>
    </row>
    <row r="36" spans="1:17" ht="22.5" customHeight="1">
      <c r="A36" s="15">
        <f t="shared" si="0"/>
        <v>32</v>
      </c>
      <c r="B36" s="25" t="str">
        <f t="shared" ca="1" si="1"/>
        <v/>
      </c>
      <c r="C36" s="25" t="str">
        <f t="shared" ca="1" si="2"/>
        <v/>
      </c>
      <c r="D36" s="25" t="str">
        <f t="shared" ca="1" si="3"/>
        <v/>
      </c>
      <c r="E36" s="25" t="str">
        <f t="shared" ca="1" si="4"/>
        <v/>
      </c>
      <c r="F36" s="25" t="str">
        <f t="shared" ca="1" si="5"/>
        <v/>
      </c>
      <c r="G36" s="25" t="str">
        <f ca="1">IF(J36&gt;0,報告書!$W$7,"")</f>
        <v/>
      </c>
      <c r="H36" s="18" t="str">
        <f t="shared" ca="1" si="6"/>
        <v/>
      </c>
      <c r="I36" s="49" t="str">
        <f t="shared" ca="1" si="7"/>
        <v/>
      </c>
      <c r="J36" s="18">
        <f t="shared" ca="1" si="18"/>
        <v>0</v>
      </c>
      <c r="K36" s="18" t="str">
        <f t="shared" ca="1" si="8"/>
        <v/>
      </c>
      <c r="L36" s="49" t="str">
        <f t="shared" ca="1" si="9"/>
        <v/>
      </c>
      <c r="M36" s="18">
        <f t="shared" ca="1" si="19"/>
        <v>0</v>
      </c>
      <c r="N36" s="18" t="str">
        <f t="shared" ca="1" si="10"/>
        <v/>
      </c>
      <c r="O36" s="49" t="str">
        <f t="shared" ca="1" si="11"/>
        <v/>
      </c>
      <c r="P36" s="18">
        <f t="shared" ca="1" si="20"/>
        <v>0</v>
      </c>
      <c r="Q36" s="21"/>
    </row>
    <row r="37" spans="1:17" ht="22.5" customHeight="1">
      <c r="A37" s="15">
        <f t="shared" si="0"/>
        <v>33</v>
      </c>
      <c r="B37" s="25" t="str">
        <f t="shared" ca="1" si="1"/>
        <v/>
      </c>
      <c r="C37" s="25" t="str">
        <f t="shared" ca="1" si="2"/>
        <v/>
      </c>
      <c r="D37" s="25" t="str">
        <f t="shared" ca="1" si="3"/>
        <v/>
      </c>
      <c r="E37" s="25" t="str">
        <f t="shared" ca="1" si="4"/>
        <v/>
      </c>
      <c r="F37" s="25" t="str">
        <f t="shared" ca="1" si="5"/>
        <v/>
      </c>
      <c r="G37" s="25" t="str">
        <f ca="1">IF(J37&gt;0,報告書!$W$7,"")</f>
        <v/>
      </c>
      <c r="H37" s="18" t="str">
        <f t="shared" ca="1" si="6"/>
        <v/>
      </c>
      <c r="I37" s="49" t="str">
        <f t="shared" ca="1" si="7"/>
        <v/>
      </c>
      <c r="J37" s="18">
        <f t="shared" ca="1" si="18"/>
        <v>0</v>
      </c>
      <c r="K37" s="18" t="str">
        <f t="shared" ca="1" si="8"/>
        <v/>
      </c>
      <c r="L37" s="49" t="str">
        <f t="shared" ca="1" si="9"/>
        <v/>
      </c>
      <c r="M37" s="18">
        <f t="shared" ca="1" si="19"/>
        <v>0</v>
      </c>
      <c r="N37" s="18" t="str">
        <f t="shared" ca="1" si="10"/>
        <v/>
      </c>
      <c r="O37" s="49" t="str">
        <f t="shared" ca="1" si="11"/>
        <v/>
      </c>
      <c r="P37" s="18">
        <f t="shared" ca="1" si="20"/>
        <v>0</v>
      </c>
      <c r="Q37" s="21"/>
    </row>
    <row r="38" spans="1:17" ht="22.5" customHeight="1">
      <c r="A38" s="15">
        <f t="shared" si="0"/>
        <v>34</v>
      </c>
      <c r="B38" s="25" t="str">
        <f t="shared" ca="1" si="1"/>
        <v/>
      </c>
      <c r="C38" s="25" t="str">
        <f t="shared" ca="1" si="2"/>
        <v/>
      </c>
      <c r="D38" s="25" t="str">
        <f t="shared" ca="1" si="3"/>
        <v/>
      </c>
      <c r="E38" s="25" t="str">
        <f t="shared" ca="1" si="4"/>
        <v/>
      </c>
      <c r="F38" s="25" t="str">
        <f t="shared" ca="1" si="5"/>
        <v/>
      </c>
      <c r="G38" s="25" t="str">
        <f ca="1">IF(J38&gt;0,報告書!$W$7,"")</f>
        <v/>
      </c>
      <c r="H38" s="18" t="str">
        <f t="shared" ca="1" si="6"/>
        <v/>
      </c>
      <c r="I38" s="49" t="str">
        <f t="shared" ca="1" si="7"/>
        <v/>
      </c>
      <c r="J38" s="18">
        <f t="shared" ca="1" si="18"/>
        <v>0</v>
      </c>
      <c r="K38" s="18" t="str">
        <f t="shared" ca="1" si="8"/>
        <v/>
      </c>
      <c r="L38" s="49" t="str">
        <f t="shared" ca="1" si="9"/>
        <v/>
      </c>
      <c r="M38" s="18">
        <f t="shared" ca="1" si="19"/>
        <v>0</v>
      </c>
      <c r="N38" s="18" t="str">
        <f t="shared" ca="1" si="10"/>
        <v/>
      </c>
      <c r="O38" s="49" t="str">
        <f t="shared" ca="1" si="11"/>
        <v/>
      </c>
      <c r="P38" s="18">
        <f t="shared" ca="1" si="20"/>
        <v>0</v>
      </c>
      <c r="Q38" s="21"/>
    </row>
    <row r="39" spans="1:17" ht="22.5" customHeight="1">
      <c r="A39" s="15">
        <f t="shared" si="0"/>
        <v>35</v>
      </c>
      <c r="B39" s="25" t="str">
        <f t="shared" ca="1" si="1"/>
        <v/>
      </c>
      <c r="C39" s="25" t="str">
        <f t="shared" ca="1" si="2"/>
        <v/>
      </c>
      <c r="D39" s="25" t="str">
        <f t="shared" ca="1" si="3"/>
        <v/>
      </c>
      <c r="E39" s="25" t="str">
        <f t="shared" ca="1" si="4"/>
        <v/>
      </c>
      <c r="F39" s="25" t="str">
        <f t="shared" ca="1" si="5"/>
        <v/>
      </c>
      <c r="G39" s="25" t="str">
        <f ca="1">IF(J39&gt;0,報告書!$W$7,"")</f>
        <v/>
      </c>
      <c r="H39" s="18" t="str">
        <f t="shared" ca="1" si="6"/>
        <v/>
      </c>
      <c r="I39" s="49" t="str">
        <f t="shared" ca="1" si="7"/>
        <v/>
      </c>
      <c r="J39" s="18">
        <f t="shared" ca="1" si="18"/>
        <v>0</v>
      </c>
      <c r="K39" s="18" t="str">
        <f t="shared" ca="1" si="8"/>
        <v/>
      </c>
      <c r="L39" s="49" t="str">
        <f t="shared" ca="1" si="9"/>
        <v/>
      </c>
      <c r="M39" s="18">
        <f t="shared" ca="1" si="19"/>
        <v>0</v>
      </c>
      <c r="N39" s="18" t="str">
        <f t="shared" ca="1" si="10"/>
        <v/>
      </c>
      <c r="O39" s="49" t="str">
        <f t="shared" ca="1" si="11"/>
        <v/>
      </c>
      <c r="P39" s="18">
        <f t="shared" ca="1" si="20"/>
        <v>0</v>
      </c>
      <c r="Q39" s="21"/>
    </row>
    <row r="40" spans="1:17" ht="22.5" customHeight="1">
      <c r="A40" s="15">
        <f t="shared" si="0"/>
        <v>36</v>
      </c>
      <c r="B40" s="25" t="str">
        <f t="shared" ca="1" si="1"/>
        <v/>
      </c>
      <c r="C40" s="25" t="str">
        <f t="shared" ca="1" si="2"/>
        <v/>
      </c>
      <c r="D40" s="25" t="str">
        <f t="shared" ca="1" si="3"/>
        <v/>
      </c>
      <c r="E40" s="25" t="str">
        <f t="shared" ca="1" si="4"/>
        <v/>
      </c>
      <c r="F40" s="25" t="str">
        <f t="shared" ca="1" si="5"/>
        <v/>
      </c>
      <c r="G40" s="25" t="str">
        <f ca="1">IF(J40&gt;0,報告書!$W$7,"")</f>
        <v/>
      </c>
      <c r="H40" s="18" t="str">
        <f t="shared" ca="1" si="6"/>
        <v/>
      </c>
      <c r="I40" s="49" t="str">
        <f t="shared" ca="1" si="7"/>
        <v/>
      </c>
      <c r="J40" s="18">
        <f t="shared" ca="1" si="18"/>
        <v>0</v>
      </c>
      <c r="K40" s="18" t="str">
        <f t="shared" ca="1" si="8"/>
        <v/>
      </c>
      <c r="L40" s="49" t="str">
        <f t="shared" ca="1" si="9"/>
        <v/>
      </c>
      <c r="M40" s="18">
        <f t="shared" ca="1" si="19"/>
        <v>0</v>
      </c>
      <c r="N40" s="18" t="str">
        <f t="shared" ca="1" si="10"/>
        <v/>
      </c>
      <c r="O40" s="49" t="str">
        <f t="shared" ca="1" si="11"/>
        <v/>
      </c>
      <c r="P40" s="18">
        <f t="shared" ca="1" si="20"/>
        <v>0</v>
      </c>
      <c r="Q40" s="21"/>
    </row>
    <row r="41" spans="1:17" ht="22.5" customHeight="1">
      <c r="A41" s="15">
        <f t="shared" si="0"/>
        <v>37</v>
      </c>
      <c r="B41" s="25" t="str">
        <f t="shared" ca="1" si="1"/>
        <v/>
      </c>
      <c r="C41" s="25" t="str">
        <f t="shared" ca="1" si="2"/>
        <v/>
      </c>
      <c r="D41" s="25" t="str">
        <f t="shared" ca="1" si="3"/>
        <v/>
      </c>
      <c r="E41" s="25" t="str">
        <f t="shared" ca="1" si="4"/>
        <v/>
      </c>
      <c r="F41" s="25" t="str">
        <f t="shared" ca="1" si="5"/>
        <v/>
      </c>
      <c r="G41" s="25" t="str">
        <f ca="1">IF(J41&gt;0,報告書!$W$7,"")</f>
        <v/>
      </c>
      <c r="H41" s="18" t="str">
        <f t="shared" ca="1" si="6"/>
        <v/>
      </c>
      <c r="I41" s="49" t="str">
        <f t="shared" ca="1" si="7"/>
        <v/>
      </c>
      <c r="J41" s="18">
        <f t="shared" ca="1" si="18"/>
        <v>0</v>
      </c>
      <c r="K41" s="18" t="str">
        <f t="shared" ca="1" si="8"/>
        <v/>
      </c>
      <c r="L41" s="49" t="str">
        <f t="shared" ca="1" si="9"/>
        <v/>
      </c>
      <c r="M41" s="18">
        <f t="shared" ca="1" si="19"/>
        <v>0</v>
      </c>
      <c r="N41" s="18" t="str">
        <f t="shared" ca="1" si="10"/>
        <v/>
      </c>
      <c r="O41" s="49" t="str">
        <f t="shared" ca="1" si="11"/>
        <v/>
      </c>
      <c r="P41" s="18">
        <f t="shared" ca="1" si="20"/>
        <v>0</v>
      </c>
      <c r="Q41" s="21"/>
    </row>
    <row r="42" spans="1:17" ht="22.5" customHeight="1">
      <c r="A42" s="15">
        <f t="shared" si="0"/>
        <v>38</v>
      </c>
      <c r="B42" s="25" t="str">
        <f t="shared" ca="1" si="1"/>
        <v/>
      </c>
      <c r="C42" s="25" t="str">
        <f t="shared" ca="1" si="2"/>
        <v/>
      </c>
      <c r="D42" s="25" t="str">
        <f t="shared" ca="1" si="3"/>
        <v/>
      </c>
      <c r="E42" s="25" t="str">
        <f t="shared" ca="1" si="4"/>
        <v/>
      </c>
      <c r="F42" s="25" t="str">
        <f t="shared" ca="1" si="5"/>
        <v/>
      </c>
      <c r="G42" s="25" t="str">
        <f ca="1">IF(J42&gt;0,報告書!$W$7,"")</f>
        <v/>
      </c>
      <c r="H42" s="18" t="str">
        <f t="shared" ca="1" si="6"/>
        <v/>
      </c>
      <c r="I42" s="49" t="str">
        <f t="shared" ca="1" si="7"/>
        <v/>
      </c>
      <c r="J42" s="18">
        <f t="shared" ca="1" si="18"/>
        <v>0</v>
      </c>
      <c r="K42" s="18" t="str">
        <f t="shared" ca="1" si="8"/>
        <v/>
      </c>
      <c r="L42" s="49" t="str">
        <f t="shared" ca="1" si="9"/>
        <v/>
      </c>
      <c r="M42" s="18">
        <f t="shared" ca="1" si="19"/>
        <v>0</v>
      </c>
      <c r="N42" s="18" t="str">
        <f t="shared" ca="1" si="10"/>
        <v/>
      </c>
      <c r="O42" s="49" t="str">
        <f t="shared" ca="1" si="11"/>
        <v/>
      </c>
      <c r="P42" s="18">
        <f t="shared" ca="1" si="20"/>
        <v>0</v>
      </c>
      <c r="Q42" s="21"/>
    </row>
    <row r="43" spans="1:17" ht="22.5" customHeight="1">
      <c r="A43" s="15">
        <f t="shared" si="0"/>
        <v>39</v>
      </c>
      <c r="B43" s="25" t="str">
        <f t="shared" ca="1" si="1"/>
        <v/>
      </c>
      <c r="C43" s="25" t="str">
        <f t="shared" ca="1" si="2"/>
        <v/>
      </c>
      <c r="D43" s="25" t="str">
        <f t="shared" ca="1" si="3"/>
        <v/>
      </c>
      <c r="E43" s="25" t="str">
        <f t="shared" ca="1" si="4"/>
        <v/>
      </c>
      <c r="F43" s="25" t="str">
        <f t="shared" ca="1" si="5"/>
        <v/>
      </c>
      <c r="G43" s="25" t="str">
        <f ca="1">IF(J43&gt;0,報告書!$W$7,"")</f>
        <v/>
      </c>
      <c r="H43" s="18" t="str">
        <f t="shared" ca="1" si="6"/>
        <v/>
      </c>
      <c r="I43" s="49" t="str">
        <f t="shared" ca="1" si="7"/>
        <v/>
      </c>
      <c r="J43" s="18">
        <f t="shared" ca="1" si="18"/>
        <v>0</v>
      </c>
      <c r="K43" s="18" t="str">
        <f t="shared" ca="1" si="8"/>
        <v/>
      </c>
      <c r="L43" s="49" t="str">
        <f t="shared" ca="1" si="9"/>
        <v/>
      </c>
      <c r="M43" s="18">
        <f t="shared" ca="1" si="19"/>
        <v>0</v>
      </c>
      <c r="N43" s="18" t="str">
        <f t="shared" ca="1" si="10"/>
        <v/>
      </c>
      <c r="O43" s="49" t="str">
        <f t="shared" ca="1" si="11"/>
        <v/>
      </c>
      <c r="P43" s="18">
        <f t="shared" ca="1" si="20"/>
        <v>0</v>
      </c>
      <c r="Q43" s="21"/>
    </row>
    <row r="44" spans="1:17" ht="22.5" customHeight="1">
      <c r="A44" s="15">
        <f t="shared" si="0"/>
        <v>40</v>
      </c>
      <c r="B44" s="25" t="str">
        <f t="shared" ca="1" si="1"/>
        <v/>
      </c>
      <c r="C44" s="25" t="str">
        <f t="shared" ca="1" si="2"/>
        <v/>
      </c>
      <c r="D44" s="25" t="str">
        <f t="shared" ca="1" si="3"/>
        <v/>
      </c>
      <c r="E44" s="25" t="str">
        <f t="shared" ca="1" si="4"/>
        <v/>
      </c>
      <c r="F44" s="25" t="str">
        <f t="shared" ca="1" si="5"/>
        <v/>
      </c>
      <c r="G44" s="25" t="str">
        <f ca="1">IF(J44&gt;0,報告書!$W$7,"")</f>
        <v/>
      </c>
      <c r="H44" s="18" t="str">
        <f t="shared" ca="1" si="6"/>
        <v/>
      </c>
      <c r="I44" s="49" t="str">
        <f t="shared" ca="1" si="7"/>
        <v/>
      </c>
      <c r="J44" s="18">
        <f t="shared" ca="1" si="18"/>
        <v>0</v>
      </c>
      <c r="K44" s="18" t="str">
        <f t="shared" ca="1" si="8"/>
        <v/>
      </c>
      <c r="L44" s="49" t="str">
        <f t="shared" ca="1" si="9"/>
        <v/>
      </c>
      <c r="M44" s="18">
        <f t="shared" ca="1" si="19"/>
        <v>0</v>
      </c>
      <c r="N44" s="18" t="str">
        <f t="shared" ca="1" si="10"/>
        <v/>
      </c>
      <c r="O44" s="49" t="str">
        <f t="shared" ca="1" si="11"/>
        <v/>
      </c>
      <c r="P44" s="18">
        <f t="shared" ca="1" si="20"/>
        <v>0</v>
      </c>
      <c r="Q44" s="21"/>
    </row>
    <row r="45" spans="1:17" ht="11.25" customHeight="1"/>
    <row r="46" spans="1:17" s="59" customFormat="1">
      <c r="A46" s="3"/>
      <c r="B46" s="2"/>
      <c r="C46" s="2"/>
    </row>
    <row r="47" spans="1:17" s="59" customFormat="1" ht="16.5" customHeight="1">
      <c r="A47" s="16"/>
      <c r="B47" s="3" t="s">
        <v>22</v>
      </c>
      <c r="C47" s="2"/>
    </row>
    <row r="48" spans="1:17" s="59" customFormat="1" ht="16.5" customHeight="1">
      <c r="A48" s="16"/>
      <c r="B48" s="3"/>
      <c r="C48" s="2"/>
    </row>
    <row r="49" spans="1:3" s="59" customFormat="1" ht="16.5" customHeight="1">
      <c r="A49" s="5"/>
      <c r="B49" s="17"/>
      <c r="C49" s="2"/>
    </row>
    <row r="50" spans="1:3" s="59" customFormat="1" ht="16.5" customHeight="1">
      <c r="A50" s="5"/>
      <c r="B50" s="17"/>
      <c r="C50" s="2"/>
    </row>
    <row r="51" spans="1:3" s="59" customFormat="1" ht="22.5" customHeight="1"/>
    <row r="52" spans="1:3" s="59" customFormat="1" ht="22.5" customHeight="1"/>
    <row r="53" spans="1:3" s="59" customFormat="1" ht="22.5" customHeight="1"/>
    <row r="54" spans="1:3" s="59" customFormat="1" ht="22.5" customHeight="1"/>
    <row r="55" spans="1:3" s="59" customFormat="1" ht="22.5" customHeight="1"/>
    <row r="56" spans="1:3" s="59" customFormat="1" ht="22.5" customHeight="1"/>
    <row r="57" spans="1:3" s="59" customFormat="1" ht="22.5" customHeight="1"/>
    <row r="58" spans="1:3" s="59" customFormat="1" ht="22.5" customHeight="1"/>
    <row r="59" spans="1:3" s="59" customFormat="1" ht="22.5" customHeight="1"/>
    <row r="60" spans="1:3" s="59" customFormat="1" ht="22.5" customHeight="1"/>
    <row r="61" spans="1:3" s="59" customFormat="1" ht="22.5" customHeight="1"/>
  </sheetData>
  <sheetProtection algorithmName="SHA-512" hashValue="HYMCH3K5OODdhvk7YtDC+OG155PFXOn07sfh8BM4aAIWdcGe1zSe4mnZ9Jy1PDTUqQz+D+ngvA2xMf1Y7EmRfQ==" saltValue="Kp3/Xh8kA7xruc5l/0KuIw==" spinCount="100000" sheet="1" objects="1" scenarios="1"/>
  <mergeCells count="11">
    <mergeCell ref="Q3:Q4"/>
    <mergeCell ref="E3:E4"/>
    <mergeCell ref="A3:A4"/>
    <mergeCell ref="C3:C4"/>
    <mergeCell ref="B3:B4"/>
    <mergeCell ref="D3:D4"/>
    <mergeCell ref="G3:G4"/>
    <mergeCell ref="F3:F4"/>
    <mergeCell ref="H3:H4"/>
    <mergeCell ref="K3:K4"/>
    <mergeCell ref="N3:N4"/>
  </mergeCells>
  <phoneticPr fontId="4"/>
  <dataValidations count="2">
    <dataValidation type="list" allowBlank="1" showInputMessage="1" showErrorMessage="1" sqref="Q5:Q44" xr:uid="{00000000-0002-0000-0200-000000000000}">
      <formula1>"可"</formula1>
    </dataValidation>
    <dataValidation type="list" allowBlank="1" showInputMessage="1" showErrorMessage="1" sqref="D5:D44"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8"/>
  <sheetViews>
    <sheetView showGridLines="0" showZeros="0" zoomScaleNormal="100" zoomScaleSheetLayoutView="100" workbookViewId="0">
      <selection activeCell="M32" sqref="M32:AM32"/>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109</v>
      </c>
    </row>
    <row r="2" spans="1:48" ht="7.5" customHeight="1"/>
    <row r="3" spans="1:48">
      <c r="A3" s="131" t="s">
        <v>110</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row>
    <row r="4" spans="1:48" s="28" customFormat="1" ht="9" customHeight="1">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row>
    <row r="5" spans="1:48">
      <c r="A5" s="132" t="s">
        <v>23</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row>
    <row r="6" spans="1:48" s="28" customFormat="1" ht="4.5" customHeight="1">
      <c r="A6" s="60"/>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row>
    <row r="7" spans="1:48" ht="17.25" customHeight="1">
      <c r="A7" s="133" t="s">
        <v>108</v>
      </c>
      <c r="B7" s="134"/>
      <c r="C7" s="134"/>
      <c r="D7" s="134"/>
      <c r="E7" s="134"/>
      <c r="F7" s="134"/>
      <c r="G7" s="135"/>
      <c r="H7" s="156"/>
      <c r="I7" s="157"/>
      <c r="J7" s="157"/>
      <c r="K7" s="157"/>
      <c r="L7" s="157"/>
      <c r="M7" s="157"/>
      <c r="N7" s="158"/>
      <c r="O7" s="133" t="s">
        <v>24</v>
      </c>
      <c r="P7" s="134"/>
      <c r="Q7" s="134"/>
      <c r="R7" s="134"/>
      <c r="S7" s="135"/>
      <c r="T7" s="159"/>
      <c r="U7" s="160"/>
      <c r="V7" s="160"/>
      <c r="W7" s="160"/>
      <c r="X7" s="160"/>
      <c r="Y7" s="160"/>
      <c r="Z7" s="160"/>
      <c r="AA7" s="160"/>
      <c r="AB7" s="160"/>
      <c r="AC7" s="160"/>
      <c r="AD7" s="160"/>
      <c r="AE7" s="160"/>
      <c r="AF7" s="160"/>
      <c r="AG7" s="160"/>
      <c r="AH7" s="160"/>
      <c r="AI7" s="160"/>
      <c r="AJ7" s="160"/>
      <c r="AK7" s="160"/>
      <c r="AL7" s="160"/>
      <c r="AM7" s="161"/>
    </row>
    <row r="8" spans="1:48">
      <c r="A8" s="136" t="s">
        <v>25</v>
      </c>
      <c r="B8" s="137"/>
      <c r="C8" s="138"/>
      <c r="D8" s="133" t="s">
        <v>26</v>
      </c>
      <c r="E8" s="134"/>
      <c r="F8" s="134"/>
      <c r="G8" s="135"/>
      <c r="H8" s="133" t="s">
        <v>16</v>
      </c>
      <c r="I8" s="134"/>
      <c r="J8" s="134"/>
      <c r="K8" s="134"/>
      <c r="L8" s="134"/>
      <c r="M8" s="134"/>
      <c r="N8" s="134"/>
      <c r="O8" s="134"/>
      <c r="P8" s="134"/>
      <c r="Q8" s="134"/>
      <c r="R8" s="134"/>
      <c r="S8" s="135"/>
      <c r="T8" s="136" t="s">
        <v>27</v>
      </c>
      <c r="U8" s="137"/>
      <c r="V8" s="138"/>
      <c r="W8" s="133" t="s">
        <v>11</v>
      </c>
      <c r="X8" s="134"/>
      <c r="Y8" s="134"/>
      <c r="Z8" s="134"/>
      <c r="AA8" s="134"/>
      <c r="AB8" s="134"/>
      <c r="AC8" s="134"/>
      <c r="AD8" s="134"/>
      <c r="AE8" s="134"/>
      <c r="AF8" s="135"/>
      <c r="AG8" s="144" t="s">
        <v>28</v>
      </c>
      <c r="AH8" s="145"/>
      <c r="AI8" s="145"/>
      <c r="AJ8" s="145"/>
      <c r="AK8" s="145"/>
      <c r="AL8" s="145"/>
      <c r="AM8" s="146"/>
    </row>
    <row r="9" spans="1:48" ht="17.25" customHeight="1">
      <c r="A9" s="139"/>
      <c r="B9" s="140"/>
      <c r="C9" s="106"/>
      <c r="D9" s="141" t="s">
        <v>67</v>
      </c>
      <c r="E9" s="142"/>
      <c r="F9" s="142"/>
      <c r="G9" s="143"/>
      <c r="H9" s="147"/>
      <c r="I9" s="148"/>
      <c r="J9" s="148"/>
      <c r="K9" s="148"/>
      <c r="L9" s="148"/>
      <c r="M9" s="148"/>
      <c r="N9" s="148"/>
      <c r="O9" s="148"/>
      <c r="P9" s="148"/>
      <c r="Q9" s="148"/>
      <c r="R9" s="148"/>
      <c r="S9" s="149"/>
      <c r="T9" s="139"/>
      <c r="U9" s="140"/>
      <c r="V9" s="106"/>
      <c r="W9" s="150"/>
      <c r="X9" s="151"/>
      <c r="Y9" s="151"/>
      <c r="Z9" s="151"/>
      <c r="AA9" s="151"/>
      <c r="AB9" s="151"/>
      <c r="AC9" s="151"/>
      <c r="AD9" s="151"/>
      <c r="AE9" s="151"/>
      <c r="AF9" s="152"/>
      <c r="AG9" s="153"/>
      <c r="AH9" s="154"/>
      <c r="AI9" s="154"/>
      <c r="AJ9" s="154"/>
      <c r="AK9" s="154"/>
      <c r="AL9" s="154"/>
      <c r="AM9" s="155"/>
      <c r="AV9" s="3"/>
    </row>
    <row r="10" spans="1:48" s="3" customFormat="1" ht="20.25" customHeight="1">
      <c r="A10" s="133" t="s">
        <v>30</v>
      </c>
      <c r="B10" s="134"/>
      <c r="C10" s="134"/>
      <c r="D10" s="134"/>
      <c r="E10" s="134"/>
      <c r="F10" s="134"/>
      <c r="G10" s="134"/>
      <c r="H10" s="134"/>
      <c r="I10" s="134"/>
      <c r="J10" s="134"/>
      <c r="K10" s="135"/>
      <c r="L10" s="196"/>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8"/>
      <c r="AP10" s="162"/>
      <c r="AQ10" s="162"/>
      <c r="AR10" s="162"/>
      <c r="AS10" s="162"/>
      <c r="AT10" s="162"/>
      <c r="AU10" s="162"/>
    </row>
    <row r="11" spans="1:48" s="3" customFormat="1" ht="18" hidden="1" customHeight="1">
      <c r="A11" s="163"/>
      <c r="B11" s="164"/>
      <c r="C11" s="164"/>
      <c r="D11" s="164"/>
      <c r="E11" s="164"/>
      <c r="F11" s="164"/>
      <c r="G11" s="164"/>
      <c r="H11" s="165"/>
      <c r="I11" s="4"/>
      <c r="J11" s="32"/>
      <c r="K11" s="7"/>
      <c r="L11" s="8"/>
      <c r="M11" s="8"/>
      <c r="N11" s="8"/>
      <c r="O11" s="8"/>
      <c r="P11" s="8"/>
      <c r="Q11" s="8"/>
      <c r="R11" s="8"/>
      <c r="S11" s="8"/>
      <c r="T11" s="8"/>
      <c r="U11" s="8"/>
      <c r="V11" s="8"/>
      <c r="W11" s="8"/>
      <c r="X11" s="8"/>
      <c r="Y11" s="4"/>
      <c r="Z11" s="32"/>
      <c r="AA11" s="7"/>
      <c r="AB11" s="8"/>
      <c r="AC11" s="8"/>
      <c r="AD11" s="8"/>
      <c r="AE11" s="8"/>
      <c r="AF11" s="8"/>
      <c r="AG11" s="8"/>
      <c r="AH11" s="8"/>
      <c r="AI11" s="8"/>
      <c r="AJ11" s="8"/>
      <c r="AK11" s="8"/>
      <c r="AL11" s="8"/>
      <c r="AM11" s="9"/>
    </row>
    <row r="12" spans="1:48" s="27" customFormat="1" ht="30" hidden="1" customHeight="1">
      <c r="A12" s="61"/>
      <c r="B12" s="61"/>
      <c r="C12" s="61"/>
      <c r="D12" s="61"/>
      <c r="E12" s="61"/>
      <c r="F12" s="61"/>
      <c r="G12" s="61"/>
      <c r="H12" s="61"/>
      <c r="I12" s="62"/>
      <c r="J12" s="63"/>
      <c r="K12" s="62"/>
      <c r="L12" s="64"/>
      <c r="M12" s="64"/>
      <c r="N12" s="64"/>
      <c r="O12" s="64"/>
      <c r="P12" s="64"/>
      <c r="Q12" s="64"/>
      <c r="R12" s="64"/>
      <c r="S12" s="64"/>
      <c r="T12" s="64"/>
      <c r="U12" s="62"/>
      <c r="V12" s="64"/>
      <c r="W12" s="64"/>
      <c r="X12" s="64"/>
      <c r="Y12" s="63"/>
      <c r="Z12" s="65"/>
      <c r="AA12" s="62"/>
      <c r="AB12" s="64"/>
      <c r="AC12" s="64"/>
      <c r="AD12" s="64"/>
      <c r="AE12" s="64"/>
      <c r="AF12" s="64"/>
      <c r="AG12" s="64"/>
      <c r="AH12" s="64"/>
      <c r="AI12" s="64"/>
      <c r="AJ12" s="64"/>
      <c r="AK12" s="64"/>
      <c r="AL12" s="64"/>
      <c r="AM12" s="64"/>
    </row>
    <row r="13" spans="1:48" s="3" customFormat="1" ht="12" hidden="1">
      <c r="A13" s="132" t="s">
        <v>31</v>
      </c>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row>
    <row r="14" spans="1:48" s="27" customFormat="1" ht="3" hidden="1" customHeight="1">
      <c r="I14" s="34"/>
      <c r="J14" s="35"/>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row>
    <row r="15" spans="1:48" s="3" customFormat="1" ht="18" hidden="1" customHeight="1">
      <c r="A15" s="177"/>
      <c r="B15" s="178"/>
      <c r="C15" s="178"/>
      <c r="D15" s="178"/>
      <c r="E15" s="178"/>
      <c r="F15" s="178"/>
      <c r="G15" s="178"/>
      <c r="H15" s="178"/>
      <c r="I15" s="178"/>
      <c r="J15" s="178"/>
      <c r="K15" s="178"/>
      <c r="L15" s="178"/>
      <c r="M15" s="178"/>
      <c r="N15" s="178"/>
      <c r="O15" s="178"/>
      <c r="P15" s="178"/>
      <c r="Q15" s="178"/>
      <c r="R15" s="178"/>
      <c r="S15" s="178"/>
      <c r="T15" s="178"/>
      <c r="U15" s="178"/>
      <c r="V15" s="178"/>
      <c r="W15" s="187"/>
      <c r="X15" s="182"/>
      <c r="Y15" s="183"/>
      <c r="Z15" s="184"/>
      <c r="AA15" s="185"/>
      <c r="AB15" s="186"/>
      <c r="AC15" s="186"/>
      <c r="AD15" s="186"/>
      <c r="AE15" s="186"/>
      <c r="AF15" s="186"/>
      <c r="AG15" s="186"/>
      <c r="AH15" s="186"/>
      <c r="AI15" s="186"/>
      <c r="AJ15" s="186"/>
      <c r="AK15" s="186"/>
      <c r="AL15" s="186"/>
      <c r="AM15" s="186"/>
    </row>
    <row r="16" spans="1:48" s="3" customFormat="1" ht="18" hidden="1" customHeight="1">
      <c r="A16" s="177"/>
      <c r="B16" s="178"/>
      <c r="C16" s="178"/>
      <c r="D16" s="178"/>
      <c r="E16" s="178"/>
      <c r="F16" s="178"/>
      <c r="G16" s="178"/>
      <c r="H16" s="178"/>
      <c r="I16" s="178"/>
      <c r="J16" s="178"/>
      <c r="K16" s="178"/>
      <c r="L16" s="178"/>
      <c r="M16" s="178"/>
      <c r="N16" s="178"/>
      <c r="O16" s="178"/>
      <c r="P16" s="178"/>
      <c r="Q16" s="178"/>
      <c r="R16" s="178"/>
      <c r="S16" s="178"/>
      <c r="T16" s="178"/>
      <c r="U16" s="178"/>
      <c r="V16" s="178"/>
      <c r="W16" s="187"/>
      <c r="X16" s="182"/>
      <c r="Y16" s="183"/>
      <c r="Z16" s="184"/>
      <c r="AA16" s="185"/>
      <c r="AB16" s="186"/>
      <c r="AC16" s="186"/>
      <c r="AD16" s="186"/>
      <c r="AE16" s="186"/>
      <c r="AF16" s="186"/>
      <c r="AG16" s="186"/>
      <c r="AH16" s="186"/>
      <c r="AI16" s="186"/>
      <c r="AJ16" s="186"/>
      <c r="AK16" s="186"/>
      <c r="AL16" s="186"/>
      <c r="AM16" s="186"/>
    </row>
    <row r="17" spans="1:48" s="3" customFormat="1" ht="18" hidden="1" customHeight="1">
      <c r="A17" s="212"/>
      <c r="B17" s="213"/>
      <c r="C17" s="213"/>
      <c r="D17" s="213"/>
      <c r="E17" s="213"/>
      <c r="F17" s="213"/>
      <c r="G17" s="213"/>
      <c r="H17" s="213"/>
      <c r="I17" s="213"/>
      <c r="J17" s="213"/>
      <c r="K17" s="213"/>
      <c r="L17" s="213"/>
      <c r="M17" s="213"/>
      <c r="N17" s="213"/>
      <c r="O17" s="213"/>
      <c r="P17" s="213"/>
      <c r="Q17" s="213"/>
      <c r="R17" s="213"/>
      <c r="S17" s="213"/>
      <c r="T17" s="213"/>
      <c r="U17" s="213"/>
      <c r="V17" s="213"/>
      <c r="W17" s="214"/>
      <c r="X17" s="182"/>
      <c r="Y17" s="183"/>
      <c r="Z17" s="184"/>
      <c r="AA17" s="46"/>
      <c r="AB17" s="57"/>
      <c r="AC17" s="57"/>
      <c r="AD17" s="57"/>
      <c r="AE17" s="57"/>
      <c r="AF17" s="57"/>
      <c r="AG17" s="57"/>
      <c r="AH17" s="57"/>
      <c r="AI17" s="57"/>
      <c r="AJ17" s="57"/>
      <c r="AK17" s="57"/>
      <c r="AL17" s="57"/>
      <c r="AM17" s="57"/>
    </row>
    <row r="18" spans="1:48" s="27" customFormat="1" ht="30" hidden="1" customHeight="1">
      <c r="I18" s="34"/>
      <c r="J18" s="35"/>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row>
    <row r="19" spans="1:48" s="3" customFormat="1" ht="12" hidden="1">
      <c r="A19" s="132" t="s">
        <v>88</v>
      </c>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row>
    <row r="20" spans="1:48" s="27" customFormat="1" ht="3" hidden="1" customHeight="1">
      <c r="I20" s="34"/>
      <c r="J20" s="35"/>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row>
    <row r="21" spans="1:48" s="3" customFormat="1" ht="18" hidden="1" customHeight="1">
      <c r="A21" s="177" t="s">
        <v>86</v>
      </c>
      <c r="B21" s="178"/>
      <c r="C21" s="178"/>
      <c r="D21" s="178"/>
      <c r="E21" s="178"/>
      <c r="F21" s="178"/>
      <c r="G21" s="178"/>
      <c r="H21" s="178"/>
      <c r="I21" s="178"/>
      <c r="J21" s="178"/>
      <c r="K21" s="178"/>
      <c r="L21" s="178"/>
      <c r="M21" s="178"/>
      <c r="N21" s="178"/>
      <c r="O21" s="178"/>
      <c r="P21" s="178"/>
      <c r="Q21" s="178"/>
      <c r="R21" s="178"/>
      <c r="S21" s="178"/>
      <c r="T21" s="178"/>
      <c r="U21" s="178"/>
      <c r="V21" s="178"/>
      <c r="W21" s="178"/>
      <c r="X21" s="179"/>
      <c r="Y21" s="180"/>
      <c r="Z21" s="181"/>
      <c r="AA21" s="47"/>
      <c r="AB21" s="47"/>
      <c r="AC21" s="47"/>
      <c r="AD21" s="47"/>
      <c r="AE21" s="47"/>
      <c r="AF21" s="47"/>
      <c r="AG21" s="47"/>
      <c r="AH21" s="48"/>
      <c r="AI21" s="48"/>
      <c r="AJ21" s="48"/>
      <c r="AK21" s="48"/>
      <c r="AL21" s="48"/>
      <c r="AM21" s="48"/>
    </row>
    <row r="22" spans="1:48" s="3" customFormat="1" ht="18" hidden="1" customHeight="1">
      <c r="A22" s="177" t="s">
        <v>97</v>
      </c>
      <c r="B22" s="178"/>
      <c r="C22" s="178"/>
      <c r="D22" s="178"/>
      <c r="E22" s="178"/>
      <c r="F22" s="178"/>
      <c r="G22" s="178"/>
      <c r="H22" s="178"/>
      <c r="I22" s="178"/>
      <c r="J22" s="178"/>
      <c r="K22" s="178"/>
      <c r="L22" s="178"/>
      <c r="M22" s="178"/>
      <c r="N22" s="178"/>
      <c r="O22" s="178"/>
      <c r="P22" s="178"/>
      <c r="Q22" s="178"/>
      <c r="R22" s="178"/>
      <c r="S22" s="178"/>
      <c r="T22" s="178"/>
      <c r="U22" s="178"/>
      <c r="V22" s="178"/>
      <c r="W22" s="178"/>
      <c r="X22" s="179"/>
      <c r="Y22" s="180"/>
      <c r="Z22" s="181"/>
      <c r="AA22" s="47"/>
      <c r="AB22" s="47"/>
      <c r="AC22" s="47"/>
      <c r="AD22" s="47"/>
      <c r="AE22" s="47"/>
      <c r="AF22" s="47"/>
      <c r="AG22" s="47"/>
      <c r="AH22" s="48"/>
      <c r="AI22" s="48"/>
      <c r="AJ22" s="48"/>
      <c r="AK22" s="48"/>
      <c r="AL22" s="48"/>
      <c r="AM22" s="48"/>
    </row>
    <row r="23" spans="1:48" s="27" customFormat="1" ht="30" customHeight="1">
      <c r="I23" s="34"/>
      <c r="J23" s="35"/>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row>
    <row r="24" spans="1:48" s="3" customFormat="1" ht="12">
      <c r="A24" s="132" t="s">
        <v>89</v>
      </c>
      <c r="B24" s="132"/>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row>
    <row r="25" spans="1:48" s="27" customFormat="1" ht="3" customHeight="1">
      <c r="I25" s="34"/>
      <c r="J25" s="35"/>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row>
    <row r="26" spans="1:48" ht="19.5" customHeight="1">
      <c r="A26" s="37"/>
      <c r="B26" s="27"/>
      <c r="C26" s="26"/>
      <c r="D26" s="27"/>
      <c r="E26" s="38"/>
      <c r="F26" s="27"/>
      <c r="G26" s="27"/>
      <c r="H26" s="27"/>
      <c r="I26" s="27"/>
      <c r="J26" s="39"/>
      <c r="K26" s="39"/>
      <c r="L26" s="39"/>
      <c r="M26" s="39"/>
      <c r="N26" s="39"/>
      <c r="O26" s="40"/>
      <c r="P26" s="26"/>
      <c r="Q26" s="28"/>
      <c r="R26" s="28"/>
      <c r="S26" s="39"/>
      <c r="T26" s="35"/>
      <c r="U26" s="39"/>
      <c r="V26" s="39"/>
      <c r="W26" s="26"/>
      <c r="Y26" s="166" t="s">
        <v>84</v>
      </c>
      <c r="Z26" s="167"/>
      <c r="AA26" s="167"/>
      <c r="AB26" s="167"/>
      <c r="AC26" s="168"/>
      <c r="AD26" s="133" t="s">
        <v>93</v>
      </c>
      <c r="AE26" s="134"/>
      <c r="AF26" s="134"/>
      <c r="AG26" s="134"/>
      <c r="AH26" s="135"/>
      <c r="AI26" s="133" t="s">
        <v>85</v>
      </c>
      <c r="AJ26" s="134"/>
      <c r="AK26" s="134"/>
      <c r="AL26" s="134"/>
      <c r="AM26" s="135"/>
      <c r="AV26" s="3"/>
    </row>
    <row r="27" spans="1:48">
      <c r="A27" s="37"/>
      <c r="B27" s="27"/>
      <c r="C27" s="26"/>
      <c r="D27" s="27"/>
      <c r="E27" s="38"/>
      <c r="F27" s="27"/>
      <c r="G27" s="27"/>
      <c r="H27" s="27"/>
      <c r="I27" s="27"/>
      <c r="J27" s="39"/>
      <c r="K27" s="39"/>
      <c r="L27" s="39"/>
      <c r="M27" s="39"/>
      <c r="N27" s="39"/>
      <c r="O27" s="40"/>
      <c r="P27" s="26"/>
      <c r="Q27" s="28"/>
      <c r="R27" s="28"/>
      <c r="S27" s="39"/>
      <c r="T27" s="35"/>
      <c r="U27" s="39"/>
      <c r="V27" s="39"/>
      <c r="W27" s="41"/>
      <c r="Y27" s="169"/>
      <c r="Z27" s="170"/>
      <c r="AA27" s="170"/>
      <c r="AB27" s="173" t="s">
        <v>7</v>
      </c>
      <c r="AC27" s="174"/>
      <c r="AD27" s="188">
        <f>MIN(Y27,ROUNDDOWN((H40+H54)/1000,0))</f>
        <v>0</v>
      </c>
      <c r="AE27" s="189"/>
      <c r="AF27" s="189"/>
      <c r="AG27" s="192" t="s">
        <v>7</v>
      </c>
      <c r="AH27" s="193"/>
      <c r="AI27" s="200">
        <f>IF(Y27&lt;AD27,0,Y27-AD27)</f>
        <v>0</v>
      </c>
      <c r="AJ27" s="201"/>
      <c r="AK27" s="201"/>
      <c r="AL27" s="192" t="s">
        <v>7</v>
      </c>
      <c r="AM27" s="193"/>
    </row>
    <row r="28" spans="1:48">
      <c r="A28" s="26" t="s">
        <v>111</v>
      </c>
      <c r="B28" s="27"/>
      <c r="C28" s="26"/>
      <c r="D28" s="27"/>
      <c r="E28" s="38"/>
      <c r="F28" s="27"/>
      <c r="G28" s="27"/>
      <c r="H28" s="27"/>
      <c r="I28" s="27"/>
      <c r="J28" s="39"/>
      <c r="K28" s="39"/>
      <c r="L28" s="39"/>
      <c r="M28" s="39"/>
      <c r="N28" s="39"/>
      <c r="O28" s="40"/>
      <c r="P28" s="26"/>
      <c r="Q28" s="28"/>
      <c r="R28" s="28"/>
      <c r="S28" s="39"/>
      <c r="T28" s="35"/>
      <c r="U28" s="39"/>
      <c r="V28" s="39"/>
      <c r="W28" s="41"/>
      <c r="Y28" s="171"/>
      <c r="Z28" s="172"/>
      <c r="AA28" s="172"/>
      <c r="AB28" s="175"/>
      <c r="AC28" s="176"/>
      <c r="AD28" s="190"/>
      <c r="AE28" s="191"/>
      <c r="AF28" s="191"/>
      <c r="AG28" s="194"/>
      <c r="AH28" s="195"/>
      <c r="AI28" s="202"/>
      <c r="AJ28" s="203"/>
      <c r="AK28" s="203"/>
      <c r="AL28" s="194"/>
      <c r="AM28" s="195"/>
    </row>
    <row r="29" spans="1:48" ht="15" customHeight="1">
      <c r="A29" s="133" t="s">
        <v>95</v>
      </c>
      <c r="B29" s="134"/>
      <c r="C29" s="134"/>
      <c r="D29" s="134"/>
      <c r="E29" s="134"/>
      <c r="F29" s="134"/>
      <c r="G29" s="135"/>
      <c r="H29" s="134" t="s">
        <v>90</v>
      </c>
      <c r="I29" s="134"/>
      <c r="J29" s="134"/>
      <c r="K29" s="134"/>
      <c r="L29" s="134"/>
      <c r="M29" s="133" t="s">
        <v>94</v>
      </c>
      <c r="N29" s="134"/>
      <c r="O29" s="134"/>
      <c r="P29" s="134"/>
      <c r="Q29" s="134"/>
      <c r="R29" s="134"/>
      <c r="S29" s="134"/>
      <c r="T29" s="134"/>
      <c r="U29" s="134"/>
      <c r="V29" s="134"/>
      <c r="W29" s="134"/>
      <c r="X29" s="134"/>
      <c r="Y29" s="140"/>
      <c r="Z29" s="140"/>
      <c r="AA29" s="140"/>
      <c r="AB29" s="140"/>
      <c r="AC29" s="140"/>
      <c r="AD29" s="140"/>
      <c r="AE29" s="140"/>
      <c r="AF29" s="140"/>
      <c r="AG29" s="140"/>
      <c r="AH29" s="140"/>
      <c r="AI29" s="140"/>
      <c r="AJ29" s="140"/>
      <c r="AK29" s="140"/>
      <c r="AL29" s="140"/>
      <c r="AM29" s="106"/>
    </row>
    <row r="30" spans="1:48" ht="15" customHeight="1">
      <c r="A30" s="206"/>
      <c r="B30" s="207"/>
      <c r="C30" s="207"/>
      <c r="D30" s="207"/>
      <c r="E30" s="207"/>
      <c r="F30" s="207"/>
      <c r="G30" s="208"/>
      <c r="H30" s="127"/>
      <c r="I30" s="127"/>
      <c r="J30" s="127"/>
      <c r="K30" s="127"/>
      <c r="L30" s="127"/>
      <c r="M30" s="128"/>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30"/>
    </row>
    <row r="31" spans="1:48" ht="15" customHeight="1">
      <c r="A31" s="209"/>
      <c r="B31" s="210"/>
      <c r="C31" s="210"/>
      <c r="D31" s="210"/>
      <c r="E31" s="210"/>
      <c r="F31" s="210"/>
      <c r="G31" s="211"/>
      <c r="H31" s="123"/>
      <c r="I31" s="123"/>
      <c r="J31" s="123"/>
      <c r="K31" s="123"/>
      <c r="L31" s="123"/>
      <c r="M31" s="124"/>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6"/>
    </row>
    <row r="32" spans="1:48" ht="15" customHeight="1">
      <c r="A32" s="209"/>
      <c r="B32" s="210"/>
      <c r="C32" s="210"/>
      <c r="D32" s="210"/>
      <c r="E32" s="210"/>
      <c r="F32" s="210"/>
      <c r="G32" s="211"/>
      <c r="H32" s="204"/>
      <c r="I32" s="123"/>
      <c r="J32" s="123"/>
      <c r="K32" s="123"/>
      <c r="L32" s="205"/>
      <c r="M32" s="124"/>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6"/>
    </row>
    <row r="33" spans="1:48" ht="15" customHeight="1">
      <c r="A33" s="209"/>
      <c r="B33" s="210"/>
      <c r="C33" s="210"/>
      <c r="D33" s="210"/>
      <c r="E33" s="210"/>
      <c r="F33" s="210"/>
      <c r="G33" s="211"/>
      <c r="H33" s="204"/>
      <c r="I33" s="123"/>
      <c r="J33" s="123"/>
      <c r="K33" s="123"/>
      <c r="L33" s="205"/>
      <c r="M33" s="124"/>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6"/>
    </row>
    <row r="34" spans="1:48" ht="15" customHeight="1">
      <c r="A34" s="209"/>
      <c r="B34" s="210"/>
      <c r="C34" s="210"/>
      <c r="D34" s="210"/>
      <c r="E34" s="210"/>
      <c r="F34" s="210"/>
      <c r="G34" s="211"/>
      <c r="H34" s="204"/>
      <c r="I34" s="123"/>
      <c r="J34" s="123"/>
      <c r="K34" s="123"/>
      <c r="L34" s="205"/>
      <c r="M34" s="124"/>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6"/>
    </row>
    <row r="35" spans="1:48" ht="15" customHeight="1">
      <c r="A35" s="209"/>
      <c r="B35" s="210"/>
      <c r="C35" s="210"/>
      <c r="D35" s="210"/>
      <c r="E35" s="210"/>
      <c r="F35" s="210"/>
      <c r="G35" s="211"/>
      <c r="H35" s="204"/>
      <c r="I35" s="123"/>
      <c r="J35" s="123"/>
      <c r="K35" s="123"/>
      <c r="L35" s="205"/>
      <c r="M35" s="124"/>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6"/>
    </row>
    <row r="36" spans="1:48" ht="15" customHeight="1">
      <c r="A36" s="209"/>
      <c r="B36" s="210"/>
      <c r="C36" s="210"/>
      <c r="D36" s="210"/>
      <c r="E36" s="210"/>
      <c r="F36" s="210"/>
      <c r="G36" s="211"/>
      <c r="H36" s="204"/>
      <c r="I36" s="123"/>
      <c r="J36" s="123"/>
      <c r="K36" s="123"/>
      <c r="L36" s="205"/>
      <c r="M36" s="124"/>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row>
    <row r="37" spans="1:48" ht="15" customHeight="1">
      <c r="A37" s="209"/>
      <c r="B37" s="210"/>
      <c r="C37" s="210"/>
      <c r="D37" s="210"/>
      <c r="E37" s="210"/>
      <c r="F37" s="210"/>
      <c r="G37" s="211"/>
      <c r="H37" s="123"/>
      <c r="I37" s="123"/>
      <c r="J37" s="123"/>
      <c r="K37" s="123"/>
      <c r="L37" s="123"/>
      <c r="M37" s="124"/>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6"/>
    </row>
    <row r="38" spans="1:48" ht="15" customHeight="1">
      <c r="A38" s="209"/>
      <c r="B38" s="210"/>
      <c r="C38" s="210"/>
      <c r="D38" s="210"/>
      <c r="E38" s="210"/>
      <c r="F38" s="210"/>
      <c r="G38" s="211"/>
      <c r="H38" s="123"/>
      <c r="I38" s="123"/>
      <c r="J38" s="123"/>
      <c r="K38" s="123"/>
      <c r="L38" s="123"/>
      <c r="M38" s="124"/>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c r="AV38" s="3"/>
    </row>
    <row r="39" spans="1:48" ht="15" customHeight="1">
      <c r="A39" s="215"/>
      <c r="B39" s="216"/>
      <c r="C39" s="216"/>
      <c r="D39" s="216"/>
      <c r="E39" s="216"/>
      <c r="F39" s="216"/>
      <c r="G39" s="217"/>
      <c r="H39" s="123"/>
      <c r="I39" s="123"/>
      <c r="J39" s="123"/>
      <c r="K39" s="123"/>
      <c r="L39" s="123"/>
      <c r="M39" s="124"/>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6"/>
    </row>
    <row r="40" spans="1:48" ht="15" customHeight="1">
      <c r="A40" s="10" t="s">
        <v>19</v>
      </c>
      <c r="B40" s="11"/>
      <c r="C40" s="11"/>
      <c r="D40" s="11"/>
      <c r="E40" s="11"/>
      <c r="F40" s="11"/>
      <c r="G40" s="12"/>
      <c r="H40" s="116">
        <f>SUM(H30:L39)</f>
        <v>0</v>
      </c>
      <c r="I40" s="116"/>
      <c r="J40" s="116"/>
      <c r="K40" s="116"/>
      <c r="L40" s="117"/>
      <c r="M40" s="118"/>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20"/>
    </row>
    <row r="41" spans="1:48" s="28" customFormat="1">
      <c r="A41" s="37"/>
      <c r="B41" s="27"/>
      <c r="C41" s="26"/>
      <c r="D41" s="27"/>
      <c r="E41" s="38"/>
      <c r="F41" s="27"/>
      <c r="G41" s="27"/>
      <c r="H41" s="27"/>
      <c r="I41" s="27"/>
      <c r="J41" s="39"/>
      <c r="K41" s="39"/>
      <c r="L41" s="39"/>
      <c r="M41" s="39"/>
      <c r="N41" s="39"/>
      <c r="O41" s="40"/>
      <c r="P41" s="26"/>
      <c r="S41" s="39"/>
      <c r="T41" s="35"/>
      <c r="U41" s="39"/>
      <c r="V41" s="39"/>
      <c r="W41" s="41"/>
      <c r="X41" s="29"/>
      <c r="Y41" s="29"/>
      <c r="Z41" s="29"/>
      <c r="AA41" s="29"/>
      <c r="AB41" s="29"/>
      <c r="AC41" s="29"/>
      <c r="AD41" s="30"/>
      <c r="AE41" s="31"/>
      <c r="AF41" s="31"/>
      <c r="AG41" s="31"/>
      <c r="AH41" s="58"/>
      <c r="AI41" s="121"/>
      <c r="AJ41" s="121"/>
      <c r="AK41" s="121"/>
      <c r="AL41" s="122"/>
      <c r="AM41" s="122"/>
    </row>
    <row r="42" spans="1:48" s="28" customFormat="1">
      <c r="A42" s="26" t="s">
        <v>59</v>
      </c>
      <c r="B42" s="27"/>
      <c r="C42" s="26"/>
      <c r="D42" s="27"/>
      <c r="E42" s="38"/>
      <c r="F42" s="27"/>
      <c r="G42" s="27"/>
      <c r="H42" s="27"/>
      <c r="I42" s="27"/>
      <c r="J42" s="39"/>
      <c r="K42" s="39"/>
      <c r="L42" s="39"/>
      <c r="M42" s="39"/>
      <c r="N42" s="39"/>
      <c r="O42" s="40"/>
      <c r="P42" s="26"/>
      <c r="S42" s="39"/>
      <c r="T42" s="35"/>
      <c r="U42" s="39"/>
      <c r="V42" s="39"/>
      <c r="W42" s="41"/>
      <c r="X42" s="29"/>
      <c r="Y42" s="29"/>
      <c r="Z42" s="29"/>
      <c r="AA42" s="29"/>
      <c r="AB42" s="29"/>
      <c r="AC42" s="29"/>
      <c r="AD42" s="30"/>
      <c r="AE42" s="31"/>
      <c r="AF42" s="31"/>
      <c r="AG42" s="31"/>
      <c r="AH42" s="58"/>
      <c r="AI42" s="121"/>
      <c r="AJ42" s="121"/>
      <c r="AK42" s="121"/>
      <c r="AL42" s="122"/>
      <c r="AM42" s="122"/>
    </row>
    <row r="43" spans="1:48" ht="15" customHeight="1">
      <c r="A43" s="133" t="s">
        <v>95</v>
      </c>
      <c r="B43" s="134"/>
      <c r="C43" s="134"/>
      <c r="D43" s="134"/>
      <c r="E43" s="134"/>
      <c r="F43" s="134"/>
      <c r="G43" s="135"/>
      <c r="H43" s="134" t="s">
        <v>91</v>
      </c>
      <c r="I43" s="134"/>
      <c r="J43" s="134"/>
      <c r="K43" s="134"/>
      <c r="L43" s="134"/>
      <c r="M43" s="133" t="s">
        <v>94</v>
      </c>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5"/>
    </row>
    <row r="44" spans="1:48" ht="15" customHeight="1">
      <c r="A44" s="206"/>
      <c r="B44" s="207"/>
      <c r="C44" s="207"/>
      <c r="D44" s="207"/>
      <c r="E44" s="207"/>
      <c r="F44" s="207"/>
      <c r="G44" s="208"/>
      <c r="H44" s="127"/>
      <c r="I44" s="127"/>
      <c r="J44" s="127"/>
      <c r="K44" s="127"/>
      <c r="L44" s="127"/>
      <c r="M44" s="128"/>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30"/>
    </row>
    <row r="45" spans="1:48" ht="15" customHeight="1">
      <c r="A45" s="209"/>
      <c r="B45" s="210"/>
      <c r="C45" s="210"/>
      <c r="D45" s="210"/>
      <c r="E45" s="210"/>
      <c r="F45" s="210"/>
      <c r="G45" s="211"/>
      <c r="H45" s="204"/>
      <c r="I45" s="123"/>
      <c r="J45" s="123"/>
      <c r="K45" s="123"/>
      <c r="L45" s="205"/>
      <c r="M45" s="124"/>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6"/>
    </row>
    <row r="46" spans="1:48" ht="15" customHeight="1">
      <c r="A46" s="209"/>
      <c r="B46" s="210"/>
      <c r="C46" s="210"/>
      <c r="D46" s="210"/>
      <c r="E46" s="210"/>
      <c r="F46" s="210"/>
      <c r="G46" s="211"/>
      <c r="H46" s="204"/>
      <c r="I46" s="123"/>
      <c r="J46" s="123"/>
      <c r="K46" s="123"/>
      <c r="L46" s="205"/>
      <c r="M46" s="124"/>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6"/>
    </row>
    <row r="47" spans="1:48" ht="15" customHeight="1">
      <c r="A47" s="209"/>
      <c r="B47" s="210"/>
      <c r="C47" s="210"/>
      <c r="D47" s="210"/>
      <c r="E47" s="210"/>
      <c r="F47" s="210"/>
      <c r="G47" s="211"/>
      <c r="H47" s="204"/>
      <c r="I47" s="123"/>
      <c r="J47" s="123"/>
      <c r="K47" s="123"/>
      <c r="L47" s="205"/>
      <c r="M47" s="124"/>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6"/>
    </row>
    <row r="48" spans="1:48" ht="15" customHeight="1">
      <c r="A48" s="209"/>
      <c r="B48" s="210"/>
      <c r="C48" s="210"/>
      <c r="D48" s="210"/>
      <c r="E48" s="210"/>
      <c r="F48" s="210"/>
      <c r="G48" s="211"/>
      <c r="H48" s="204"/>
      <c r="I48" s="123"/>
      <c r="J48" s="123"/>
      <c r="K48" s="123"/>
      <c r="L48" s="205"/>
      <c r="M48" s="124"/>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6"/>
    </row>
    <row r="49" spans="1:48" ht="15" customHeight="1">
      <c r="A49" s="209"/>
      <c r="B49" s="210"/>
      <c r="C49" s="210"/>
      <c r="D49" s="210"/>
      <c r="E49" s="210"/>
      <c r="F49" s="210"/>
      <c r="G49" s="211"/>
      <c r="H49" s="204"/>
      <c r="I49" s="123"/>
      <c r="J49" s="123"/>
      <c r="K49" s="123"/>
      <c r="L49" s="205"/>
      <c r="M49" s="124"/>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6"/>
    </row>
    <row r="50" spans="1:48" ht="15" customHeight="1">
      <c r="A50" s="209"/>
      <c r="B50" s="210"/>
      <c r="C50" s="210"/>
      <c r="D50" s="210"/>
      <c r="E50" s="210"/>
      <c r="F50" s="210"/>
      <c r="G50" s="211"/>
      <c r="H50" s="123"/>
      <c r="I50" s="123"/>
      <c r="J50" s="123"/>
      <c r="K50" s="123"/>
      <c r="L50" s="123"/>
      <c r="M50" s="124"/>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6"/>
    </row>
    <row r="51" spans="1:48" ht="15" customHeight="1">
      <c r="A51" s="209"/>
      <c r="B51" s="210"/>
      <c r="C51" s="210"/>
      <c r="D51" s="210"/>
      <c r="E51" s="210"/>
      <c r="F51" s="210"/>
      <c r="G51" s="211"/>
      <c r="H51" s="123"/>
      <c r="I51" s="123"/>
      <c r="J51" s="123"/>
      <c r="K51" s="123"/>
      <c r="L51" s="123"/>
      <c r="M51" s="124"/>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6"/>
    </row>
    <row r="52" spans="1:48" ht="15" customHeight="1">
      <c r="A52" s="209"/>
      <c r="B52" s="210"/>
      <c r="C52" s="210"/>
      <c r="D52" s="210"/>
      <c r="E52" s="210"/>
      <c r="F52" s="210"/>
      <c r="G52" s="211"/>
      <c r="H52" s="123"/>
      <c r="I52" s="123"/>
      <c r="J52" s="123"/>
      <c r="K52" s="123"/>
      <c r="L52" s="123"/>
      <c r="M52" s="124"/>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6"/>
      <c r="AV52" s="3"/>
    </row>
    <row r="53" spans="1:48" ht="15" customHeight="1">
      <c r="A53" s="215"/>
      <c r="B53" s="216"/>
      <c r="C53" s="216"/>
      <c r="D53" s="216"/>
      <c r="E53" s="216"/>
      <c r="F53" s="216"/>
      <c r="G53" s="217"/>
      <c r="H53" s="123"/>
      <c r="I53" s="123"/>
      <c r="J53" s="123"/>
      <c r="K53" s="123"/>
      <c r="L53" s="123"/>
      <c r="M53" s="124"/>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6"/>
    </row>
    <row r="54" spans="1:48" ht="15" customHeight="1">
      <c r="A54" s="10" t="s">
        <v>19</v>
      </c>
      <c r="B54" s="11"/>
      <c r="C54" s="11"/>
      <c r="D54" s="11"/>
      <c r="E54" s="11"/>
      <c r="F54" s="11"/>
      <c r="G54" s="12"/>
      <c r="H54" s="116">
        <f>SUM(H44:L53)</f>
        <v>0</v>
      </c>
      <c r="I54" s="116"/>
      <c r="J54" s="116"/>
      <c r="K54" s="116"/>
      <c r="L54" s="117"/>
      <c r="M54" s="118"/>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20"/>
    </row>
    <row r="55" spans="1:48" s="28" customFormat="1" ht="6" customHeight="1">
      <c r="A55" s="42"/>
      <c r="B55" s="42"/>
      <c r="C55" s="42"/>
      <c r="D55" s="42"/>
      <c r="E55" s="43"/>
      <c r="F55" s="43"/>
      <c r="G55" s="43"/>
      <c r="H55" s="43"/>
      <c r="I55" s="43"/>
      <c r="J55" s="44"/>
      <c r="K55" s="44"/>
      <c r="L55" s="44"/>
      <c r="M55" s="44"/>
      <c r="N55" s="44"/>
      <c r="AH55" s="45"/>
    </row>
    <row r="56" spans="1:48" s="28" customFormat="1">
      <c r="A56" s="26" t="s">
        <v>101</v>
      </c>
    </row>
    <row r="58" spans="1:48">
      <c r="AI58" s="199"/>
      <c r="AJ58" s="199"/>
      <c r="AK58" s="199"/>
      <c r="AL58" s="199"/>
      <c r="AM58" s="199"/>
    </row>
  </sheetData>
  <sheetProtection algorithmName="SHA-512" hashValue="+eyALvLt0SPBo6/ftQPTH49wNeF2kJhd38HVCSCyuG0yhA5iECcUfDqTvtqC9VaBEej3FhW/K4zFd1S+/PdpWg==" saltValue="sexPHiH8cGKpeUqLUwpiQw==" spinCount="100000" sheet="1" objects="1" scenarios="1"/>
  <protectedRanges>
    <protectedRange sqref="H7" name="範囲1"/>
    <protectedRange sqref="T7:AM7" name="範囲2"/>
    <protectedRange sqref="D9:S9" name="範囲3"/>
    <protectedRange sqref="W9:AM9" name="範囲4"/>
    <protectedRange sqref="L10" name="範囲5"/>
    <protectedRange sqref="X21:Z22" name="範囲6"/>
    <protectedRange sqref="Y27" name="範囲7"/>
    <protectedRange sqref="A30:AM39" name="範囲8"/>
    <protectedRange sqref="A44:AM53" name="範囲9"/>
  </protectedRanges>
  <mergeCells count="119">
    <mergeCell ref="A51:G51"/>
    <mergeCell ref="A52:G52"/>
    <mergeCell ref="A53:G53"/>
    <mergeCell ref="H45:L45"/>
    <mergeCell ref="H46:L46"/>
    <mergeCell ref="H47:L47"/>
    <mergeCell ref="H48:L48"/>
    <mergeCell ref="H49:L49"/>
    <mergeCell ref="A46:G46"/>
    <mergeCell ref="A47:G47"/>
    <mergeCell ref="A48:G48"/>
    <mergeCell ref="A49:G49"/>
    <mergeCell ref="A50:G50"/>
    <mergeCell ref="M35:AM35"/>
    <mergeCell ref="M36:AM36"/>
    <mergeCell ref="A44:G44"/>
    <mergeCell ref="A45:G45"/>
    <mergeCell ref="M45:AM45"/>
    <mergeCell ref="A35:G35"/>
    <mergeCell ref="A36:G36"/>
    <mergeCell ref="A37:G37"/>
    <mergeCell ref="A38:G38"/>
    <mergeCell ref="A39:G39"/>
    <mergeCell ref="M40:AM40"/>
    <mergeCell ref="A43:G43"/>
    <mergeCell ref="H43:L43"/>
    <mergeCell ref="M43:AM43"/>
    <mergeCell ref="AL42:AM42"/>
    <mergeCell ref="A30:G30"/>
    <mergeCell ref="A31:G31"/>
    <mergeCell ref="A32:G32"/>
    <mergeCell ref="A33:G33"/>
    <mergeCell ref="A34:G34"/>
    <mergeCell ref="A16:W16"/>
    <mergeCell ref="A17:W17"/>
    <mergeCell ref="A21:W21"/>
    <mergeCell ref="X16:Z16"/>
    <mergeCell ref="A29:G29"/>
    <mergeCell ref="M34:AM34"/>
    <mergeCell ref="AI58:AM58"/>
    <mergeCell ref="H39:L39"/>
    <mergeCell ref="M39:AM39"/>
    <mergeCell ref="H31:L31"/>
    <mergeCell ref="H37:L37"/>
    <mergeCell ref="H38:L38"/>
    <mergeCell ref="AI27:AK28"/>
    <mergeCell ref="AL27:AM28"/>
    <mergeCell ref="M30:AM30"/>
    <mergeCell ref="M29:AM29"/>
    <mergeCell ref="H30:L30"/>
    <mergeCell ref="H40:L40"/>
    <mergeCell ref="M31:AM31"/>
    <mergeCell ref="M37:AM37"/>
    <mergeCell ref="M38:AM38"/>
    <mergeCell ref="H29:L29"/>
    <mergeCell ref="H32:L32"/>
    <mergeCell ref="H33:L33"/>
    <mergeCell ref="H34:L34"/>
    <mergeCell ref="H35:L35"/>
    <mergeCell ref="H36:L36"/>
    <mergeCell ref="M32:AM32"/>
    <mergeCell ref="M33:AM33"/>
    <mergeCell ref="AI42:AK42"/>
    <mergeCell ref="AP10:AU10"/>
    <mergeCell ref="A11:H11"/>
    <mergeCell ref="Y26:AC26"/>
    <mergeCell ref="Y27:AA28"/>
    <mergeCell ref="AB27:AC28"/>
    <mergeCell ref="A13:AM13"/>
    <mergeCell ref="A19:AM19"/>
    <mergeCell ref="A22:W22"/>
    <mergeCell ref="X21:Z21"/>
    <mergeCell ref="X22:Z22"/>
    <mergeCell ref="X15:Z15"/>
    <mergeCell ref="AA16:AM16"/>
    <mergeCell ref="AA15:AM15"/>
    <mergeCell ref="A24:AM24"/>
    <mergeCell ref="X17:Z17"/>
    <mergeCell ref="A15:W15"/>
    <mergeCell ref="AD26:AH26"/>
    <mergeCell ref="AD27:AF28"/>
    <mergeCell ref="AG27:AH28"/>
    <mergeCell ref="AI26:AM26"/>
    <mergeCell ref="L10:AM10"/>
    <mergeCell ref="A10:K10"/>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H54:L54"/>
    <mergeCell ref="M54:AM54"/>
    <mergeCell ref="AI41:AK41"/>
    <mergeCell ref="AL41:AM41"/>
    <mergeCell ref="H52:L52"/>
    <mergeCell ref="M52:AM52"/>
    <mergeCell ref="H53:L53"/>
    <mergeCell ref="M53:AM53"/>
    <mergeCell ref="H44:L44"/>
    <mergeCell ref="M44:AM44"/>
    <mergeCell ref="H50:L50"/>
    <mergeCell ref="M50:AM50"/>
    <mergeCell ref="H51:L51"/>
    <mergeCell ref="M51:AM51"/>
    <mergeCell ref="M46:AM46"/>
    <mergeCell ref="M47:AM47"/>
    <mergeCell ref="M48:AM48"/>
    <mergeCell ref="M49:AM49"/>
  </mergeCells>
  <phoneticPr fontId="4"/>
  <dataValidations count="2">
    <dataValidation imeMode="halfAlpha" allowBlank="1" showInputMessage="1" showErrorMessage="1" sqref="S26:V28 J26:N28 S42:V42 J42:N42"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リスト!$B$39</xm:f>
          </x14:formula1>
          <xm:sqref>D9:G9</xm:sqref>
        </x14:dataValidation>
        <x14:dataValidation type="list" allowBlank="1" xr:uid="{872FEF26-00B1-4CF9-B6A7-0BBD9A52A825}">
          <x14:formula1>
            <xm:f>リスト!$B$2:$B$24</xm:f>
          </x14:formula1>
          <xm:sqref>L10:AM10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F21DB-EA60-4617-9837-A2E6959373B3}">
  <sheetPr>
    <tabColor rgb="FFFFFF00"/>
  </sheetPr>
  <dimension ref="A1:AV58"/>
  <sheetViews>
    <sheetView showGridLines="0" showZeros="0" zoomScaleNormal="100" zoomScaleSheetLayoutView="100" workbookViewId="0">
      <selection activeCell="AV36" sqref="AV36"/>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109</v>
      </c>
    </row>
    <row r="2" spans="1:48" ht="7.5" customHeight="1"/>
    <row r="3" spans="1:48">
      <c r="A3" s="218" t="s">
        <v>110</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row>
    <row r="4" spans="1:48" s="2" customFormat="1" ht="9" customHeight="1">
      <c r="A4" s="219"/>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row>
    <row r="5" spans="1:48">
      <c r="A5" s="220" t="s">
        <v>23</v>
      </c>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row>
    <row r="6" spans="1:48" s="2" customFormat="1" ht="4.5" customHeight="1">
      <c r="A6" s="221"/>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21"/>
      <c r="AK6" s="221"/>
      <c r="AL6" s="221"/>
      <c r="AM6" s="221"/>
    </row>
    <row r="7" spans="1:48" ht="17.25" customHeight="1">
      <c r="A7" s="133" t="s">
        <v>108</v>
      </c>
      <c r="B7" s="134"/>
      <c r="C7" s="134"/>
      <c r="D7" s="134"/>
      <c r="E7" s="134"/>
      <c r="F7" s="134"/>
      <c r="G7" s="135"/>
      <c r="H7" s="222" t="s">
        <v>148</v>
      </c>
      <c r="I7" s="223"/>
      <c r="J7" s="223"/>
      <c r="K7" s="223"/>
      <c r="L7" s="223"/>
      <c r="M7" s="223"/>
      <c r="N7" s="224"/>
      <c r="O7" s="133" t="s">
        <v>24</v>
      </c>
      <c r="P7" s="134"/>
      <c r="Q7" s="134"/>
      <c r="R7" s="134"/>
      <c r="S7" s="135"/>
      <c r="T7" s="225" t="s">
        <v>149</v>
      </c>
      <c r="U7" s="226"/>
      <c r="V7" s="226"/>
      <c r="W7" s="226"/>
      <c r="X7" s="226"/>
      <c r="Y7" s="226"/>
      <c r="Z7" s="226"/>
      <c r="AA7" s="226"/>
      <c r="AB7" s="226"/>
      <c r="AC7" s="226"/>
      <c r="AD7" s="226"/>
      <c r="AE7" s="226"/>
      <c r="AF7" s="226"/>
      <c r="AG7" s="226"/>
      <c r="AH7" s="226"/>
      <c r="AI7" s="226"/>
      <c r="AJ7" s="226"/>
      <c r="AK7" s="226"/>
      <c r="AL7" s="226"/>
      <c r="AM7" s="227"/>
    </row>
    <row r="8" spans="1:48">
      <c r="A8" s="136" t="s">
        <v>25</v>
      </c>
      <c r="B8" s="137"/>
      <c r="C8" s="138"/>
      <c r="D8" s="133" t="s">
        <v>26</v>
      </c>
      <c r="E8" s="134"/>
      <c r="F8" s="134"/>
      <c r="G8" s="135"/>
      <c r="H8" s="133" t="s">
        <v>16</v>
      </c>
      <c r="I8" s="134"/>
      <c r="J8" s="134"/>
      <c r="K8" s="134"/>
      <c r="L8" s="134"/>
      <c r="M8" s="134"/>
      <c r="N8" s="134"/>
      <c r="O8" s="134"/>
      <c r="P8" s="134"/>
      <c r="Q8" s="134"/>
      <c r="R8" s="134"/>
      <c r="S8" s="135"/>
      <c r="T8" s="136" t="s">
        <v>27</v>
      </c>
      <c r="U8" s="137"/>
      <c r="V8" s="138"/>
      <c r="W8" s="133" t="s">
        <v>11</v>
      </c>
      <c r="X8" s="134"/>
      <c r="Y8" s="134"/>
      <c r="Z8" s="134"/>
      <c r="AA8" s="134"/>
      <c r="AB8" s="134"/>
      <c r="AC8" s="134"/>
      <c r="AD8" s="134"/>
      <c r="AE8" s="134"/>
      <c r="AF8" s="135"/>
      <c r="AG8" s="144" t="s">
        <v>28</v>
      </c>
      <c r="AH8" s="145"/>
      <c r="AI8" s="145"/>
      <c r="AJ8" s="145"/>
      <c r="AK8" s="145"/>
      <c r="AL8" s="145"/>
      <c r="AM8" s="146"/>
    </row>
    <row r="9" spans="1:48" ht="17.25" customHeight="1">
      <c r="A9" s="139"/>
      <c r="B9" s="140"/>
      <c r="C9" s="106"/>
      <c r="D9" s="141" t="s">
        <v>67</v>
      </c>
      <c r="E9" s="142"/>
      <c r="F9" s="142"/>
      <c r="G9" s="143"/>
      <c r="H9" s="228" t="s">
        <v>150</v>
      </c>
      <c r="I9" s="229"/>
      <c r="J9" s="229"/>
      <c r="K9" s="229"/>
      <c r="L9" s="229"/>
      <c r="M9" s="229"/>
      <c r="N9" s="229"/>
      <c r="O9" s="229"/>
      <c r="P9" s="229"/>
      <c r="Q9" s="229"/>
      <c r="R9" s="229"/>
      <c r="S9" s="230"/>
      <c r="T9" s="139"/>
      <c r="U9" s="140"/>
      <c r="V9" s="106"/>
      <c r="W9" s="231" t="s">
        <v>151</v>
      </c>
      <c r="X9" s="232"/>
      <c r="Y9" s="232"/>
      <c r="Z9" s="232"/>
      <c r="AA9" s="232"/>
      <c r="AB9" s="232"/>
      <c r="AC9" s="232"/>
      <c r="AD9" s="232"/>
      <c r="AE9" s="232"/>
      <c r="AF9" s="233"/>
      <c r="AG9" s="234" t="s">
        <v>152</v>
      </c>
      <c r="AH9" s="235"/>
      <c r="AI9" s="235"/>
      <c r="AJ9" s="235"/>
      <c r="AK9" s="235"/>
      <c r="AL9" s="235"/>
      <c r="AM9" s="236"/>
      <c r="AV9" s="3"/>
    </row>
    <row r="10" spans="1:48" s="3" customFormat="1" ht="20.25" customHeight="1">
      <c r="A10" s="133" t="s">
        <v>30</v>
      </c>
      <c r="B10" s="134"/>
      <c r="C10" s="134"/>
      <c r="D10" s="134"/>
      <c r="E10" s="134"/>
      <c r="F10" s="134"/>
      <c r="G10" s="134"/>
      <c r="H10" s="134"/>
      <c r="I10" s="134"/>
      <c r="J10" s="134"/>
      <c r="K10" s="135"/>
      <c r="L10" s="237" t="s">
        <v>126</v>
      </c>
      <c r="M10" s="238"/>
      <c r="N10" s="238"/>
      <c r="O10" s="238"/>
      <c r="P10" s="238"/>
      <c r="Q10" s="238"/>
      <c r="R10" s="238"/>
      <c r="S10" s="238"/>
      <c r="T10" s="238"/>
      <c r="U10" s="238"/>
      <c r="V10" s="238"/>
      <c r="W10" s="238"/>
      <c r="X10" s="238"/>
      <c r="Y10" s="238"/>
      <c r="Z10" s="238"/>
      <c r="AA10" s="238"/>
      <c r="AB10" s="238"/>
      <c r="AC10" s="238"/>
      <c r="AD10" s="238"/>
      <c r="AE10" s="238"/>
      <c r="AF10" s="238"/>
      <c r="AG10" s="238"/>
      <c r="AH10" s="238"/>
      <c r="AI10" s="238"/>
      <c r="AJ10" s="238"/>
      <c r="AK10" s="238"/>
      <c r="AL10" s="238"/>
      <c r="AM10" s="239"/>
      <c r="AP10" s="162"/>
      <c r="AQ10" s="162"/>
      <c r="AR10" s="162"/>
      <c r="AS10" s="162"/>
      <c r="AT10" s="162"/>
      <c r="AU10" s="162"/>
    </row>
    <row r="11" spans="1:48" s="3" customFormat="1" ht="18" hidden="1" customHeight="1">
      <c r="A11" s="240"/>
      <c r="B11" s="241"/>
      <c r="C11" s="241"/>
      <c r="D11" s="241"/>
      <c r="E11" s="241"/>
      <c r="F11" s="241"/>
      <c r="G11" s="241"/>
      <c r="H11" s="242"/>
      <c r="I11" s="4"/>
      <c r="J11" s="32"/>
      <c r="K11" s="7"/>
      <c r="L11" s="8"/>
      <c r="M11" s="8"/>
      <c r="N11" s="8"/>
      <c r="O11" s="8"/>
      <c r="P11" s="8"/>
      <c r="Q11" s="8"/>
      <c r="R11" s="8"/>
      <c r="S11" s="8"/>
      <c r="T11" s="8"/>
      <c r="U11" s="8"/>
      <c r="V11" s="8"/>
      <c r="W11" s="8"/>
      <c r="X11" s="8"/>
      <c r="Y11" s="4"/>
      <c r="Z11" s="32"/>
      <c r="AA11" s="7"/>
      <c r="AB11" s="8"/>
      <c r="AC11" s="8"/>
      <c r="AD11" s="8"/>
      <c r="AE11" s="8"/>
      <c r="AF11" s="8"/>
      <c r="AG11" s="8"/>
      <c r="AH11" s="8"/>
      <c r="AI11" s="8"/>
      <c r="AJ11" s="8"/>
      <c r="AK11" s="8"/>
      <c r="AL11" s="8"/>
      <c r="AM11" s="9"/>
    </row>
    <row r="12" spans="1:48" s="3" customFormat="1" ht="30" hidden="1" customHeight="1">
      <c r="A12" s="243"/>
      <c r="B12" s="243"/>
      <c r="C12" s="243"/>
      <c r="D12" s="243"/>
      <c r="E12" s="243"/>
      <c r="F12" s="243"/>
      <c r="G12" s="243"/>
      <c r="H12" s="243"/>
      <c r="I12" s="244"/>
      <c r="J12" s="245"/>
      <c r="K12" s="244"/>
      <c r="L12" s="246"/>
      <c r="M12" s="246"/>
      <c r="N12" s="246"/>
      <c r="O12" s="246"/>
      <c r="P12" s="246"/>
      <c r="Q12" s="246"/>
      <c r="R12" s="246"/>
      <c r="S12" s="246"/>
      <c r="T12" s="246"/>
      <c r="U12" s="244"/>
      <c r="V12" s="246"/>
      <c r="W12" s="246"/>
      <c r="X12" s="246"/>
      <c r="Y12" s="245"/>
      <c r="Z12" s="247"/>
      <c r="AA12" s="244"/>
      <c r="AB12" s="246"/>
      <c r="AC12" s="246"/>
      <c r="AD12" s="246"/>
      <c r="AE12" s="246"/>
      <c r="AF12" s="246"/>
      <c r="AG12" s="246"/>
      <c r="AH12" s="246"/>
      <c r="AI12" s="246"/>
      <c r="AJ12" s="246"/>
      <c r="AK12" s="246"/>
      <c r="AL12" s="246"/>
      <c r="AM12" s="246"/>
    </row>
    <row r="13" spans="1:48" s="3" customFormat="1" ht="12" hidden="1">
      <c r="A13" s="220" t="s">
        <v>31</v>
      </c>
      <c r="B13" s="220"/>
      <c r="C13" s="220"/>
      <c r="D13" s="220"/>
      <c r="E13" s="220"/>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row>
    <row r="14" spans="1:48" s="3" customFormat="1" ht="3" hidden="1" customHeight="1">
      <c r="I14" s="17"/>
      <c r="J14" s="248"/>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3" customFormat="1" ht="18" hidden="1" customHeight="1">
      <c r="A15" s="177"/>
      <c r="B15" s="178"/>
      <c r="C15" s="178"/>
      <c r="D15" s="178"/>
      <c r="E15" s="178"/>
      <c r="F15" s="178"/>
      <c r="G15" s="178"/>
      <c r="H15" s="178"/>
      <c r="I15" s="178"/>
      <c r="J15" s="178"/>
      <c r="K15" s="178"/>
      <c r="L15" s="178"/>
      <c r="M15" s="178"/>
      <c r="N15" s="178"/>
      <c r="O15" s="178"/>
      <c r="P15" s="178"/>
      <c r="Q15" s="178"/>
      <c r="R15" s="178"/>
      <c r="S15" s="178"/>
      <c r="T15" s="178"/>
      <c r="U15" s="178"/>
      <c r="V15" s="178"/>
      <c r="W15" s="187"/>
      <c r="X15" s="182"/>
      <c r="Y15" s="183"/>
      <c r="Z15" s="184"/>
      <c r="AA15" s="249"/>
      <c r="AB15" s="250"/>
      <c r="AC15" s="250"/>
      <c r="AD15" s="250"/>
      <c r="AE15" s="250"/>
      <c r="AF15" s="250"/>
      <c r="AG15" s="250"/>
      <c r="AH15" s="250"/>
      <c r="AI15" s="250"/>
      <c r="AJ15" s="250"/>
      <c r="AK15" s="250"/>
      <c r="AL15" s="250"/>
      <c r="AM15" s="250"/>
    </row>
    <row r="16" spans="1:48" s="3" customFormat="1" ht="18" hidden="1" customHeight="1">
      <c r="A16" s="177"/>
      <c r="B16" s="178"/>
      <c r="C16" s="178"/>
      <c r="D16" s="178"/>
      <c r="E16" s="178"/>
      <c r="F16" s="178"/>
      <c r="G16" s="178"/>
      <c r="H16" s="178"/>
      <c r="I16" s="178"/>
      <c r="J16" s="178"/>
      <c r="K16" s="178"/>
      <c r="L16" s="178"/>
      <c r="M16" s="178"/>
      <c r="N16" s="178"/>
      <c r="O16" s="178"/>
      <c r="P16" s="178"/>
      <c r="Q16" s="178"/>
      <c r="R16" s="178"/>
      <c r="S16" s="178"/>
      <c r="T16" s="178"/>
      <c r="U16" s="178"/>
      <c r="V16" s="178"/>
      <c r="W16" s="187"/>
      <c r="X16" s="182"/>
      <c r="Y16" s="183"/>
      <c r="Z16" s="184"/>
      <c r="AA16" s="249"/>
      <c r="AB16" s="250"/>
      <c r="AC16" s="250"/>
      <c r="AD16" s="250"/>
      <c r="AE16" s="250"/>
      <c r="AF16" s="250"/>
      <c r="AG16" s="250"/>
      <c r="AH16" s="250"/>
      <c r="AI16" s="250"/>
      <c r="AJ16" s="250"/>
      <c r="AK16" s="250"/>
      <c r="AL16" s="250"/>
      <c r="AM16" s="250"/>
    </row>
    <row r="17" spans="1:48" s="3" customFormat="1" ht="18" hidden="1" customHeight="1">
      <c r="A17" s="251"/>
      <c r="B17" s="252"/>
      <c r="C17" s="252"/>
      <c r="D17" s="252"/>
      <c r="E17" s="252"/>
      <c r="F17" s="252"/>
      <c r="G17" s="252"/>
      <c r="H17" s="252"/>
      <c r="I17" s="252"/>
      <c r="J17" s="252"/>
      <c r="K17" s="252"/>
      <c r="L17" s="252"/>
      <c r="M17" s="252"/>
      <c r="N17" s="252"/>
      <c r="O17" s="252"/>
      <c r="P17" s="252"/>
      <c r="Q17" s="252"/>
      <c r="R17" s="252"/>
      <c r="S17" s="252"/>
      <c r="T17" s="252"/>
      <c r="U17" s="252"/>
      <c r="V17" s="252"/>
      <c r="W17" s="253"/>
      <c r="X17" s="182"/>
      <c r="Y17" s="183"/>
      <c r="Z17" s="184"/>
      <c r="AA17" s="254"/>
      <c r="AB17" s="254"/>
      <c r="AC17" s="254"/>
      <c r="AD17" s="254"/>
      <c r="AE17" s="254"/>
      <c r="AF17" s="254"/>
      <c r="AG17" s="254"/>
      <c r="AH17" s="254"/>
      <c r="AI17" s="254"/>
      <c r="AJ17" s="254"/>
      <c r="AK17" s="254"/>
      <c r="AL17" s="254"/>
      <c r="AM17" s="254"/>
    </row>
    <row r="18" spans="1:48" s="3" customFormat="1" ht="30" hidden="1" customHeight="1">
      <c r="I18" s="17"/>
      <c r="J18" s="248"/>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3" customFormat="1" ht="12" hidden="1">
      <c r="A19" s="220" t="s">
        <v>88</v>
      </c>
      <c r="B19" s="220"/>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row>
    <row r="20" spans="1:48" s="3" customFormat="1" ht="3" hidden="1" customHeight="1">
      <c r="I20" s="17"/>
      <c r="J20" s="248"/>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3" customFormat="1" ht="18" hidden="1" customHeight="1">
      <c r="A21" s="177" t="s">
        <v>86</v>
      </c>
      <c r="B21" s="178"/>
      <c r="C21" s="178"/>
      <c r="D21" s="178"/>
      <c r="E21" s="178"/>
      <c r="F21" s="178"/>
      <c r="G21" s="178"/>
      <c r="H21" s="178"/>
      <c r="I21" s="178"/>
      <c r="J21" s="178"/>
      <c r="K21" s="178"/>
      <c r="L21" s="178"/>
      <c r="M21" s="178"/>
      <c r="N21" s="178"/>
      <c r="O21" s="178"/>
      <c r="P21" s="178"/>
      <c r="Q21" s="178"/>
      <c r="R21" s="178"/>
      <c r="S21" s="178"/>
      <c r="T21" s="178"/>
      <c r="U21" s="178"/>
      <c r="V21" s="178"/>
      <c r="W21" s="178"/>
      <c r="X21" s="179"/>
      <c r="Y21" s="180"/>
      <c r="Z21" s="181"/>
      <c r="AA21" s="255"/>
      <c r="AB21" s="255"/>
      <c r="AC21" s="255"/>
      <c r="AD21" s="255"/>
      <c r="AE21" s="255"/>
      <c r="AF21" s="255"/>
      <c r="AG21" s="255"/>
    </row>
    <row r="22" spans="1:48" s="3" customFormat="1" ht="18" hidden="1" customHeight="1">
      <c r="A22" s="177" t="s">
        <v>97</v>
      </c>
      <c r="B22" s="178"/>
      <c r="C22" s="178"/>
      <c r="D22" s="178"/>
      <c r="E22" s="178"/>
      <c r="F22" s="178"/>
      <c r="G22" s="178"/>
      <c r="H22" s="178"/>
      <c r="I22" s="178"/>
      <c r="J22" s="178"/>
      <c r="K22" s="178"/>
      <c r="L22" s="178"/>
      <c r="M22" s="178"/>
      <c r="N22" s="178"/>
      <c r="O22" s="178"/>
      <c r="P22" s="178"/>
      <c r="Q22" s="178"/>
      <c r="R22" s="178"/>
      <c r="S22" s="178"/>
      <c r="T22" s="178"/>
      <c r="U22" s="178"/>
      <c r="V22" s="178"/>
      <c r="W22" s="178"/>
      <c r="X22" s="179"/>
      <c r="Y22" s="180"/>
      <c r="Z22" s="181"/>
      <c r="AA22" s="255"/>
      <c r="AB22" s="255"/>
      <c r="AC22" s="255"/>
      <c r="AD22" s="255"/>
      <c r="AE22" s="255"/>
      <c r="AF22" s="255"/>
      <c r="AG22" s="255"/>
    </row>
    <row r="23" spans="1:48" s="3" customFormat="1" ht="30" customHeight="1">
      <c r="I23" s="17"/>
      <c r="J23" s="248"/>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3" customFormat="1" ht="12">
      <c r="A24" s="220" t="s">
        <v>89</v>
      </c>
      <c r="B24" s="220"/>
      <c r="C24" s="220"/>
      <c r="D24" s="220"/>
      <c r="E24" s="220"/>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row>
    <row r="25" spans="1:48" s="3" customFormat="1" ht="3" customHeight="1">
      <c r="I25" s="17"/>
      <c r="J25" s="248"/>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256"/>
      <c r="B26" s="3"/>
      <c r="C26" s="257"/>
      <c r="D26" s="3"/>
      <c r="E26" s="258"/>
      <c r="F26" s="3"/>
      <c r="G26" s="3"/>
      <c r="H26" s="3"/>
      <c r="I26" s="3"/>
      <c r="J26" s="259"/>
      <c r="K26" s="259"/>
      <c r="L26" s="259"/>
      <c r="M26" s="259"/>
      <c r="N26" s="259"/>
      <c r="O26" s="260"/>
      <c r="P26" s="257"/>
      <c r="S26" s="259"/>
      <c r="T26" s="248"/>
      <c r="U26" s="259"/>
      <c r="V26" s="259"/>
      <c r="W26" s="257"/>
      <c r="Y26" s="166" t="s">
        <v>84</v>
      </c>
      <c r="Z26" s="167"/>
      <c r="AA26" s="167"/>
      <c r="AB26" s="167"/>
      <c r="AC26" s="168"/>
      <c r="AD26" s="133" t="s">
        <v>93</v>
      </c>
      <c r="AE26" s="134"/>
      <c r="AF26" s="134"/>
      <c r="AG26" s="134"/>
      <c r="AH26" s="135"/>
      <c r="AI26" s="133" t="s">
        <v>85</v>
      </c>
      <c r="AJ26" s="134"/>
      <c r="AK26" s="134"/>
      <c r="AL26" s="134"/>
      <c r="AM26" s="135"/>
      <c r="AV26" s="3"/>
    </row>
    <row r="27" spans="1:48">
      <c r="A27" s="256"/>
      <c r="B27" s="3"/>
      <c r="C27" s="257"/>
      <c r="D27" s="3"/>
      <c r="E27" s="258"/>
      <c r="F27" s="3"/>
      <c r="G27" s="3"/>
      <c r="H27" s="3"/>
      <c r="I27" s="3"/>
      <c r="J27" s="259"/>
      <c r="K27" s="259"/>
      <c r="L27" s="259"/>
      <c r="M27" s="259"/>
      <c r="N27" s="259"/>
      <c r="O27" s="260"/>
      <c r="P27" s="257"/>
      <c r="S27" s="259"/>
      <c r="T27" s="248"/>
      <c r="U27" s="259"/>
      <c r="V27" s="259"/>
      <c r="W27" s="85"/>
      <c r="Y27" s="261">
        <v>200</v>
      </c>
      <c r="Z27" s="262"/>
      <c r="AA27" s="262"/>
      <c r="AB27" s="263" t="s">
        <v>7</v>
      </c>
      <c r="AC27" s="264"/>
      <c r="AD27" s="265">
        <f>MIN(Y27,ROUNDDOWN((H40+H54)/1000,0))</f>
        <v>183</v>
      </c>
      <c r="AE27" s="266"/>
      <c r="AF27" s="266"/>
      <c r="AG27" s="267" t="s">
        <v>7</v>
      </c>
      <c r="AH27" s="268"/>
      <c r="AI27" s="200">
        <f>IF(Y27&lt;AD27,0,Y27-AD27)</f>
        <v>17</v>
      </c>
      <c r="AJ27" s="201"/>
      <c r="AK27" s="201"/>
      <c r="AL27" s="267" t="s">
        <v>7</v>
      </c>
      <c r="AM27" s="268"/>
    </row>
    <row r="28" spans="1:48">
      <c r="A28" s="257" t="s">
        <v>111</v>
      </c>
      <c r="B28" s="3"/>
      <c r="C28" s="257"/>
      <c r="D28" s="3"/>
      <c r="E28" s="258"/>
      <c r="F28" s="3"/>
      <c r="G28" s="3"/>
      <c r="H28" s="3"/>
      <c r="I28" s="3"/>
      <c r="J28" s="259"/>
      <c r="K28" s="259"/>
      <c r="L28" s="259"/>
      <c r="M28" s="259"/>
      <c r="N28" s="259"/>
      <c r="O28" s="260"/>
      <c r="P28" s="257"/>
      <c r="S28" s="259"/>
      <c r="T28" s="248"/>
      <c r="U28" s="259"/>
      <c r="V28" s="259"/>
      <c r="W28" s="85"/>
      <c r="Y28" s="269"/>
      <c r="Z28" s="270"/>
      <c r="AA28" s="270"/>
      <c r="AB28" s="271"/>
      <c r="AC28" s="272"/>
      <c r="AD28" s="273"/>
      <c r="AE28" s="274"/>
      <c r="AF28" s="274"/>
      <c r="AG28" s="275"/>
      <c r="AH28" s="276"/>
      <c r="AI28" s="202"/>
      <c r="AJ28" s="203"/>
      <c r="AK28" s="203"/>
      <c r="AL28" s="275"/>
      <c r="AM28" s="276"/>
    </row>
    <row r="29" spans="1:48" ht="15" customHeight="1">
      <c r="A29" s="133" t="s">
        <v>95</v>
      </c>
      <c r="B29" s="134"/>
      <c r="C29" s="134"/>
      <c r="D29" s="134"/>
      <c r="E29" s="134"/>
      <c r="F29" s="134"/>
      <c r="G29" s="135"/>
      <c r="H29" s="134" t="s">
        <v>90</v>
      </c>
      <c r="I29" s="134"/>
      <c r="J29" s="134"/>
      <c r="K29" s="134"/>
      <c r="L29" s="134"/>
      <c r="M29" s="133" t="s">
        <v>94</v>
      </c>
      <c r="N29" s="134"/>
      <c r="O29" s="134"/>
      <c r="P29" s="134"/>
      <c r="Q29" s="134"/>
      <c r="R29" s="134"/>
      <c r="S29" s="134"/>
      <c r="T29" s="134"/>
      <c r="U29" s="134"/>
      <c r="V29" s="134"/>
      <c r="W29" s="134"/>
      <c r="X29" s="134"/>
      <c r="Y29" s="140"/>
      <c r="Z29" s="140"/>
      <c r="AA29" s="140"/>
      <c r="AB29" s="140"/>
      <c r="AC29" s="140"/>
      <c r="AD29" s="140"/>
      <c r="AE29" s="140"/>
      <c r="AF29" s="140"/>
      <c r="AG29" s="140"/>
      <c r="AH29" s="140"/>
      <c r="AI29" s="140"/>
      <c r="AJ29" s="140"/>
      <c r="AK29" s="140"/>
      <c r="AL29" s="140"/>
      <c r="AM29" s="106"/>
    </row>
    <row r="30" spans="1:48" ht="15" customHeight="1">
      <c r="A30" s="277" t="s">
        <v>153</v>
      </c>
      <c r="B30" s="278"/>
      <c r="C30" s="278"/>
      <c r="D30" s="278"/>
      <c r="E30" s="278"/>
      <c r="F30" s="278"/>
      <c r="G30" s="279"/>
      <c r="H30" s="280">
        <v>29800</v>
      </c>
      <c r="I30" s="280"/>
      <c r="J30" s="280"/>
      <c r="K30" s="280"/>
      <c r="L30" s="280"/>
      <c r="M30" s="281" t="s">
        <v>154</v>
      </c>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3"/>
    </row>
    <row r="31" spans="1:48" ht="15" customHeight="1">
      <c r="A31" s="284" t="s">
        <v>155</v>
      </c>
      <c r="B31" s="285"/>
      <c r="C31" s="285"/>
      <c r="D31" s="285"/>
      <c r="E31" s="285"/>
      <c r="F31" s="285"/>
      <c r="G31" s="286"/>
      <c r="H31" s="287">
        <v>100000</v>
      </c>
      <c r="I31" s="287"/>
      <c r="J31" s="287"/>
      <c r="K31" s="287"/>
      <c r="L31" s="287"/>
      <c r="M31" s="288" t="s">
        <v>156</v>
      </c>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90"/>
    </row>
    <row r="32" spans="1:48" ht="15" customHeight="1">
      <c r="A32" s="209"/>
      <c r="B32" s="210"/>
      <c r="C32" s="210"/>
      <c r="D32" s="210"/>
      <c r="E32" s="210"/>
      <c r="F32" s="210"/>
      <c r="G32" s="211"/>
      <c r="H32" s="204"/>
      <c r="I32" s="123"/>
      <c r="J32" s="123"/>
      <c r="K32" s="123"/>
      <c r="L32" s="205"/>
      <c r="M32" s="124"/>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6"/>
    </row>
    <row r="33" spans="1:48" ht="15" customHeight="1">
      <c r="A33" s="209"/>
      <c r="B33" s="210"/>
      <c r="C33" s="210"/>
      <c r="D33" s="210"/>
      <c r="E33" s="210"/>
      <c r="F33" s="210"/>
      <c r="G33" s="211"/>
      <c r="H33" s="204"/>
      <c r="I33" s="123"/>
      <c r="J33" s="123"/>
      <c r="K33" s="123"/>
      <c r="L33" s="205"/>
      <c r="M33" s="124"/>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6"/>
    </row>
    <row r="34" spans="1:48" ht="15" customHeight="1">
      <c r="A34" s="209"/>
      <c r="B34" s="210"/>
      <c r="C34" s="210"/>
      <c r="D34" s="210"/>
      <c r="E34" s="210"/>
      <c r="F34" s="210"/>
      <c r="G34" s="211"/>
      <c r="H34" s="204"/>
      <c r="I34" s="123"/>
      <c r="J34" s="123"/>
      <c r="K34" s="123"/>
      <c r="L34" s="205"/>
      <c r="M34" s="124"/>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6"/>
    </row>
    <row r="35" spans="1:48" ht="15" customHeight="1">
      <c r="A35" s="209"/>
      <c r="B35" s="210"/>
      <c r="C35" s="210"/>
      <c r="D35" s="210"/>
      <c r="E35" s="210"/>
      <c r="F35" s="210"/>
      <c r="G35" s="211"/>
      <c r="H35" s="204"/>
      <c r="I35" s="123"/>
      <c r="J35" s="123"/>
      <c r="K35" s="123"/>
      <c r="L35" s="205"/>
      <c r="M35" s="124"/>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6"/>
    </row>
    <row r="36" spans="1:48" ht="15" customHeight="1">
      <c r="A36" s="209"/>
      <c r="B36" s="210"/>
      <c r="C36" s="210"/>
      <c r="D36" s="210"/>
      <c r="E36" s="210"/>
      <c r="F36" s="210"/>
      <c r="G36" s="211"/>
      <c r="H36" s="204"/>
      <c r="I36" s="123"/>
      <c r="J36" s="123"/>
      <c r="K36" s="123"/>
      <c r="L36" s="205"/>
      <c r="M36" s="124"/>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row>
    <row r="37" spans="1:48" ht="15" customHeight="1">
      <c r="A37" s="209"/>
      <c r="B37" s="210"/>
      <c r="C37" s="210"/>
      <c r="D37" s="210"/>
      <c r="E37" s="210"/>
      <c r="F37" s="210"/>
      <c r="G37" s="211"/>
      <c r="H37" s="123"/>
      <c r="I37" s="123"/>
      <c r="J37" s="123"/>
      <c r="K37" s="123"/>
      <c r="L37" s="123"/>
      <c r="M37" s="124"/>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6"/>
    </row>
    <row r="38" spans="1:48" ht="15" customHeight="1">
      <c r="A38" s="209"/>
      <c r="B38" s="210"/>
      <c r="C38" s="210"/>
      <c r="D38" s="210"/>
      <c r="E38" s="210"/>
      <c r="F38" s="210"/>
      <c r="G38" s="211"/>
      <c r="H38" s="123"/>
      <c r="I38" s="123"/>
      <c r="J38" s="123"/>
      <c r="K38" s="123"/>
      <c r="L38" s="123"/>
      <c r="M38" s="124"/>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c r="AV38" s="3"/>
    </row>
    <row r="39" spans="1:48" ht="15" customHeight="1">
      <c r="A39" s="215"/>
      <c r="B39" s="216"/>
      <c r="C39" s="216"/>
      <c r="D39" s="216"/>
      <c r="E39" s="216"/>
      <c r="F39" s="216"/>
      <c r="G39" s="217"/>
      <c r="H39" s="123"/>
      <c r="I39" s="123"/>
      <c r="J39" s="123"/>
      <c r="K39" s="123"/>
      <c r="L39" s="123"/>
      <c r="M39" s="124"/>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6"/>
    </row>
    <row r="40" spans="1:48" ht="15" customHeight="1">
      <c r="A40" s="10" t="s">
        <v>19</v>
      </c>
      <c r="B40" s="11"/>
      <c r="C40" s="11"/>
      <c r="D40" s="11"/>
      <c r="E40" s="11"/>
      <c r="F40" s="11"/>
      <c r="G40" s="12"/>
      <c r="H40" s="116">
        <f>SUM(H30:L39)</f>
        <v>129800</v>
      </c>
      <c r="I40" s="116"/>
      <c r="J40" s="116"/>
      <c r="K40" s="116"/>
      <c r="L40" s="117"/>
      <c r="M40" s="118"/>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20"/>
    </row>
    <row r="41" spans="1:48" s="2" customFormat="1">
      <c r="A41" s="256"/>
      <c r="B41" s="3"/>
      <c r="C41" s="257"/>
      <c r="D41" s="3"/>
      <c r="E41" s="258"/>
      <c r="F41" s="3"/>
      <c r="G41" s="3"/>
      <c r="H41" s="3"/>
      <c r="I41" s="3"/>
      <c r="J41" s="259"/>
      <c r="K41" s="259"/>
      <c r="L41" s="259"/>
      <c r="M41" s="259"/>
      <c r="N41" s="259"/>
      <c r="O41" s="260"/>
      <c r="P41" s="257"/>
      <c r="S41" s="259"/>
      <c r="T41" s="248"/>
      <c r="U41" s="259"/>
      <c r="V41" s="259"/>
      <c r="W41" s="85"/>
      <c r="AD41" s="257"/>
      <c r="AE41" s="291"/>
      <c r="AF41" s="291"/>
      <c r="AG41" s="291"/>
      <c r="AH41" s="85"/>
      <c r="AI41" s="292"/>
      <c r="AJ41" s="292"/>
      <c r="AK41" s="292"/>
      <c r="AL41" s="199"/>
      <c r="AM41" s="199"/>
    </row>
    <row r="42" spans="1:48" s="2" customFormat="1">
      <c r="A42" s="257" t="s">
        <v>59</v>
      </c>
      <c r="B42" s="3"/>
      <c r="C42" s="257"/>
      <c r="D42" s="3"/>
      <c r="E42" s="258"/>
      <c r="F42" s="3"/>
      <c r="G42" s="3"/>
      <c r="H42" s="3"/>
      <c r="I42" s="3"/>
      <c r="J42" s="259"/>
      <c r="K42" s="259"/>
      <c r="L42" s="259"/>
      <c r="M42" s="259"/>
      <c r="N42" s="259"/>
      <c r="O42" s="260"/>
      <c r="P42" s="257"/>
      <c r="S42" s="259"/>
      <c r="T42" s="248"/>
      <c r="U42" s="259"/>
      <c r="V42" s="259"/>
      <c r="W42" s="85"/>
      <c r="AD42" s="257"/>
      <c r="AE42" s="291"/>
      <c r="AF42" s="291"/>
      <c r="AG42" s="291"/>
      <c r="AH42" s="85"/>
      <c r="AI42" s="292"/>
      <c r="AJ42" s="292"/>
      <c r="AK42" s="292"/>
      <c r="AL42" s="199"/>
      <c r="AM42" s="199"/>
    </row>
    <row r="43" spans="1:48" ht="15" customHeight="1">
      <c r="A43" s="133" t="s">
        <v>95</v>
      </c>
      <c r="B43" s="134"/>
      <c r="C43" s="134"/>
      <c r="D43" s="134"/>
      <c r="E43" s="134"/>
      <c r="F43" s="134"/>
      <c r="G43" s="135"/>
      <c r="H43" s="134" t="s">
        <v>91</v>
      </c>
      <c r="I43" s="134"/>
      <c r="J43" s="134"/>
      <c r="K43" s="134"/>
      <c r="L43" s="134"/>
      <c r="M43" s="133" t="s">
        <v>94</v>
      </c>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5"/>
    </row>
    <row r="44" spans="1:48" ht="15" customHeight="1">
      <c r="A44" s="277" t="s">
        <v>157</v>
      </c>
      <c r="B44" s="278"/>
      <c r="C44" s="278"/>
      <c r="D44" s="278"/>
      <c r="E44" s="278"/>
      <c r="F44" s="278"/>
      <c r="G44" s="279"/>
      <c r="H44" s="280">
        <v>24000</v>
      </c>
      <c r="I44" s="280"/>
      <c r="J44" s="280"/>
      <c r="K44" s="280"/>
      <c r="L44" s="280"/>
      <c r="M44" s="281" t="s">
        <v>158</v>
      </c>
      <c r="N44" s="282"/>
      <c r="O44" s="282"/>
      <c r="P44" s="282"/>
      <c r="Q44" s="282"/>
      <c r="R44" s="282"/>
      <c r="S44" s="282"/>
      <c r="T44" s="282"/>
      <c r="U44" s="282"/>
      <c r="V44" s="282"/>
      <c r="W44" s="282"/>
      <c r="X44" s="282"/>
      <c r="Y44" s="282"/>
      <c r="Z44" s="282"/>
      <c r="AA44" s="282"/>
      <c r="AB44" s="282"/>
      <c r="AC44" s="282"/>
      <c r="AD44" s="282"/>
      <c r="AE44" s="282"/>
      <c r="AF44" s="282"/>
      <c r="AG44" s="282"/>
      <c r="AH44" s="282"/>
      <c r="AI44" s="282"/>
      <c r="AJ44" s="282"/>
      <c r="AK44" s="282"/>
      <c r="AL44" s="282"/>
      <c r="AM44" s="283"/>
    </row>
    <row r="45" spans="1:48" ht="15" customHeight="1">
      <c r="A45" s="284" t="s">
        <v>159</v>
      </c>
      <c r="B45" s="285"/>
      <c r="C45" s="285"/>
      <c r="D45" s="285"/>
      <c r="E45" s="285"/>
      <c r="F45" s="285"/>
      <c r="G45" s="286"/>
      <c r="H45" s="287">
        <v>30000</v>
      </c>
      <c r="I45" s="287"/>
      <c r="J45" s="287"/>
      <c r="K45" s="287"/>
      <c r="L45" s="287"/>
      <c r="M45" s="288" t="s">
        <v>160</v>
      </c>
      <c r="N45" s="289"/>
      <c r="O45" s="289"/>
      <c r="P45" s="289"/>
      <c r="Q45" s="289"/>
      <c r="R45" s="289"/>
      <c r="S45" s="289"/>
      <c r="T45" s="289"/>
      <c r="U45" s="289"/>
      <c r="V45" s="289"/>
      <c r="W45" s="289"/>
      <c r="X45" s="289"/>
      <c r="Y45" s="289"/>
      <c r="Z45" s="289"/>
      <c r="AA45" s="289"/>
      <c r="AB45" s="289"/>
      <c r="AC45" s="289"/>
      <c r="AD45" s="289"/>
      <c r="AE45" s="289"/>
      <c r="AF45" s="289"/>
      <c r="AG45" s="289"/>
      <c r="AH45" s="289"/>
      <c r="AI45" s="289"/>
      <c r="AJ45" s="289"/>
      <c r="AK45" s="289"/>
      <c r="AL45" s="289"/>
      <c r="AM45" s="290"/>
    </row>
    <row r="46" spans="1:48" ht="15" customHeight="1">
      <c r="A46" s="284"/>
      <c r="B46" s="285"/>
      <c r="C46" s="285"/>
      <c r="D46" s="285"/>
      <c r="E46" s="285"/>
      <c r="F46" s="285"/>
      <c r="G46" s="286"/>
      <c r="H46" s="287"/>
      <c r="I46" s="287"/>
      <c r="J46" s="287"/>
      <c r="K46" s="287"/>
      <c r="L46" s="287"/>
      <c r="M46" s="288"/>
      <c r="N46" s="289"/>
      <c r="O46" s="289"/>
      <c r="P46" s="289"/>
      <c r="Q46" s="289"/>
      <c r="R46" s="289"/>
      <c r="S46" s="289"/>
      <c r="T46" s="289"/>
      <c r="U46" s="289"/>
      <c r="V46" s="289"/>
      <c r="W46" s="289"/>
      <c r="X46" s="289"/>
      <c r="Y46" s="289"/>
      <c r="Z46" s="289"/>
      <c r="AA46" s="289"/>
      <c r="AB46" s="289"/>
      <c r="AC46" s="289"/>
      <c r="AD46" s="289"/>
      <c r="AE46" s="289"/>
      <c r="AF46" s="289"/>
      <c r="AG46" s="289"/>
      <c r="AH46" s="289"/>
      <c r="AI46" s="289"/>
      <c r="AJ46" s="289"/>
      <c r="AK46" s="289"/>
      <c r="AL46" s="289"/>
      <c r="AM46" s="290"/>
    </row>
    <row r="47" spans="1:48" ht="15" customHeight="1">
      <c r="A47" s="209"/>
      <c r="B47" s="210"/>
      <c r="C47" s="210"/>
      <c r="D47" s="210"/>
      <c r="E47" s="210"/>
      <c r="F47" s="210"/>
      <c r="G47" s="211"/>
      <c r="H47" s="204"/>
      <c r="I47" s="123"/>
      <c r="J47" s="123"/>
      <c r="K47" s="123"/>
      <c r="L47" s="205"/>
      <c r="M47" s="124"/>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6"/>
    </row>
    <row r="48" spans="1:48" ht="15" customHeight="1">
      <c r="A48" s="209"/>
      <c r="B48" s="210"/>
      <c r="C48" s="210"/>
      <c r="D48" s="210"/>
      <c r="E48" s="210"/>
      <c r="F48" s="210"/>
      <c r="G48" s="211"/>
      <c r="H48" s="204"/>
      <c r="I48" s="123"/>
      <c r="J48" s="123"/>
      <c r="K48" s="123"/>
      <c r="L48" s="205"/>
      <c r="M48" s="124"/>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6"/>
    </row>
    <row r="49" spans="1:48" ht="15" customHeight="1">
      <c r="A49" s="209"/>
      <c r="B49" s="210"/>
      <c r="C49" s="210"/>
      <c r="D49" s="210"/>
      <c r="E49" s="210"/>
      <c r="F49" s="210"/>
      <c r="G49" s="211"/>
      <c r="H49" s="204"/>
      <c r="I49" s="123"/>
      <c r="J49" s="123"/>
      <c r="K49" s="123"/>
      <c r="L49" s="205"/>
      <c r="M49" s="124"/>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6"/>
    </row>
    <row r="50" spans="1:48" ht="15" customHeight="1">
      <c r="A50" s="209"/>
      <c r="B50" s="210"/>
      <c r="C50" s="210"/>
      <c r="D50" s="210"/>
      <c r="E50" s="210"/>
      <c r="F50" s="210"/>
      <c r="G50" s="211"/>
      <c r="H50" s="123"/>
      <c r="I50" s="123"/>
      <c r="J50" s="123"/>
      <c r="K50" s="123"/>
      <c r="L50" s="123"/>
      <c r="M50" s="124"/>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6"/>
    </row>
    <row r="51" spans="1:48" ht="15" customHeight="1">
      <c r="A51" s="209"/>
      <c r="B51" s="210"/>
      <c r="C51" s="210"/>
      <c r="D51" s="210"/>
      <c r="E51" s="210"/>
      <c r="F51" s="210"/>
      <c r="G51" s="211"/>
      <c r="H51" s="123"/>
      <c r="I51" s="123"/>
      <c r="J51" s="123"/>
      <c r="K51" s="123"/>
      <c r="L51" s="123"/>
      <c r="M51" s="124"/>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6"/>
    </row>
    <row r="52" spans="1:48" ht="15" customHeight="1">
      <c r="A52" s="209"/>
      <c r="B52" s="210"/>
      <c r="C52" s="210"/>
      <c r="D52" s="210"/>
      <c r="E52" s="210"/>
      <c r="F52" s="210"/>
      <c r="G52" s="211"/>
      <c r="H52" s="123"/>
      <c r="I52" s="123"/>
      <c r="J52" s="123"/>
      <c r="K52" s="123"/>
      <c r="L52" s="123"/>
      <c r="M52" s="124"/>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6"/>
      <c r="AV52" s="3"/>
    </row>
    <row r="53" spans="1:48" ht="15" customHeight="1">
      <c r="A53" s="215"/>
      <c r="B53" s="216"/>
      <c r="C53" s="216"/>
      <c r="D53" s="216"/>
      <c r="E53" s="216"/>
      <c r="F53" s="216"/>
      <c r="G53" s="217"/>
      <c r="H53" s="123"/>
      <c r="I53" s="123"/>
      <c r="J53" s="123"/>
      <c r="K53" s="123"/>
      <c r="L53" s="123"/>
      <c r="M53" s="124"/>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6"/>
    </row>
    <row r="54" spans="1:48" ht="15" customHeight="1">
      <c r="A54" s="10" t="s">
        <v>19</v>
      </c>
      <c r="B54" s="11"/>
      <c r="C54" s="11"/>
      <c r="D54" s="11"/>
      <c r="E54" s="11"/>
      <c r="F54" s="11"/>
      <c r="G54" s="12"/>
      <c r="H54" s="116">
        <f>SUM(H44:L53)</f>
        <v>54000</v>
      </c>
      <c r="I54" s="116"/>
      <c r="J54" s="116"/>
      <c r="K54" s="116"/>
      <c r="L54" s="117"/>
      <c r="M54" s="118"/>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20"/>
    </row>
    <row r="55" spans="1:48" s="2" customFormat="1" ht="6" customHeight="1">
      <c r="A55" s="293"/>
      <c r="B55" s="293"/>
      <c r="C55" s="293"/>
      <c r="D55" s="293"/>
      <c r="E55" s="294"/>
      <c r="F55" s="294"/>
      <c r="G55" s="294"/>
      <c r="H55" s="294"/>
      <c r="I55" s="294"/>
      <c r="J55" s="44"/>
      <c r="K55" s="44"/>
      <c r="L55" s="44"/>
      <c r="M55" s="44"/>
      <c r="N55" s="44"/>
      <c r="AH55" s="295"/>
    </row>
    <row r="56" spans="1:48" s="2" customFormat="1">
      <c r="A56" s="257" t="s">
        <v>101</v>
      </c>
    </row>
    <row r="58" spans="1:48">
      <c r="AI58" s="199"/>
      <c r="AJ58" s="199"/>
      <c r="AK58" s="199"/>
      <c r="AL58" s="199"/>
      <c r="AM58" s="199"/>
    </row>
  </sheetData>
  <sheetProtection algorithmName="SHA-512" hashValue="SbXGlk/Ip6sQp1JSbmuIyGPaLhZnAIRFOThGCXW8E38somWkAC9Jp+TK9cirKLo92Ih4TFXLQXaky/5cjaMsRQ==" saltValue="FTgy7DT4vPJwDD1CJ2VAkQ==" spinCount="100000" sheet="1" objects="1" scenarios="1"/>
  <protectedRanges>
    <protectedRange sqref="H7" name="範囲1"/>
    <protectedRange sqref="T7:AM7" name="範囲2"/>
    <protectedRange sqref="D9:S9" name="範囲3"/>
    <protectedRange sqref="W9:AM9" name="範囲4"/>
    <protectedRange sqref="L10" name="範囲5"/>
    <protectedRange sqref="X21:Z22" name="範囲6"/>
    <protectedRange sqref="Y27" name="範囲7"/>
    <protectedRange sqref="A32:AM39" name="範囲8"/>
    <protectedRange sqref="A47:AM53" name="範囲9"/>
    <protectedRange sqref="A30:AM31" name="範囲8_1"/>
    <protectedRange sqref="A44:AM46" name="範囲9_1"/>
  </protectedRanges>
  <mergeCells count="119">
    <mergeCell ref="A53:G53"/>
    <mergeCell ref="H53:L53"/>
    <mergeCell ref="M53:AM53"/>
    <mergeCell ref="H54:L54"/>
    <mergeCell ref="M54:AM54"/>
    <mergeCell ref="AI58:AM58"/>
    <mergeCell ref="A51:G51"/>
    <mergeCell ref="H51:L51"/>
    <mergeCell ref="M51:AM51"/>
    <mergeCell ref="A52:G52"/>
    <mergeCell ref="H52:L52"/>
    <mergeCell ref="M52:AM52"/>
    <mergeCell ref="A49:G49"/>
    <mergeCell ref="H49:L49"/>
    <mergeCell ref="M49:AM49"/>
    <mergeCell ref="A50:G50"/>
    <mergeCell ref="H50:L50"/>
    <mergeCell ref="M50:AM50"/>
    <mergeCell ref="A47:G47"/>
    <mergeCell ref="H47:L47"/>
    <mergeCell ref="M47:AM47"/>
    <mergeCell ref="A48:G48"/>
    <mergeCell ref="H48:L48"/>
    <mergeCell ref="M48:AM48"/>
    <mergeCell ref="A45:G45"/>
    <mergeCell ref="H45:L45"/>
    <mergeCell ref="M45:AM45"/>
    <mergeCell ref="A46:G46"/>
    <mergeCell ref="H46:L46"/>
    <mergeCell ref="M46:AM46"/>
    <mergeCell ref="AI42:AK42"/>
    <mergeCell ref="AL42:AM42"/>
    <mergeCell ref="A43:G43"/>
    <mergeCell ref="H43:L43"/>
    <mergeCell ref="M43:AM43"/>
    <mergeCell ref="A44:G44"/>
    <mergeCell ref="H44:L44"/>
    <mergeCell ref="M44:AM44"/>
    <mergeCell ref="A39:G39"/>
    <mergeCell ref="H39:L39"/>
    <mergeCell ref="M39:AM39"/>
    <mergeCell ref="H40:L40"/>
    <mergeCell ref="M40:AM40"/>
    <mergeCell ref="AI41:AK41"/>
    <mergeCell ref="AL41:AM41"/>
    <mergeCell ref="A37:G37"/>
    <mergeCell ref="H37:L37"/>
    <mergeCell ref="M37:AM37"/>
    <mergeCell ref="A38:G38"/>
    <mergeCell ref="H38:L38"/>
    <mergeCell ref="M38:AM38"/>
    <mergeCell ref="A35:G35"/>
    <mergeCell ref="H35:L35"/>
    <mergeCell ref="M35:AM35"/>
    <mergeCell ref="A36:G36"/>
    <mergeCell ref="H36:L36"/>
    <mergeCell ref="M36:AM36"/>
    <mergeCell ref="A33:G33"/>
    <mergeCell ref="H33:L33"/>
    <mergeCell ref="M33:AM33"/>
    <mergeCell ref="A34:G34"/>
    <mergeCell ref="H34:L34"/>
    <mergeCell ref="M34:AM34"/>
    <mergeCell ref="A31:G31"/>
    <mergeCell ref="H31:L31"/>
    <mergeCell ref="M31:AM31"/>
    <mergeCell ref="A32:G32"/>
    <mergeCell ref="H32:L32"/>
    <mergeCell ref="M32:AM32"/>
    <mergeCell ref="A29:G29"/>
    <mergeCell ref="H29:L29"/>
    <mergeCell ref="M29:AM29"/>
    <mergeCell ref="A30:G30"/>
    <mergeCell ref="H30:L30"/>
    <mergeCell ref="M30:AM30"/>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imeMode="halfAlpha" allowBlank="1" showInputMessage="1" showErrorMessage="1" sqref="S26:V28 J26:N28 S42:V42 J42:N42" xr:uid="{B81B343A-CBD9-4676-AAD3-65717583CA5B}"/>
    <dataValidation type="list" allowBlank="1" showInputMessage="1" showErrorMessage="1" sqref="X15:Z17 X21:Z22" xr:uid="{D206B17D-8D92-4868-BD6A-31AF90F8DCE5}">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D78"/>
  <sheetViews>
    <sheetView workbookViewId="0"/>
  </sheetViews>
  <sheetFormatPr defaultRowHeight="13.5"/>
  <cols>
    <col min="2" max="2" width="39.125" bestFit="1" customWidth="1"/>
  </cols>
  <sheetData>
    <row r="1" spans="1:4">
      <c r="B1" t="s">
        <v>58</v>
      </c>
    </row>
    <row r="2" spans="1:4">
      <c r="A2">
        <v>1</v>
      </c>
      <c r="B2" t="s">
        <v>112</v>
      </c>
      <c r="C2">
        <v>6</v>
      </c>
      <c r="D2" t="s">
        <v>113</v>
      </c>
    </row>
    <row r="3" spans="1:4">
      <c r="A3">
        <v>2</v>
      </c>
      <c r="B3" t="s">
        <v>114</v>
      </c>
      <c r="C3">
        <v>6</v>
      </c>
      <c r="D3" t="s">
        <v>113</v>
      </c>
    </row>
    <row r="4" spans="1:4">
      <c r="A4">
        <v>3</v>
      </c>
      <c r="B4" t="s">
        <v>115</v>
      </c>
      <c r="C4">
        <v>200</v>
      </c>
      <c r="D4" t="s">
        <v>116</v>
      </c>
    </row>
    <row r="5" spans="1:4">
      <c r="A5">
        <v>4</v>
      </c>
      <c r="B5" t="s">
        <v>117</v>
      </c>
      <c r="C5">
        <v>200</v>
      </c>
      <c r="D5" t="s">
        <v>116</v>
      </c>
    </row>
    <row r="6" spans="1:4">
      <c r="A6">
        <v>5</v>
      </c>
      <c r="B6" t="s">
        <v>118</v>
      </c>
      <c r="C6">
        <v>200</v>
      </c>
      <c r="D6" t="s">
        <v>116</v>
      </c>
    </row>
    <row r="7" spans="1:4">
      <c r="A7">
        <v>6</v>
      </c>
      <c r="B7" t="s">
        <v>119</v>
      </c>
      <c r="C7">
        <v>200</v>
      </c>
      <c r="D7" t="s">
        <v>116</v>
      </c>
    </row>
    <row r="8" spans="1:4">
      <c r="A8">
        <v>7</v>
      </c>
      <c r="B8" t="s">
        <v>120</v>
      </c>
      <c r="C8">
        <v>200</v>
      </c>
      <c r="D8" t="s">
        <v>116</v>
      </c>
    </row>
    <row r="9" spans="1:4">
      <c r="A9">
        <v>8</v>
      </c>
      <c r="B9" t="s">
        <v>121</v>
      </c>
      <c r="C9">
        <v>200</v>
      </c>
      <c r="D9" t="s">
        <v>116</v>
      </c>
    </row>
    <row r="10" spans="1:4">
      <c r="A10">
        <v>9</v>
      </c>
      <c r="B10" t="s">
        <v>122</v>
      </c>
      <c r="C10">
        <v>200</v>
      </c>
      <c r="D10" t="s">
        <v>116</v>
      </c>
    </row>
    <row r="11" spans="1:4">
      <c r="A11">
        <v>10</v>
      </c>
      <c r="B11" t="s">
        <v>123</v>
      </c>
      <c r="C11">
        <v>200</v>
      </c>
      <c r="D11" t="s">
        <v>116</v>
      </c>
    </row>
    <row r="12" spans="1:4">
      <c r="A12">
        <v>11</v>
      </c>
      <c r="B12" t="s">
        <v>124</v>
      </c>
      <c r="C12">
        <v>200</v>
      </c>
      <c r="D12" t="s">
        <v>116</v>
      </c>
    </row>
    <row r="13" spans="1:4">
      <c r="A13">
        <v>12</v>
      </c>
      <c r="B13" t="s">
        <v>125</v>
      </c>
      <c r="C13">
        <v>200</v>
      </c>
      <c r="D13" t="s">
        <v>116</v>
      </c>
    </row>
    <row r="14" spans="1:4">
      <c r="A14">
        <v>13</v>
      </c>
      <c r="B14" t="s">
        <v>126</v>
      </c>
      <c r="C14">
        <v>200</v>
      </c>
      <c r="D14" t="s">
        <v>116</v>
      </c>
    </row>
    <row r="15" spans="1:4">
      <c r="A15">
        <v>14</v>
      </c>
      <c r="B15" t="s">
        <v>127</v>
      </c>
      <c r="C15">
        <v>200</v>
      </c>
      <c r="D15" t="s">
        <v>116</v>
      </c>
    </row>
    <row r="16" spans="1:4">
      <c r="A16">
        <v>15</v>
      </c>
      <c r="B16" t="s">
        <v>128</v>
      </c>
      <c r="C16">
        <v>200</v>
      </c>
      <c r="D16" t="s">
        <v>116</v>
      </c>
    </row>
    <row r="17" spans="1:4">
      <c r="A17">
        <v>16</v>
      </c>
      <c r="B17" t="s">
        <v>129</v>
      </c>
      <c r="C17">
        <v>200</v>
      </c>
      <c r="D17" t="s">
        <v>116</v>
      </c>
    </row>
    <row r="18" spans="1:4">
      <c r="A18">
        <v>17</v>
      </c>
      <c r="B18" t="s">
        <v>130</v>
      </c>
      <c r="C18">
        <v>200</v>
      </c>
      <c r="D18" t="s">
        <v>116</v>
      </c>
    </row>
    <row r="19" spans="1:4">
      <c r="A19">
        <v>18</v>
      </c>
      <c r="B19" t="s">
        <v>131</v>
      </c>
      <c r="C19">
        <v>200</v>
      </c>
      <c r="D19" t="s">
        <v>116</v>
      </c>
    </row>
    <row r="20" spans="1:4">
      <c r="A20">
        <v>19</v>
      </c>
      <c r="B20" t="s">
        <v>132</v>
      </c>
      <c r="C20">
        <v>200</v>
      </c>
      <c r="D20" t="s">
        <v>116</v>
      </c>
    </row>
    <row r="21" spans="1:4">
      <c r="A21">
        <v>20</v>
      </c>
      <c r="B21" t="s">
        <v>133</v>
      </c>
      <c r="C21">
        <v>200</v>
      </c>
      <c r="D21" t="s">
        <v>116</v>
      </c>
    </row>
    <row r="22" spans="1:4">
      <c r="A22">
        <v>21</v>
      </c>
      <c r="B22" t="s">
        <v>134</v>
      </c>
      <c r="C22">
        <v>200</v>
      </c>
      <c r="D22" t="s">
        <v>116</v>
      </c>
    </row>
    <row r="23" spans="1:4">
      <c r="A23">
        <v>22</v>
      </c>
      <c r="B23" t="s">
        <v>135</v>
      </c>
      <c r="C23">
        <v>200</v>
      </c>
      <c r="D23" t="s">
        <v>116</v>
      </c>
    </row>
    <row r="24" spans="1:4">
      <c r="A24">
        <v>23</v>
      </c>
      <c r="B24" t="s">
        <v>136</v>
      </c>
      <c r="C24">
        <v>200</v>
      </c>
      <c r="D24" t="s">
        <v>116</v>
      </c>
    </row>
    <row r="25" spans="1:4">
      <c r="A25">
        <v>24</v>
      </c>
    </row>
    <row r="26" spans="1:4">
      <c r="A26">
        <v>25</v>
      </c>
    </row>
    <row r="27" spans="1:4">
      <c r="A27">
        <v>26</v>
      </c>
    </row>
    <row r="28" spans="1:4">
      <c r="A28">
        <v>27</v>
      </c>
    </row>
    <row r="29" spans="1:4">
      <c r="A29">
        <v>28</v>
      </c>
    </row>
    <row r="30" spans="1:4">
      <c r="A30">
        <v>29</v>
      </c>
    </row>
    <row r="32" spans="1:4">
      <c r="B32" t="s">
        <v>60</v>
      </c>
    </row>
    <row r="33" spans="2:2">
      <c r="B33" t="s">
        <v>61</v>
      </c>
    </row>
    <row r="34" spans="2:2">
      <c r="B34" t="s">
        <v>62</v>
      </c>
    </row>
    <row r="35" spans="2:2">
      <c r="B35" t="s">
        <v>63</v>
      </c>
    </row>
    <row r="36" spans="2:2">
      <c r="B36" t="s">
        <v>64</v>
      </c>
    </row>
    <row r="37" spans="2:2">
      <c r="B37" t="s">
        <v>65</v>
      </c>
    </row>
    <row r="38" spans="2:2">
      <c r="B38" t="s">
        <v>66</v>
      </c>
    </row>
    <row r="39" spans="2:2">
      <c r="B39" t="s">
        <v>67</v>
      </c>
    </row>
    <row r="40" spans="2:2">
      <c r="B40" t="s">
        <v>68</v>
      </c>
    </row>
    <row r="41" spans="2:2">
      <c r="B41" t="s">
        <v>69</v>
      </c>
    </row>
    <row r="42" spans="2:2">
      <c r="B42" t="s">
        <v>70</v>
      </c>
    </row>
    <row r="43" spans="2:2">
      <c r="B43" t="s">
        <v>71</v>
      </c>
    </row>
    <row r="44" spans="2:2">
      <c r="B44" t="s">
        <v>29</v>
      </c>
    </row>
    <row r="45" spans="2:2">
      <c r="B45" t="s">
        <v>72</v>
      </c>
    </row>
    <row r="46" spans="2:2">
      <c r="B46" t="s">
        <v>73</v>
      </c>
    </row>
    <row r="47" spans="2:2">
      <c r="B47" t="s">
        <v>74</v>
      </c>
    </row>
    <row r="48" spans="2:2">
      <c r="B48" t="s">
        <v>75</v>
      </c>
    </row>
    <row r="49" spans="2:2">
      <c r="B49" t="s">
        <v>76</v>
      </c>
    </row>
    <row r="50" spans="2:2">
      <c r="B50" t="s">
        <v>77</v>
      </c>
    </row>
    <row r="51" spans="2:2">
      <c r="B51" t="s">
        <v>78</v>
      </c>
    </row>
    <row r="52" spans="2:2">
      <c r="B52" t="s">
        <v>32</v>
      </c>
    </row>
    <row r="53" spans="2:2">
      <c r="B53" t="s">
        <v>33</v>
      </c>
    </row>
    <row r="54" spans="2:2">
      <c r="B54" t="s">
        <v>34</v>
      </c>
    </row>
    <row r="55" spans="2:2">
      <c r="B55" t="s">
        <v>35</v>
      </c>
    </row>
    <row r="56" spans="2:2">
      <c r="B56" t="s">
        <v>36</v>
      </c>
    </row>
    <row r="57" spans="2:2">
      <c r="B57" t="s">
        <v>37</v>
      </c>
    </row>
    <row r="58" spans="2:2">
      <c r="B58" t="s">
        <v>38</v>
      </c>
    </row>
    <row r="59" spans="2:2">
      <c r="B59" t="s">
        <v>39</v>
      </c>
    </row>
    <row r="60" spans="2:2">
      <c r="B60" t="s">
        <v>40</v>
      </c>
    </row>
    <row r="61" spans="2:2">
      <c r="B61" t="s">
        <v>41</v>
      </c>
    </row>
    <row r="62" spans="2:2">
      <c r="B62" t="s">
        <v>42</v>
      </c>
    </row>
    <row r="63" spans="2:2">
      <c r="B63" t="s">
        <v>43</v>
      </c>
    </row>
    <row r="64" spans="2:2">
      <c r="B64" t="s">
        <v>44</v>
      </c>
    </row>
    <row r="65" spans="2:2">
      <c r="B65" t="s">
        <v>45</v>
      </c>
    </row>
    <row r="66" spans="2:2">
      <c r="B66" t="s">
        <v>46</v>
      </c>
    </row>
    <row r="67" spans="2:2">
      <c r="B67" t="s">
        <v>47</v>
      </c>
    </row>
    <row r="68" spans="2:2">
      <c r="B68" t="s">
        <v>48</v>
      </c>
    </row>
    <row r="69" spans="2:2">
      <c r="B69" t="s">
        <v>49</v>
      </c>
    </row>
    <row r="70" spans="2:2">
      <c r="B70" t="s">
        <v>50</v>
      </c>
    </row>
    <row r="71" spans="2:2">
      <c r="B71" t="s">
        <v>51</v>
      </c>
    </row>
    <row r="72" spans="2:2">
      <c r="B72" t="s">
        <v>52</v>
      </c>
    </row>
    <row r="73" spans="2:2">
      <c r="B73" t="s">
        <v>53</v>
      </c>
    </row>
    <row r="74" spans="2:2">
      <c r="B74" t="s">
        <v>54</v>
      </c>
    </row>
    <row r="75" spans="2:2">
      <c r="B75" t="s">
        <v>55</v>
      </c>
    </row>
    <row r="76" spans="2:2">
      <c r="B76" t="s">
        <v>56</v>
      </c>
    </row>
    <row r="77" spans="2:2">
      <c r="B77" t="s">
        <v>57</v>
      </c>
    </row>
    <row r="78" spans="2:2">
      <c r="B78" t="s">
        <v>79</v>
      </c>
    </row>
  </sheetData>
  <sheetProtection algorithmName="SHA-512" hashValue="lHcSCmZanDqMCbwE2MVkAI99KYHsQwN9Dh0iOANdbWXSp5u9lh2HBFG1uFsc0Kn3Tay9b3PULkwDzRc0hBTyPw==" saltValue="3jWOakVASrfXXgCb/LCWzA==" spinCount="100000" sheet="1" objects="1" scenarios="1"/>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116862-F8D7-47FC-8917-98C64F3C53D5}">
  <ds:schemaRefs>
    <ds:schemaRef ds:uri="http://schemas.openxmlformats.org/package/2006/metadata/core-properties"/>
    <ds:schemaRef ds:uri="263dbbe5-076b-4606-a03b-9598f5f2f35a"/>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7c629b65-7d30-4138-96d4-6ad76f7e998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vt:lpstr>
      <vt:lpstr>報告書</vt:lpstr>
      <vt:lpstr>実績額一覧</vt:lpstr>
      <vt:lpstr>個票1</vt:lpstr>
      <vt:lpstr>個票（記入例）</vt:lpstr>
      <vt:lpstr>リスト</vt:lpstr>
      <vt:lpstr>'個票（記入例）'!Print_Area</vt:lpstr>
      <vt:lpstr>個票1!Print_Area</vt:lpstr>
      <vt:lpstr>実績額一覧!Print_Area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沢口　雄紀</cp:lastModifiedBy>
  <cp:revision/>
  <cp:lastPrinted>2026-06-04T12:56:43Z</cp:lastPrinted>
  <dcterms:created xsi:type="dcterms:W3CDTF">2018-06-19T01:27:02Z</dcterms:created>
  <dcterms:modified xsi:type="dcterms:W3CDTF">2026-08-20T08:36:36Z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