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自立支援\■□■□R6重点交付金活用\08公表関連\◎公表前最終版\"/>
    </mc:Choice>
  </mc:AlternateContent>
  <bookViews>
    <workbookView xWindow="0" yWindow="0" windowWidth="20490" windowHeight="7530"/>
  </bookViews>
  <sheets>
    <sheet name="参考様式6" sheetId="5" r:id="rId1"/>
    <sheet name="参考様式7" sheetId="6" r:id="rId2"/>
    <sheet name="参考様式8" sheetId="7" r:id="rId3"/>
    <sheet name="参考様式9" sheetId="9" r:id="rId4"/>
    <sheet name="参考様式10" sheetId="11" r:id="rId5"/>
    <sheet name="参考様式9,10別添" sheetId="15" r:id="rId6"/>
    <sheet name="リスト" sheetId="2" state="hidden" r:id="rId7"/>
    <sheet name="集計表" sheetId="16" state="hidden" r:id="rId8"/>
  </sheets>
  <definedNames>
    <definedName name="_xlnm.Print_Area" localSheetId="6">リスト!$A$1:$C$26</definedName>
    <definedName name="_xlnm.Print_Area" localSheetId="4">参考様式10!$A$1:$R$37</definedName>
    <definedName name="_xlnm.Print_Area" localSheetId="0">参考様式6!$A$1:$L$18</definedName>
    <definedName name="_xlnm.Print_Area" localSheetId="1">参考様式7!$A$1:$H$23</definedName>
    <definedName name="_xlnm.Print_Area" localSheetId="3">参考様式9!$A$1:$R$36</definedName>
    <definedName name="_xlnm.Print_Area" localSheetId="5">'参考様式9,10別添'!$A$1:$I$27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H23" i="6" l="1"/>
  <c r="F23" i="6"/>
  <c r="J14" i="5"/>
  <c r="J15" i="5"/>
  <c r="J16" i="5"/>
  <c r="I14" i="5" l="1"/>
  <c r="I15" i="5"/>
  <c r="I16" i="5"/>
  <c r="I17" i="5"/>
  <c r="G13" i="5"/>
  <c r="G14" i="5"/>
  <c r="G15" i="5"/>
  <c r="G16" i="5"/>
  <c r="D8" i="7" l="1"/>
  <c r="A28" i="9" l="1"/>
  <c r="A29" i="11"/>
  <c r="D9" i="7" l="1"/>
  <c r="D10" i="7"/>
  <c r="D11" i="7"/>
  <c r="D12" i="7"/>
  <c r="D13" i="7"/>
  <c r="D14" i="7"/>
  <c r="D15" i="7"/>
  <c r="D16" i="7"/>
  <c r="D17" i="7"/>
  <c r="D18" i="7"/>
  <c r="D19" i="7"/>
  <c r="D20" i="7"/>
  <c r="D21" i="7"/>
  <c r="D7" i="7"/>
  <c r="AW19" i="16" l="1"/>
  <c r="AK14" i="16"/>
  <c r="AG10" i="16"/>
  <c r="AG11" i="16"/>
  <c r="AG12" i="16"/>
  <c r="AG13" i="16"/>
  <c r="AG14" i="16"/>
  <c r="AG9" i="16"/>
  <c r="AK13" i="16" l="1"/>
  <c r="J17" i="5" l="1"/>
  <c r="AQ10" i="16"/>
  <c r="AR10" i="16"/>
  <c r="AS10" i="16"/>
  <c r="AT10" i="16"/>
  <c r="AQ11" i="16"/>
  <c r="AR11" i="16"/>
  <c r="AS11" i="16"/>
  <c r="AT11" i="16"/>
  <c r="AQ12" i="16"/>
  <c r="AR12" i="16"/>
  <c r="AS12" i="16"/>
  <c r="AT12" i="16"/>
  <c r="AQ13" i="16"/>
  <c r="AR13" i="16"/>
  <c r="AS13" i="16"/>
  <c r="AT13" i="16"/>
  <c r="AQ14" i="16"/>
  <c r="AR14" i="16"/>
  <c r="AS14" i="16"/>
  <c r="AT14" i="16"/>
  <c r="AQ15" i="16"/>
  <c r="AR15" i="16"/>
  <c r="AS15" i="16"/>
  <c r="AT15" i="16"/>
  <c r="AQ16" i="16"/>
  <c r="AR16" i="16"/>
  <c r="AS16" i="16"/>
  <c r="AT16" i="16"/>
  <c r="AQ17" i="16"/>
  <c r="AR17" i="16"/>
  <c r="AS17" i="16"/>
  <c r="AT17" i="16"/>
  <c r="AQ18" i="16"/>
  <c r="AR18" i="16"/>
  <c r="AS18" i="16"/>
  <c r="AT18" i="16"/>
  <c r="AQ19" i="16"/>
  <c r="AQ9" i="16"/>
  <c r="AR9" i="16"/>
  <c r="AS9" i="16"/>
  <c r="AT9" i="16"/>
  <c r="AP10" i="16"/>
  <c r="AP11" i="16"/>
  <c r="AP12" i="16"/>
  <c r="AP13" i="16"/>
  <c r="AP14" i="16"/>
  <c r="AP15" i="16"/>
  <c r="AP16" i="16"/>
  <c r="AP17" i="16"/>
  <c r="AP18" i="16"/>
  <c r="AP19" i="16"/>
  <c r="AP9" i="16"/>
  <c r="AN14" i="16"/>
  <c r="AJ13" i="16"/>
  <c r="AJ14" i="16"/>
  <c r="AI10" i="16"/>
  <c r="AI11" i="16"/>
  <c r="AI12" i="16"/>
  <c r="AI13" i="16"/>
  <c r="AI14" i="16"/>
  <c r="AI9" i="16"/>
  <c r="AH10" i="16"/>
  <c r="AH11" i="16"/>
  <c r="AH12" i="16"/>
  <c r="AH13" i="16"/>
  <c r="AH9" i="16"/>
  <c r="AF10" i="16"/>
  <c r="AF11" i="16"/>
  <c r="AF12" i="16"/>
  <c r="AF13" i="16"/>
  <c r="AF14" i="16"/>
  <c r="AF9" i="16"/>
  <c r="AE10" i="16"/>
  <c r="AE11" i="16"/>
  <c r="AE12" i="16"/>
  <c r="AE13" i="16"/>
  <c r="AE9" i="16"/>
  <c r="AD10" i="16"/>
  <c r="AD11" i="16"/>
  <c r="AD12" i="16"/>
  <c r="AD13" i="16"/>
  <c r="AD14" i="16"/>
  <c r="AD9" i="16"/>
  <c r="AC10" i="16"/>
  <c r="AC11" i="16"/>
  <c r="AC12" i="16"/>
  <c r="AC13" i="16"/>
  <c r="AC14" i="16"/>
  <c r="Q9" i="16"/>
  <c r="AC9" i="16"/>
  <c r="Z9" i="16"/>
  <c r="Y9" i="16"/>
  <c r="Y13" i="16" s="1"/>
  <c r="X9" i="16"/>
  <c r="W9" i="16"/>
  <c r="V9" i="16"/>
  <c r="U9" i="16"/>
  <c r="U13" i="16" s="1"/>
  <c r="T9" i="16"/>
  <c r="S9" i="16"/>
  <c r="R9" i="16"/>
  <c r="P9" i="16"/>
  <c r="O9" i="16"/>
  <c r="N9" i="16"/>
  <c r="M9" i="16"/>
  <c r="M14" i="16" s="1"/>
  <c r="L9" i="16"/>
  <c r="L14" i="16" s="1"/>
  <c r="K9" i="16"/>
  <c r="K14" i="16" s="1"/>
  <c r="J9" i="16"/>
  <c r="J14" i="16" s="1"/>
  <c r="I9" i="16"/>
  <c r="H9" i="16"/>
  <c r="G9" i="16"/>
  <c r="C9" i="16"/>
  <c r="B9" i="16"/>
  <c r="B19" i="16" l="1"/>
  <c r="B18" i="16"/>
  <c r="B17" i="16"/>
  <c r="B16" i="16"/>
  <c r="B15" i="16"/>
  <c r="B14" i="16"/>
  <c r="C19" i="16"/>
  <c r="C18" i="16"/>
  <c r="C17" i="16"/>
  <c r="C16" i="16"/>
  <c r="C15" i="16"/>
  <c r="C14" i="16"/>
  <c r="G19" i="16"/>
  <c r="G18" i="16"/>
  <c r="G17" i="16"/>
  <c r="G16" i="16"/>
  <c r="G15" i="16"/>
  <c r="G14" i="16"/>
  <c r="I19" i="16"/>
  <c r="I18" i="16"/>
  <c r="I17" i="16"/>
  <c r="I16" i="16"/>
  <c r="I15" i="16"/>
  <c r="I14" i="16"/>
  <c r="N19" i="16"/>
  <c r="N18" i="16"/>
  <c r="N17" i="16"/>
  <c r="N16" i="16"/>
  <c r="N15" i="16"/>
  <c r="N14" i="16"/>
  <c r="P19" i="16"/>
  <c r="P18" i="16"/>
  <c r="P17" i="16"/>
  <c r="P16" i="16"/>
  <c r="P15" i="16"/>
  <c r="P14" i="16"/>
  <c r="R19" i="16"/>
  <c r="R18" i="16"/>
  <c r="R17" i="16"/>
  <c r="R16" i="16"/>
  <c r="R15" i="16"/>
  <c r="R14" i="16"/>
  <c r="T19" i="16"/>
  <c r="T18" i="16"/>
  <c r="T17" i="16"/>
  <c r="T16" i="16"/>
  <c r="T15" i="16"/>
  <c r="T14" i="16"/>
  <c r="T13" i="16"/>
  <c r="V19" i="16"/>
  <c r="V18" i="16"/>
  <c r="V17" i="16"/>
  <c r="V16" i="16"/>
  <c r="V15" i="16"/>
  <c r="V14" i="16"/>
  <c r="V13" i="16"/>
  <c r="X19" i="16"/>
  <c r="X18" i="16"/>
  <c r="X17" i="16"/>
  <c r="X16" i="16"/>
  <c r="X15" i="16"/>
  <c r="X14" i="16"/>
  <c r="X13" i="16"/>
  <c r="Z19" i="16"/>
  <c r="Z18" i="16"/>
  <c r="Z17" i="16"/>
  <c r="Z16" i="16"/>
  <c r="Z15" i="16"/>
  <c r="Z14" i="16"/>
  <c r="Z13" i="16"/>
  <c r="C10" i="16"/>
  <c r="G10" i="16"/>
  <c r="I10" i="16"/>
  <c r="J10" i="16"/>
  <c r="L10" i="16"/>
  <c r="N10" i="16"/>
  <c r="P10" i="16"/>
  <c r="R10" i="16"/>
  <c r="T10" i="16"/>
  <c r="V10" i="16"/>
  <c r="X10" i="16"/>
  <c r="Z10" i="16"/>
  <c r="C11" i="16"/>
  <c r="G11" i="16"/>
  <c r="I11" i="16"/>
  <c r="J11" i="16"/>
  <c r="L11" i="16"/>
  <c r="N11" i="16"/>
  <c r="P11" i="16"/>
  <c r="R11" i="16"/>
  <c r="T11" i="16"/>
  <c r="V11" i="16"/>
  <c r="X11" i="16"/>
  <c r="Z11" i="16"/>
  <c r="C12" i="16"/>
  <c r="G12" i="16"/>
  <c r="I12" i="16"/>
  <c r="J12" i="16"/>
  <c r="L12" i="16"/>
  <c r="N12" i="16"/>
  <c r="P12" i="16"/>
  <c r="R12" i="16"/>
  <c r="T12" i="16"/>
  <c r="V12" i="16"/>
  <c r="X12" i="16"/>
  <c r="Z12" i="16"/>
  <c r="C13" i="16"/>
  <c r="G13" i="16"/>
  <c r="I13" i="16"/>
  <c r="J13" i="16"/>
  <c r="L13" i="16"/>
  <c r="N13" i="16"/>
  <c r="P13" i="16"/>
  <c r="R13" i="16"/>
  <c r="H19" i="16"/>
  <c r="H18" i="16"/>
  <c r="H17" i="16"/>
  <c r="H16" i="16"/>
  <c r="H15" i="16"/>
  <c r="H14" i="16"/>
  <c r="O19" i="16"/>
  <c r="O18" i="16"/>
  <c r="O17" i="16"/>
  <c r="O16" i="16"/>
  <c r="O15" i="16"/>
  <c r="O14" i="16"/>
  <c r="Q19" i="16"/>
  <c r="Q18" i="16"/>
  <c r="Q17" i="16"/>
  <c r="Q16" i="16"/>
  <c r="Q15" i="16"/>
  <c r="Q14" i="16"/>
  <c r="S19" i="16"/>
  <c r="S18" i="16"/>
  <c r="S17" i="16"/>
  <c r="S16" i="16"/>
  <c r="S15" i="16"/>
  <c r="S14" i="16"/>
  <c r="U19" i="16"/>
  <c r="U18" i="16"/>
  <c r="U17" i="16"/>
  <c r="U16" i="16"/>
  <c r="U15" i="16"/>
  <c r="U14" i="16"/>
  <c r="W19" i="16"/>
  <c r="W18" i="16"/>
  <c r="W17" i="16"/>
  <c r="W16" i="16"/>
  <c r="W15" i="16"/>
  <c r="W14" i="16"/>
  <c r="Y19" i="16"/>
  <c r="Y18" i="16"/>
  <c r="Y17" i="16"/>
  <c r="Y16" i="16"/>
  <c r="Y15" i="16"/>
  <c r="Y14" i="16"/>
  <c r="B10" i="16"/>
  <c r="H10" i="16"/>
  <c r="K10" i="16"/>
  <c r="M10" i="16"/>
  <c r="O10" i="16"/>
  <c r="Q10" i="16"/>
  <c r="S10" i="16"/>
  <c r="U10" i="16"/>
  <c r="W10" i="16"/>
  <c r="Y10" i="16"/>
  <c r="B11" i="16"/>
  <c r="H11" i="16"/>
  <c r="K11" i="16"/>
  <c r="M11" i="16"/>
  <c r="O11" i="16"/>
  <c r="Q11" i="16"/>
  <c r="S11" i="16"/>
  <c r="U11" i="16"/>
  <c r="W11" i="16"/>
  <c r="Y11" i="16"/>
  <c r="B12" i="16"/>
  <c r="H12" i="16"/>
  <c r="K12" i="16"/>
  <c r="M12" i="16"/>
  <c r="O12" i="16"/>
  <c r="Q12" i="16"/>
  <c r="S12" i="16"/>
  <c r="U12" i="16"/>
  <c r="W12" i="16"/>
  <c r="Y12" i="16"/>
  <c r="B13" i="16"/>
  <c r="H13" i="16"/>
  <c r="K13" i="16"/>
  <c r="M13" i="16"/>
  <c r="O13" i="16"/>
  <c r="Q13" i="16"/>
  <c r="S13" i="16"/>
  <c r="W13" i="16"/>
  <c r="M7" i="11" l="1"/>
  <c r="D26" i="15" l="1"/>
  <c r="B26" i="15"/>
  <c r="F26" i="15" s="1"/>
  <c r="D23" i="15"/>
  <c r="B23" i="15"/>
  <c r="F23" i="15" s="1"/>
  <c r="D19" i="15"/>
  <c r="F20" i="15" s="1"/>
  <c r="H23" i="15" l="1"/>
  <c r="AA9" i="16"/>
  <c r="H26" i="15"/>
  <c r="AB9" i="16"/>
  <c r="M8" i="11"/>
  <c r="M6" i="11"/>
  <c r="D6" i="11"/>
  <c r="M8" i="9"/>
  <c r="M7" i="9"/>
  <c r="M6" i="9"/>
  <c r="D6" i="9"/>
  <c r="AB19" i="16" l="1"/>
  <c r="AB17" i="16"/>
  <c r="AB15" i="16"/>
  <c r="AB13" i="16"/>
  <c r="AB11" i="16"/>
  <c r="AB18" i="16"/>
  <c r="AB16" i="16"/>
  <c r="AB14" i="16"/>
  <c r="AB10" i="16"/>
  <c r="AB12" i="16"/>
  <c r="AA19" i="16"/>
  <c r="AA17" i="16"/>
  <c r="AA15" i="16"/>
  <c r="AA10" i="16"/>
  <c r="AA12" i="16"/>
  <c r="AA18" i="16"/>
  <c r="AA16" i="16"/>
  <c r="AA14" i="16"/>
  <c r="AA11" i="16"/>
  <c r="AA13" i="16"/>
  <c r="C5" i="15"/>
  <c r="D9" i="16"/>
  <c r="C7" i="15"/>
  <c r="F9" i="16"/>
  <c r="C4" i="15"/>
  <c r="A9" i="16"/>
  <c r="C6" i="15"/>
  <c r="E9" i="16"/>
  <c r="AL13" i="16"/>
  <c r="H16" i="5"/>
  <c r="AJ12" i="16" l="1"/>
  <c r="E18" i="16"/>
  <c r="E16" i="16"/>
  <c r="E14" i="16"/>
  <c r="E10" i="16"/>
  <c r="E12" i="16"/>
  <c r="E19" i="16"/>
  <c r="E17" i="16"/>
  <c r="E15" i="16"/>
  <c r="E11" i="16"/>
  <c r="E13" i="16"/>
  <c r="A18" i="16"/>
  <c r="A16" i="16"/>
  <c r="A14" i="16"/>
  <c r="A10" i="16"/>
  <c r="A12" i="16"/>
  <c r="A19" i="16"/>
  <c r="A17" i="16"/>
  <c r="A15" i="16"/>
  <c r="A11" i="16"/>
  <c r="A13" i="16"/>
  <c r="F18" i="16"/>
  <c r="F16" i="16"/>
  <c r="F14" i="16"/>
  <c r="F11" i="16"/>
  <c r="F13" i="16"/>
  <c r="F19" i="16"/>
  <c r="F17" i="16"/>
  <c r="F15" i="16"/>
  <c r="F10" i="16"/>
  <c r="F12" i="16"/>
  <c r="D18" i="16"/>
  <c r="D16" i="16"/>
  <c r="D14" i="16"/>
  <c r="D10" i="16"/>
  <c r="D12" i="16"/>
  <c r="D19" i="16"/>
  <c r="D17" i="16"/>
  <c r="D15" i="16"/>
  <c r="D11" i="16"/>
  <c r="D13" i="16"/>
  <c r="D22" i="7"/>
  <c r="E23" i="6"/>
  <c r="AT19" i="16" s="1"/>
  <c r="D23" i="6"/>
  <c r="C23" i="6"/>
  <c r="AR19" i="16" s="1"/>
  <c r="F18" i="5"/>
  <c r="AH14" i="16" s="1"/>
  <c r="C18" i="5"/>
  <c r="AE14" i="16" s="1"/>
  <c r="H15" i="5"/>
  <c r="H14" i="5"/>
  <c r="H13" i="5"/>
  <c r="AJ11" i="16" l="1"/>
  <c r="AL12" i="16"/>
  <c r="AK12" i="16"/>
  <c r="AU19" i="16"/>
  <c r="I13" i="5"/>
  <c r="J13" i="5" s="1"/>
  <c r="AJ9" i="16"/>
  <c r="AJ10" i="16"/>
  <c r="AS19" i="16"/>
  <c r="AK11" i="16" l="1"/>
  <c r="AL11" i="16"/>
  <c r="AV19" i="16"/>
  <c r="AX19" i="16"/>
  <c r="AL10" i="16"/>
  <c r="AK10" i="16"/>
  <c r="AK9" i="16"/>
  <c r="J18" i="5"/>
  <c r="L18" i="5" s="1"/>
  <c r="AL9" i="16" l="1"/>
  <c r="AL14" i="16"/>
  <c r="AM14" i="16" l="1"/>
  <c r="B7" i="7"/>
  <c r="AY19" i="16" l="1"/>
  <c r="B8" i="7"/>
  <c r="B22" i="7" s="1"/>
  <c r="AO14" i="16"/>
</calcChain>
</file>

<file path=xl/comments1.xml><?xml version="1.0" encoding="utf-8"?>
<comments xmlns="http://schemas.openxmlformats.org/spreadsheetml/2006/main">
  <authors>
    <author>政策企画部情報システム課</author>
  </authors>
  <commentList>
    <comment ref="N5" authorId="0" shapeId="0">
      <text>
        <r>
          <rPr>
            <b/>
            <sz val="9"/>
            <color indexed="81"/>
            <rFont val="MS P ゴシック"/>
            <family val="3"/>
            <charset val="128"/>
          </rPr>
          <t>No.振り分け
1,5,9
2,6,10
3,7
4,8</t>
        </r>
      </text>
    </comment>
  </commentList>
</comments>
</file>

<file path=xl/sharedStrings.xml><?xml version="1.0" encoding="utf-8"?>
<sst xmlns="http://schemas.openxmlformats.org/spreadsheetml/2006/main" count="418" uniqueCount="197">
  <si>
    <t>法人名</t>
    <rPh sb="0" eb="3">
      <t>ホウジンメイ</t>
    </rPh>
    <phoneticPr fontId="3"/>
  </si>
  <si>
    <t>サービス種別</t>
    <rPh sb="4" eb="6">
      <t>シュベツ</t>
    </rPh>
    <phoneticPr fontId="3"/>
  </si>
  <si>
    <t>事業所・施設名</t>
    <rPh sb="0" eb="3">
      <t>ジギョウショ</t>
    </rPh>
    <rPh sb="4" eb="6">
      <t>シセツ</t>
    </rPh>
    <rPh sb="6" eb="7">
      <t>メイ</t>
    </rPh>
    <phoneticPr fontId="3"/>
  </si>
  <si>
    <t>（単位：円）</t>
    <rPh sb="1" eb="3">
      <t>タンイ</t>
    </rPh>
    <rPh sb="4" eb="5">
      <t>エン</t>
    </rPh>
    <phoneticPr fontId="3"/>
  </si>
  <si>
    <t>導入機器名</t>
    <rPh sb="0" eb="5">
      <t>ドウニュウキキメイ</t>
    </rPh>
    <phoneticPr fontId="3"/>
  </si>
  <si>
    <t>メーカー</t>
    <phoneticPr fontId="3"/>
  </si>
  <si>
    <t>導入台数</t>
    <rPh sb="0" eb="4">
      <t>ドウニュウダイスウ</t>
    </rPh>
    <phoneticPr fontId="3"/>
  </si>
  <si>
    <t>A</t>
    <phoneticPr fontId="3"/>
  </si>
  <si>
    <t>B</t>
    <phoneticPr fontId="3"/>
  </si>
  <si>
    <t>所要額</t>
    <rPh sb="0" eb="3">
      <t>ショヨウガク</t>
    </rPh>
    <phoneticPr fontId="3"/>
  </si>
  <si>
    <t>-</t>
    <phoneticPr fontId="3"/>
  </si>
  <si>
    <t>合計</t>
    <rPh sb="0" eb="2">
      <t>ゴウケイ</t>
    </rPh>
    <phoneticPr fontId="3"/>
  </si>
  <si>
    <t>総事業費
（税込み）</t>
    <rPh sb="0" eb="4">
      <t>ソウジギョウヒ</t>
    </rPh>
    <rPh sb="6" eb="8">
      <t>ゼイコ</t>
    </rPh>
    <phoneticPr fontId="3"/>
  </si>
  <si>
    <t>リスト</t>
    <phoneticPr fontId="3"/>
  </si>
  <si>
    <t>サービス種別※処遇改善加算対象のみ</t>
    <rPh sb="4" eb="6">
      <t>シュベツ</t>
    </rPh>
    <rPh sb="7" eb="9">
      <t>ショグウ</t>
    </rPh>
    <rPh sb="9" eb="13">
      <t>カイゼンカサン</t>
    </rPh>
    <rPh sb="13" eb="15">
      <t>タイショウ</t>
    </rPh>
    <phoneticPr fontId="3"/>
  </si>
  <si>
    <t>項目</t>
    <rPh sb="0" eb="2">
      <t>コウモク</t>
    </rPh>
    <phoneticPr fontId="3"/>
  </si>
  <si>
    <t>箇所</t>
    <rPh sb="0" eb="2">
      <t>カショ</t>
    </rPh>
    <phoneticPr fontId="3"/>
  </si>
  <si>
    <t>選択肢</t>
    <rPh sb="0" eb="3">
      <t>センタクシ</t>
    </rPh>
    <phoneticPr fontId="3"/>
  </si>
  <si>
    <r>
      <t xml:space="preserve">導入台数
</t>
    </r>
    <r>
      <rPr>
        <sz val="7"/>
        <color theme="1"/>
        <rFont val="BIZ UDゴシック"/>
        <family val="3"/>
        <charset val="128"/>
      </rPr>
      <t>（情報端末の台数）</t>
    </r>
    <rPh sb="0" eb="4">
      <t>ドウニュウダイスウ</t>
    </rPh>
    <rPh sb="6" eb="10">
      <t>ジョウホウタンマツ</t>
    </rPh>
    <rPh sb="11" eb="13">
      <t>ダイスウ</t>
    </rPh>
    <phoneticPr fontId="3"/>
  </si>
  <si>
    <t>（歳入）</t>
    <rPh sb="1" eb="3">
      <t>サイニュウ</t>
    </rPh>
    <phoneticPr fontId="3"/>
  </si>
  <si>
    <t>補助金</t>
    <rPh sb="0" eb="3">
      <t>ホジョキン</t>
    </rPh>
    <phoneticPr fontId="3"/>
  </si>
  <si>
    <t>（歳出）</t>
    <rPh sb="1" eb="3">
      <t>サイシュツ</t>
    </rPh>
    <phoneticPr fontId="3"/>
  </si>
  <si>
    <t>歳入合計</t>
    <rPh sb="0" eb="4">
      <t>サイニュウゴウケイ</t>
    </rPh>
    <phoneticPr fontId="3"/>
  </si>
  <si>
    <t>歳出合計</t>
    <rPh sb="0" eb="4">
      <t>サイシュツゴウケイ</t>
    </rPh>
    <phoneticPr fontId="3"/>
  </si>
  <si>
    <t>（参考様式６）</t>
    <rPh sb="1" eb="5">
      <t>サンコウヨウシキ</t>
    </rPh>
    <phoneticPr fontId="3"/>
  </si>
  <si>
    <t>交付決定額</t>
    <rPh sb="0" eb="5">
      <t>コウフケッテイガク</t>
    </rPh>
    <phoneticPr fontId="3"/>
  </si>
  <si>
    <t>交付精算額</t>
    <rPh sb="0" eb="5">
      <t>コウフセイサンガク</t>
    </rPh>
    <phoneticPr fontId="3"/>
  </si>
  <si>
    <t>歳入歳出決算書抄本</t>
    <rPh sb="0" eb="2">
      <t>サイニュウ</t>
    </rPh>
    <rPh sb="2" eb="4">
      <t>サイシュツ</t>
    </rPh>
    <rPh sb="4" eb="6">
      <t>ケッサン</t>
    </rPh>
    <rPh sb="6" eb="7">
      <t>ショ</t>
    </rPh>
    <rPh sb="7" eb="9">
      <t>ショウホン</t>
    </rPh>
    <phoneticPr fontId="3"/>
  </si>
  <si>
    <t>＜ＩＣＴ機器＞精算額算出内訳表</t>
    <rPh sb="4" eb="6">
      <t>キキ</t>
    </rPh>
    <rPh sb="7" eb="10">
      <t>セイサンガク</t>
    </rPh>
    <rPh sb="10" eb="12">
      <t>サンシュツ</t>
    </rPh>
    <rPh sb="12" eb="15">
      <t>ウチワケヒョウ</t>
    </rPh>
    <phoneticPr fontId="3"/>
  </si>
  <si>
    <t>（参考様式７）</t>
    <rPh sb="1" eb="5">
      <t>サンコウヨウシキ</t>
    </rPh>
    <phoneticPr fontId="3"/>
  </si>
  <si>
    <t>E</t>
    <phoneticPr fontId="3"/>
  </si>
  <si>
    <t>（参考様式８）</t>
    <rPh sb="1" eb="5">
      <t>サンコウヨウシキ</t>
    </rPh>
    <phoneticPr fontId="3"/>
  </si>
  <si>
    <t>法人名</t>
    <rPh sb="0" eb="3">
      <t>ホウジンメイ</t>
    </rPh>
    <phoneticPr fontId="14"/>
  </si>
  <si>
    <t>事業所・施設名</t>
    <rPh sb="0" eb="3">
      <t>ジギョウショ</t>
    </rPh>
    <rPh sb="4" eb="7">
      <t>シセツメイ</t>
    </rPh>
    <phoneticPr fontId="14"/>
  </si>
  <si>
    <t>事業所番号</t>
    <rPh sb="0" eb="5">
      <t>ジギョウショバンゴウ</t>
    </rPh>
    <phoneticPr fontId="14"/>
  </si>
  <si>
    <t>担当者名</t>
    <rPh sb="0" eb="3">
      <t>タントウシャ</t>
    </rPh>
    <rPh sb="3" eb="4">
      <t>メイ</t>
    </rPh>
    <phoneticPr fontId="14"/>
  </si>
  <si>
    <t>ＴＥＬ</t>
    <phoneticPr fontId="14"/>
  </si>
  <si>
    <t>Ｍａｉｌ</t>
    <phoneticPr fontId="14"/>
  </si>
  <si>
    <t>　←　リストの中から選択ください</t>
    <rPh sb="7" eb="8">
      <t>ナカ</t>
    </rPh>
    <rPh sb="10" eb="12">
      <t>センタク</t>
    </rPh>
    <phoneticPr fontId="14"/>
  </si>
  <si>
    <t>【アを選択した場合】</t>
    <rPh sb="3" eb="5">
      <t>センタク</t>
    </rPh>
    <rPh sb="7" eb="9">
      <t>バアイ</t>
    </rPh>
    <phoneticPr fontId="14"/>
  </si>
  <si>
    <t>　←　リストの中から選択ください</t>
    <phoneticPr fontId="14"/>
  </si>
  <si>
    <t>【実施内容】</t>
    <rPh sb="1" eb="5">
      <t>ジッシナイヨウ</t>
    </rPh>
    <phoneticPr fontId="14"/>
  </si>
  <si>
    <t>（１）導入機器名</t>
    <rPh sb="3" eb="8">
      <t>ドウニュウキキメイ</t>
    </rPh>
    <phoneticPr fontId="14"/>
  </si>
  <si>
    <t>事業所番号</t>
    <rPh sb="0" eb="3">
      <t>ジギョウショ</t>
    </rPh>
    <rPh sb="3" eb="5">
      <t>バンゴウ</t>
    </rPh>
    <phoneticPr fontId="3"/>
  </si>
  <si>
    <t>事業所・施設名</t>
    <rPh sb="0" eb="3">
      <t>ジギョウショ</t>
    </rPh>
    <rPh sb="4" eb="7">
      <t>シセツメイ</t>
    </rPh>
    <phoneticPr fontId="3"/>
  </si>
  <si>
    <t>法人所在地</t>
    <rPh sb="0" eb="5">
      <t>ホウジンショザイチ</t>
    </rPh>
    <phoneticPr fontId="3"/>
  </si>
  <si>
    <t>代表者職氏名</t>
    <rPh sb="0" eb="3">
      <t>ダイヒョウシャ</t>
    </rPh>
    <rPh sb="3" eb="6">
      <t>ショクシメイ</t>
    </rPh>
    <phoneticPr fontId="3"/>
  </si>
  <si>
    <t>利用者個人の情報、アセスメントの記録、保管</t>
    <phoneticPr fontId="3"/>
  </si>
  <si>
    <t>居宅（施設）サービス計画書の作成、保管</t>
    <phoneticPr fontId="3"/>
  </si>
  <si>
    <t>具体的なサービス内容等の記録</t>
    <rPh sb="0" eb="3">
      <t>グタイテキ</t>
    </rPh>
    <rPh sb="8" eb="11">
      <t>ナイヨウトウ</t>
    </rPh>
    <rPh sb="12" eb="14">
      <t>キロク</t>
    </rPh>
    <phoneticPr fontId="3"/>
  </si>
  <si>
    <t>職員の出退勤表、シフト表の作成、保管</t>
    <rPh sb="0" eb="2">
      <t>ショクイン</t>
    </rPh>
    <rPh sb="3" eb="4">
      <t>シュツ</t>
    </rPh>
    <rPh sb="4" eb="6">
      <t>タイキン</t>
    </rPh>
    <rPh sb="6" eb="7">
      <t>ヒョウ</t>
    </rPh>
    <rPh sb="11" eb="12">
      <t>ヒョウ</t>
    </rPh>
    <rPh sb="13" eb="15">
      <t>サクセイ</t>
    </rPh>
    <rPh sb="16" eb="18">
      <t>ホカン</t>
    </rPh>
    <phoneticPr fontId="3"/>
  </si>
  <si>
    <t>他事業所・医療機関との情報共有</t>
    <rPh sb="0" eb="4">
      <t>タジギョウショ</t>
    </rPh>
    <rPh sb="5" eb="9">
      <t>イリョウキカン</t>
    </rPh>
    <rPh sb="11" eb="15">
      <t>ジョウホウキョウユウ</t>
    </rPh>
    <phoneticPr fontId="3"/>
  </si>
  <si>
    <t>利用者家族との情報</t>
    <rPh sb="0" eb="3">
      <t>リヨウシャ</t>
    </rPh>
    <rPh sb="3" eb="5">
      <t>カゾク</t>
    </rPh>
    <rPh sb="7" eb="9">
      <t>ジョウホウ</t>
    </rPh>
    <phoneticPr fontId="3"/>
  </si>
  <si>
    <t>事業所内での情報共有</t>
    <rPh sb="0" eb="4">
      <t>ジギョウショナイ</t>
    </rPh>
    <rPh sb="6" eb="10">
      <t>ジョウホウキョウユウ</t>
    </rPh>
    <phoneticPr fontId="3"/>
  </si>
  <si>
    <t>1台(式)当たりの
基準額</t>
    <rPh sb="10" eb="13">
      <t>キジュンガク</t>
    </rPh>
    <phoneticPr fontId="3"/>
  </si>
  <si>
    <t>ICT</t>
    <phoneticPr fontId="3"/>
  </si>
  <si>
    <t>居宅介護</t>
    <rPh sb="0" eb="4">
      <t>キョタクカイゴ</t>
    </rPh>
    <phoneticPr fontId="3"/>
  </si>
  <si>
    <t>重度訪問介護</t>
    <rPh sb="0" eb="6">
      <t>ジュウドホウモンカイゴ</t>
    </rPh>
    <phoneticPr fontId="3"/>
  </si>
  <si>
    <t>同行援護</t>
    <rPh sb="0" eb="4">
      <t>ドウコウエンゴ</t>
    </rPh>
    <phoneticPr fontId="3"/>
  </si>
  <si>
    <t>行動援護</t>
    <rPh sb="0" eb="4">
      <t>コウドウエンゴ</t>
    </rPh>
    <phoneticPr fontId="3"/>
  </si>
  <si>
    <t>療養介護</t>
    <rPh sb="0" eb="4">
      <t>リョウヨウカイゴ</t>
    </rPh>
    <phoneticPr fontId="3"/>
  </si>
  <si>
    <t>生活介護</t>
    <rPh sb="0" eb="2">
      <t>セイカツ</t>
    </rPh>
    <rPh sb="2" eb="4">
      <t>カイゴ</t>
    </rPh>
    <phoneticPr fontId="3"/>
  </si>
  <si>
    <t>短期入所</t>
    <rPh sb="0" eb="4">
      <t>タンキニュウショ</t>
    </rPh>
    <phoneticPr fontId="3"/>
  </si>
  <si>
    <t>重度障害者等包括支援</t>
    <rPh sb="0" eb="2">
      <t>ジュウド</t>
    </rPh>
    <rPh sb="2" eb="5">
      <t>ショウガイシャ</t>
    </rPh>
    <rPh sb="5" eb="6">
      <t>トウ</t>
    </rPh>
    <rPh sb="6" eb="8">
      <t>ホウカツ</t>
    </rPh>
    <rPh sb="8" eb="10">
      <t>シエン</t>
    </rPh>
    <phoneticPr fontId="3"/>
  </si>
  <si>
    <t>障害者支援施設</t>
    <rPh sb="0" eb="3">
      <t>ショウガイシャ</t>
    </rPh>
    <rPh sb="3" eb="5">
      <t>シエン</t>
    </rPh>
    <rPh sb="5" eb="7">
      <t>シセツ</t>
    </rPh>
    <phoneticPr fontId="3"/>
  </si>
  <si>
    <t>自立訓練（機能訓練）</t>
    <rPh sb="0" eb="4">
      <t>ジリツクンレン</t>
    </rPh>
    <rPh sb="5" eb="9">
      <t>キノウクンレン</t>
    </rPh>
    <phoneticPr fontId="3"/>
  </si>
  <si>
    <t>自立訓練（生活訓練）</t>
    <rPh sb="0" eb="2">
      <t>ジリツ</t>
    </rPh>
    <rPh sb="2" eb="4">
      <t>クンレン</t>
    </rPh>
    <rPh sb="5" eb="7">
      <t>セイカツ</t>
    </rPh>
    <rPh sb="7" eb="9">
      <t>クンレン</t>
    </rPh>
    <phoneticPr fontId="3"/>
  </si>
  <si>
    <t>就労移行支援</t>
    <rPh sb="0" eb="6">
      <t>シュウロウイコウシエン</t>
    </rPh>
    <phoneticPr fontId="3"/>
  </si>
  <si>
    <t>就労継続支援Ａ型</t>
    <rPh sb="0" eb="2">
      <t>シュウロウ</t>
    </rPh>
    <rPh sb="2" eb="6">
      <t>ケイゾクシエン</t>
    </rPh>
    <rPh sb="7" eb="8">
      <t>ガタ</t>
    </rPh>
    <phoneticPr fontId="3"/>
  </si>
  <si>
    <t>就労継続支援Ｂ型</t>
    <rPh sb="0" eb="6">
      <t>シュウロウケイゾクシエン</t>
    </rPh>
    <rPh sb="7" eb="8">
      <t>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</si>
  <si>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</si>
  <si>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</si>
  <si>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4">
      <t>キョウドウセイカツ</t>
    </rPh>
    <rPh sb="4" eb="6">
      <t>エンジョ</t>
    </rPh>
    <phoneticPr fontId="3"/>
  </si>
  <si>
    <t>児童発達支援</t>
    <rPh sb="0" eb="6">
      <t>ジドウハッタツシエン</t>
    </rPh>
    <phoneticPr fontId="3"/>
  </si>
  <si>
    <t>放課後等デイサービス</t>
    <rPh sb="0" eb="4">
      <t>ホウカゴトウ</t>
    </rPh>
    <phoneticPr fontId="3"/>
  </si>
  <si>
    <t>居宅訪問型児童発達支援</t>
    <rPh sb="0" eb="5">
      <t>キョタクホウモンガタ</t>
    </rPh>
    <rPh sb="5" eb="11">
      <t>ジドウハッタツシエン</t>
    </rPh>
    <phoneticPr fontId="3"/>
  </si>
  <si>
    <t>保育所等訪問支援</t>
    <rPh sb="0" eb="8">
      <t>ホイクショトウホウモンシエン</t>
    </rPh>
    <phoneticPr fontId="3"/>
  </si>
  <si>
    <t>見守り機器</t>
    <rPh sb="0" eb="2">
      <t>ミマモ</t>
    </rPh>
    <rPh sb="3" eb="5">
      <t>キキ</t>
    </rPh>
    <phoneticPr fontId="3"/>
  </si>
  <si>
    <t>重度障害者包括支援</t>
    <rPh sb="0" eb="2">
      <t>ジュウド</t>
    </rPh>
    <rPh sb="2" eb="5">
      <t>ショウガイシャ</t>
    </rPh>
    <rPh sb="5" eb="7">
      <t>ホウカツ</t>
    </rPh>
    <rPh sb="7" eb="9">
      <t>シエン</t>
    </rPh>
    <phoneticPr fontId="3"/>
  </si>
  <si>
    <t>障害児入所施設</t>
    <rPh sb="0" eb="3">
      <t>ショウガイジ</t>
    </rPh>
    <rPh sb="3" eb="5">
      <t>ニュウショ</t>
    </rPh>
    <rPh sb="5" eb="7">
      <t>シセツ</t>
    </rPh>
    <phoneticPr fontId="3"/>
  </si>
  <si>
    <t>＜ＩＣＴ機器＞実績報告書</t>
    <rPh sb="4" eb="6">
      <t>キキ</t>
    </rPh>
    <rPh sb="7" eb="9">
      <t>ジッセキ</t>
    </rPh>
    <rPh sb="9" eb="12">
      <t>ホウコクショ</t>
    </rPh>
    <phoneticPr fontId="14"/>
  </si>
  <si>
    <t>サービス種別※処遇改善加算対象のみ</t>
    <phoneticPr fontId="3"/>
  </si>
  <si>
    <t>様式1:G7、様式2:G7</t>
    <rPh sb="0" eb="2">
      <t>ヨウシキ</t>
    </rPh>
    <rPh sb="7" eb="9">
      <t>ヨウシキ</t>
    </rPh>
    <phoneticPr fontId="3"/>
  </si>
  <si>
    <t>重度障害者等包括支援</t>
    <phoneticPr fontId="14"/>
  </si>
  <si>
    <t>給付費明細書の作成</t>
    <rPh sb="0" eb="3">
      <t>キュウフヒ</t>
    </rPh>
    <rPh sb="3" eb="6">
      <t>メイサイショ</t>
    </rPh>
    <rPh sb="7" eb="9">
      <t>サクセイ</t>
    </rPh>
    <phoneticPr fontId="3"/>
  </si>
  <si>
    <t>対象経費の
実支出額
（税抜き）</t>
    <rPh sb="0" eb="4">
      <t>タイショウケイヒ</t>
    </rPh>
    <rPh sb="6" eb="7">
      <t>ジツ</t>
    </rPh>
    <rPh sb="7" eb="9">
      <t>シシュツ</t>
    </rPh>
    <rPh sb="9" eb="10">
      <t>ガク</t>
    </rPh>
    <rPh sb="13" eb="14">
      <t>ヌ</t>
    </rPh>
    <phoneticPr fontId="3"/>
  </si>
  <si>
    <t>（２）具体的な使用状況をご記載ください。</t>
    <rPh sb="3" eb="6">
      <t>グタイテキ</t>
    </rPh>
    <rPh sb="7" eb="11">
      <t>シヨウジョウキョウ</t>
    </rPh>
    <rPh sb="13" eb="15">
      <t>キサイ</t>
    </rPh>
    <phoneticPr fontId="14"/>
  </si>
  <si>
    <t>【補助要件】</t>
    <rPh sb="1" eb="5">
      <t>ホジョヨウケン</t>
    </rPh>
    <phoneticPr fontId="14"/>
  </si>
  <si>
    <t>（参考様式10）</t>
    <rPh sb="1" eb="5">
      <t>サンコウヨウシキ</t>
    </rPh>
    <phoneticPr fontId="14"/>
  </si>
  <si>
    <t>サービス種別</t>
    <rPh sb="4" eb="6">
      <t>シュベツ</t>
    </rPh>
    <phoneticPr fontId="14"/>
  </si>
  <si>
    <t>（参考様式９）</t>
    <rPh sb="1" eb="5">
      <t>サンコウヨウシキ</t>
    </rPh>
    <phoneticPr fontId="14"/>
  </si>
  <si>
    <t>通信環境整備</t>
    <rPh sb="0" eb="6">
      <t>ツウシンカンキョウセイビ</t>
    </rPh>
    <phoneticPr fontId="3"/>
  </si>
  <si>
    <t>サービス提供記録の法人内、他法人事業所との共有</t>
    <rPh sb="4" eb="8">
      <t>テイキョウキロク</t>
    </rPh>
    <phoneticPr fontId="3"/>
  </si>
  <si>
    <t>サービス提供記録の作成、保管</t>
    <rPh sb="4" eb="8">
      <t>テイキョウキロク</t>
    </rPh>
    <phoneticPr fontId="3"/>
  </si>
  <si>
    <t>（１）交付要項別表２で定める要件のうち、どちらを満たしましたか。</t>
    <rPh sb="3" eb="7">
      <t>コウフヨウコウ</t>
    </rPh>
    <rPh sb="7" eb="9">
      <t>ベッピョウ</t>
    </rPh>
    <rPh sb="11" eb="12">
      <t>サダ</t>
    </rPh>
    <rPh sb="14" eb="16">
      <t>ヨウケン</t>
    </rPh>
    <rPh sb="24" eb="25">
      <t>ミ</t>
    </rPh>
    <phoneticPr fontId="14"/>
  </si>
  <si>
    <t>自主財源</t>
    <rPh sb="0" eb="4">
      <t>ジシュザイゲン</t>
    </rPh>
    <phoneticPr fontId="3"/>
  </si>
  <si>
    <t>加算・補助金</t>
    <rPh sb="0" eb="2">
      <t>カサン</t>
    </rPh>
    <rPh sb="3" eb="6">
      <t>ホジョキン</t>
    </rPh>
    <phoneticPr fontId="3"/>
  </si>
  <si>
    <t>判定</t>
    <rPh sb="0" eb="2">
      <t>ハンテイ</t>
    </rPh>
    <phoneticPr fontId="3"/>
  </si>
  <si>
    <t>（参考様式９，10）別添</t>
    <phoneticPr fontId="3"/>
  </si>
  <si>
    <t>÷</t>
    <phoneticPr fontId="3"/>
  </si>
  <si>
    <t>＝</t>
    <phoneticPr fontId="3"/>
  </si>
  <si>
    <t>自己資金</t>
    <rPh sb="0" eb="4">
      <t>ジコシキン</t>
    </rPh>
    <phoneticPr fontId="3"/>
  </si>
  <si>
    <t>（１）導入機器名</t>
    <rPh sb="3" eb="8">
      <t>ドウニュウキキメイ</t>
    </rPh>
    <phoneticPr fontId="3"/>
  </si>
  <si>
    <t>（２）現在、事業所内でICT化（ソフトウェア等による業務化）されている部分をご回答ください。（複数回答可）</t>
    <rPh sb="3" eb="5">
      <t>ゲンザイ</t>
    </rPh>
    <rPh sb="6" eb="9">
      <t>ジギョウショ</t>
    </rPh>
    <rPh sb="9" eb="10">
      <t>ナイ</t>
    </rPh>
    <rPh sb="14" eb="15">
      <t>カ</t>
    </rPh>
    <rPh sb="22" eb="23">
      <t>トウ</t>
    </rPh>
    <rPh sb="26" eb="28">
      <t>ギョウム</t>
    </rPh>
    <rPh sb="28" eb="29">
      <t>カ</t>
    </rPh>
    <rPh sb="35" eb="37">
      <t>ブブン</t>
    </rPh>
    <rPh sb="39" eb="41">
      <t>カイトウ</t>
    </rPh>
    <rPh sb="47" eb="52">
      <t>フクスウカイトウカ</t>
    </rPh>
    <phoneticPr fontId="14"/>
  </si>
  <si>
    <t>障害児入所施設</t>
    <rPh sb="0" eb="3">
      <t>ショウガイジ</t>
    </rPh>
    <rPh sb="3" eb="5">
      <t>ニュウショ</t>
    </rPh>
    <rPh sb="5" eb="7">
      <t>シセツ</t>
    </rPh>
    <phoneticPr fontId="3"/>
  </si>
  <si>
    <t>実績報告日を基準に
直前の総支給額</t>
    <rPh sb="0" eb="4">
      <t>ジッセキホウコク</t>
    </rPh>
    <rPh sb="4" eb="5">
      <t>ビ</t>
    </rPh>
    <rPh sb="6" eb="8">
      <t>キジュン</t>
    </rPh>
    <rPh sb="10" eb="12">
      <t>チョクゼン</t>
    </rPh>
    <rPh sb="13" eb="14">
      <t>ソウ</t>
    </rPh>
    <rPh sb="14" eb="16">
      <t>シキュウ</t>
    </rPh>
    <rPh sb="16" eb="17">
      <t>ガク</t>
    </rPh>
    <phoneticPr fontId="3"/>
  </si>
  <si>
    <t>【Ａ】差額</t>
    <rPh sb="3" eb="5">
      <t>サガク</t>
    </rPh>
    <phoneticPr fontId="3"/>
  </si>
  <si>
    <t>定期昇給</t>
    <rPh sb="0" eb="4">
      <t>テイキショウキュウ</t>
    </rPh>
    <phoneticPr fontId="3"/>
  </si>
  <si>
    <t>　　・「自主財源」による引上げ率（要件：自主財源÷R6.1.31を基準に直前の総支給額≧2.0％）</t>
    <rPh sb="4" eb="8">
      <t>ジシュザイゲン</t>
    </rPh>
    <rPh sb="12" eb="14">
      <t>ヒキア</t>
    </rPh>
    <rPh sb="15" eb="16">
      <t>リツ</t>
    </rPh>
    <rPh sb="17" eb="19">
      <t>ヨウケン</t>
    </rPh>
    <rPh sb="20" eb="24">
      <t>ジシュザイゲン</t>
    </rPh>
    <rPh sb="39" eb="43">
      <t>ソウシキュウガク</t>
    </rPh>
    <phoneticPr fontId="3"/>
  </si>
  <si>
    <t>　　・「加算・補助金」による引上げ率（要件：加算・補助金÷R6.1.31を基準に直前の総支給額≧2.0％）</t>
    <rPh sb="4" eb="6">
      <t>カサン</t>
    </rPh>
    <rPh sb="7" eb="10">
      <t>ホジョキン</t>
    </rPh>
    <rPh sb="14" eb="16">
      <t>ヒキア</t>
    </rPh>
    <rPh sb="17" eb="18">
      <t>リツ</t>
    </rPh>
    <rPh sb="22" eb="24">
      <t>カサン</t>
    </rPh>
    <rPh sb="25" eb="28">
      <t>ホジョキン</t>
    </rPh>
    <rPh sb="43" eb="47">
      <t>ソウシキュウガク</t>
    </rPh>
    <phoneticPr fontId="3"/>
  </si>
  <si>
    <t>【Ａ】差額の内訳</t>
    <rPh sb="3" eb="5">
      <t>サガク</t>
    </rPh>
    <rPh sb="6" eb="8">
      <t>ウチワケ</t>
    </rPh>
    <phoneticPr fontId="3"/>
  </si>
  <si>
    <t>R6.1.31を基準に直前の総支給額
（又は指定後最初の総支給額）</t>
    <rPh sb="8" eb="10">
      <t>キジュン</t>
    </rPh>
    <rPh sb="11" eb="13">
      <t>チョクゼン</t>
    </rPh>
    <rPh sb="14" eb="15">
      <t>ソウ</t>
    </rPh>
    <rPh sb="15" eb="17">
      <t>シキュウ</t>
    </rPh>
    <rPh sb="20" eb="21">
      <t>マタ</t>
    </rPh>
    <rPh sb="22" eb="24">
      <t>シテイ</t>
    </rPh>
    <rPh sb="24" eb="25">
      <t>ゴ</t>
    </rPh>
    <rPh sb="25" eb="27">
      <t>サイショ</t>
    </rPh>
    <rPh sb="28" eb="29">
      <t>ソウ</t>
    </rPh>
    <rPh sb="29" eb="31">
      <t>シキュウ</t>
    </rPh>
    <rPh sb="31" eb="32">
      <t>ガク</t>
    </rPh>
    <phoneticPr fontId="3"/>
  </si>
  <si>
    <t>その他加算
・手当等</t>
    <rPh sb="2" eb="3">
      <t>タ</t>
    </rPh>
    <rPh sb="3" eb="5">
      <t>カサン</t>
    </rPh>
    <rPh sb="7" eb="9">
      <t>テアテ</t>
    </rPh>
    <rPh sb="9" eb="10">
      <t>トウ</t>
    </rPh>
    <phoneticPr fontId="3"/>
  </si>
  <si>
    <t>直接処遇職員等　総支給額引上げ率計算書</t>
    <rPh sb="0" eb="2">
      <t>チョクセツ</t>
    </rPh>
    <rPh sb="2" eb="4">
      <t>ショグウ</t>
    </rPh>
    <rPh sb="6" eb="7">
      <t>トウ</t>
    </rPh>
    <rPh sb="8" eb="12">
      <t>ソウシキュウガク</t>
    </rPh>
    <phoneticPr fontId="3"/>
  </si>
  <si>
    <t>直接処遇職員等に対する総支給額</t>
    <rPh sb="0" eb="2">
      <t>チョクセツ</t>
    </rPh>
    <rPh sb="2" eb="4">
      <t>ショグウ</t>
    </rPh>
    <rPh sb="4" eb="6">
      <t>ショクイン</t>
    </rPh>
    <rPh sb="6" eb="7">
      <t>トウ</t>
    </rPh>
    <rPh sb="8" eb="9">
      <t>タイ</t>
    </rPh>
    <rPh sb="11" eb="14">
      <t>ソウシキュウ</t>
    </rPh>
    <rPh sb="14" eb="15">
      <t>ガク</t>
    </rPh>
    <phoneticPr fontId="3"/>
  </si>
  <si>
    <t>Step１・２．対象職員の総支給額及びその差額の内訳を確認する。</t>
    <rPh sb="8" eb="10">
      <t>タイショウ</t>
    </rPh>
    <rPh sb="10" eb="12">
      <t>ショクイン</t>
    </rPh>
    <rPh sb="13" eb="14">
      <t>ソウ</t>
    </rPh>
    <rPh sb="14" eb="17">
      <t>シキュウガク</t>
    </rPh>
    <rPh sb="17" eb="18">
      <t>オヨ</t>
    </rPh>
    <rPh sb="21" eb="23">
      <t>サガク</t>
    </rPh>
    <rPh sb="24" eb="26">
      <t>ウチワケ</t>
    </rPh>
    <rPh sb="27" eb="29">
      <t>カクニン</t>
    </rPh>
    <phoneticPr fontId="3"/>
  </si>
  <si>
    <t>Step３・４．Step２において求めた対象職員の総支給額及びその差額をそれぞれ足し上げ、以下の表の黄色セルに入力する。
　　　　　　入力後、「「自主財源」による引上げ率」及び「「加算・補助金」による引上げ率」の判定が、
　　　　　　どちらも「○」になっていることを確認する。</t>
    <rPh sb="20" eb="24">
      <t>タイショウショクイン</t>
    </rPh>
    <rPh sb="25" eb="26">
      <t>ソウ</t>
    </rPh>
    <rPh sb="29" eb="30">
      <t>オヨ</t>
    </rPh>
    <rPh sb="33" eb="35">
      <t>サガク</t>
    </rPh>
    <rPh sb="45" eb="47">
      <t>イカ</t>
    </rPh>
    <rPh sb="48" eb="49">
      <t>ヒョウ</t>
    </rPh>
    <rPh sb="50" eb="52">
      <t>キイロ</t>
    </rPh>
    <rPh sb="55" eb="57">
      <t>ニュウリョク</t>
    </rPh>
    <rPh sb="67" eb="70">
      <t>ニュウリョクゴ</t>
    </rPh>
    <phoneticPr fontId="3"/>
  </si>
  <si>
    <t>様式6:I8、様式7:I8　様式9,10別添:C7</t>
    <rPh sb="14" eb="16">
      <t>ヨウシキ</t>
    </rPh>
    <rPh sb="20" eb="22">
      <t>ベッテン</t>
    </rPh>
    <phoneticPr fontId="3"/>
  </si>
  <si>
    <t>【備考】</t>
    <rPh sb="1" eb="3">
      <t>ビコウ</t>
    </rPh>
    <phoneticPr fontId="14"/>
  </si>
  <si>
    <t xml:space="preserve">・
</t>
    <phoneticPr fontId="14"/>
  </si>
  <si>
    <t xml:space="preserve">【備考】
</t>
    <rPh sb="1" eb="3">
      <t>ビコウ</t>
    </rPh>
    <phoneticPr fontId="14"/>
  </si>
  <si>
    <t>イ：「いばらき介護の働きやすい職場宣言」の認定を受けること。
　　なお、宣言内容には、定められた５つの小項目のうち３つ以上に取り組むこと。</t>
    <phoneticPr fontId="14"/>
  </si>
  <si>
    <t>ア：福祉・介護職員等処遇改善加算及び福祉・介護職員処遇改善臨時特例交付金又はその他加算・手当等を除く自主的な財
　　源を用いて、直接処遇職員職員等に対する総支給額の引上げを全体として2.0%以上行うこと。</t>
    <rPh sb="2" eb="4">
      <t>フクシ</t>
    </rPh>
    <rPh sb="18" eb="20">
      <t>フクシ</t>
    </rPh>
    <rPh sb="21" eb="23">
      <t>カイゴ</t>
    </rPh>
    <rPh sb="23" eb="25">
      <t>ショクイン</t>
    </rPh>
    <rPh sb="25" eb="36">
      <t>ショグウカイゼンリンジトクレイコウフキン</t>
    </rPh>
    <rPh sb="64" eb="66">
      <t>チョクセツ</t>
    </rPh>
    <rPh sb="66" eb="70">
      <t>ショグウショクイン</t>
    </rPh>
    <phoneticPr fontId="14"/>
  </si>
  <si>
    <t>☆☆☆開始☆☆☆</t>
    <phoneticPr fontId="3"/>
  </si>
  <si>
    <t>様式9or10</t>
    <rPh sb="0" eb="2">
      <t>ヨウシキ</t>
    </rPh>
    <phoneticPr fontId="3"/>
  </si>
  <si>
    <t>様式7</t>
    <rPh sb="0" eb="2">
      <t>ヨウシキ</t>
    </rPh>
    <phoneticPr fontId="3"/>
  </si>
  <si>
    <t>様式9</t>
    <rPh sb="0" eb="2">
      <t>ヨウシキ</t>
    </rPh>
    <phoneticPr fontId="3"/>
  </si>
  <si>
    <t>様式10</t>
    <rPh sb="0" eb="2">
      <t>ヨウシキ</t>
    </rPh>
    <phoneticPr fontId="3"/>
  </si>
  <si>
    <t>様式9,10別添</t>
    <rPh sb="0" eb="2">
      <t>ヨウシキ</t>
    </rPh>
    <rPh sb="6" eb="8">
      <t>ベッテン</t>
    </rPh>
    <phoneticPr fontId="3"/>
  </si>
  <si>
    <t>様式6</t>
    <rPh sb="0" eb="2">
      <t>ヨウシキ</t>
    </rPh>
    <phoneticPr fontId="3"/>
  </si>
  <si>
    <t>共通</t>
    <rPh sb="0" eb="2">
      <t>キョウツウ</t>
    </rPh>
    <phoneticPr fontId="3"/>
  </si>
  <si>
    <t>ロボット</t>
    <phoneticPr fontId="3"/>
  </si>
  <si>
    <t>見守り</t>
    <rPh sb="0" eb="2">
      <t>ミマモ</t>
    </rPh>
    <phoneticPr fontId="3"/>
  </si>
  <si>
    <t>TEL</t>
    <phoneticPr fontId="14"/>
  </si>
  <si>
    <t>Mail</t>
    <phoneticPr fontId="14"/>
  </si>
  <si>
    <t>機器使用状況</t>
    <rPh sb="0" eb="2">
      <t>キキ</t>
    </rPh>
    <rPh sb="2" eb="6">
      <t>シヨウジョウキョウ</t>
    </rPh>
    <phoneticPr fontId="3"/>
  </si>
  <si>
    <t>要件：ア賃上げ・イ宣言</t>
    <rPh sb="0" eb="2">
      <t>ヨウケン</t>
    </rPh>
    <rPh sb="4" eb="6">
      <t>チンア</t>
    </rPh>
    <rPh sb="9" eb="11">
      <t>センゲン</t>
    </rPh>
    <phoneticPr fontId="3"/>
  </si>
  <si>
    <t>ア：時期</t>
    <rPh sb="2" eb="4">
      <t>ジキ</t>
    </rPh>
    <phoneticPr fontId="3"/>
  </si>
  <si>
    <t>備考欄</t>
    <rPh sb="0" eb="2">
      <t>ビコウ</t>
    </rPh>
    <rPh sb="2" eb="3">
      <t>ラン</t>
    </rPh>
    <phoneticPr fontId="3"/>
  </si>
  <si>
    <t>ICT化済み業務(1)</t>
    <rPh sb="3" eb="4">
      <t>カ</t>
    </rPh>
    <rPh sb="4" eb="5">
      <t>スミ</t>
    </rPh>
    <rPh sb="6" eb="8">
      <t>ギョウム</t>
    </rPh>
    <phoneticPr fontId="3"/>
  </si>
  <si>
    <t>ICT化済み業務(2)</t>
    <rPh sb="3" eb="4">
      <t>カ</t>
    </rPh>
    <rPh sb="4" eb="5">
      <t>スミ</t>
    </rPh>
    <rPh sb="6" eb="8">
      <t>ギョウム</t>
    </rPh>
    <phoneticPr fontId="3"/>
  </si>
  <si>
    <t>ICT化済み業務(3)</t>
    <rPh sb="3" eb="4">
      <t>カ</t>
    </rPh>
    <rPh sb="4" eb="5">
      <t>スミ</t>
    </rPh>
    <rPh sb="6" eb="8">
      <t>ギョウム</t>
    </rPh>
    <phoneticPr fontId="3"/>
  </si>
  <si>
    <t>ICT化済み業務(4)</t>
    <rPh sb="3" eb="4">
      <t>カ</t>
    </rPh>
    <rPh sb="4" eb="5">
      <t>スミ</t>
    </rPh>
    <rPh sb="6" eb="8">
      <t>ギョウム</t>
    </rPh>
    <phoneticPr fontId="3"/>
  </si>
  <si>
    <t>ICT化済み業務(5)</t>
    <rPh sb="3" eb="4">
      <t>カ</t>
    </rPh>
    <rPh sb="4" eb="5">
      <t>スミ</t>
    </rPh>
    <rPh sb="6" eb="8">
      <t>ギョウム</t>
    </rPh>
    <phoneticPr fontId="3"/>
  </si>
  <si>
    <t>ICT化済み業務(6)</t>
    <rPh sb="3" eb="4">
      <t>カ</t>
    </rPh>
    <rPh sb="4" eb="5">
      <t>スミ</t>
    </rPh>
    <rPh sb="6" eb="8">
      <t>ギョウム</t>
    </rPh>
    <phoneticPr fontId="3"/>
  </si>
  <si>
    <t>ICT化済み業務(7)</t>
    <rPh sb="3" eb="4">
      <t>カ</t>
    </rPh>
    <rPh sb="4" eb="5">
      <t>スミ</t>
    </rPh>
    <rPh sb="6" eb="8">
      <t>ギョウム</t>
    </rPh>
    <phoneticPr fontId="3"/>
  </si>
  <si>
    <t>ICT化済み業務(8)</t>
    <rPh sb="3" eb="4">
      <t>カ</t>
    </rPh>
    <rPh sb="4" eb="5">
      <t>スミ</t>
    </rPh>
    <rPh sb="6" eb="8">
      <t>ギョウム</t>
    </rPh>
    <phoneticPr fontId="3"/>
  </si>
  <si>
    <t>ICT化済み業務(9)</t>
    <rPh sb="3" eb="4">
      <t>カ</t>
    </rPh>
    <rPh sb="4" eb="5">
      <t>スミ</t>
    </rPh>
    <rPh sb="6" eb="8">
      <t>ギョウム</t>
    </rPh>
    <phoneticPr fontId="3"/>
  </si>
  <si>
    <t>ICT化済み業務(10)</t>
    <rPh sb="3" eb="4">
      <t>カ</t>
    </rPh>
    <rPh sb="4" eb="5">
      <t>スミ</t>
    </rPh>
    <rPh sb="6" eb="8">
      <t>ギョウム</t>
    </rPh>
    <phoneticPr fontId="3"/>
  </si>
  <si>
    <t>自主財源引上げ率</t>
    <rPh sb="0" eb="4">
      <t>ジシュザイゲン</t>
    </rPh>
    <rPh sb="4" eb="6">
      <t>ヒキア</t>
    </rPh>
    <rPh sb="7" eb="8">
      <t>リツ</t>
    </rPh>
    <phoneticPr fontId="3"/>
  </si>
  <si>
    <t>加算・補助金引上げ率</t>
    <rPh sb="0" eb="2">
      <t>カサン</t>
    </rPh>
    <rPh sb="3" eb="6">
      <t>ホジョキン</t>
    </rPh>
    <rPh sb="6" eb="8">
      <t>ヒキア</t>
    </rPh>
    <rPh sb="9" eb="10">
      <t>リツ</t>
    </rPh>
    <phoneticPr fontId="3"/>
  </si>
  <si>
    <t>メーカー</t>
  </si>
  <si>
    <r>
      <rPr>
        <sz val="10"/>
        <color theme="1"/>
        <rFont val="BIZ UDゴシック"/>
        <family val="3"/>
        <charset val="128"/>
      </rPr>
      <t>対象経費の実支出額</t>
    </r>
    <r>
      <rPr>
        <sz val="11"/>
        <color theme="1"/>
        <rFont val="BIZ UDゴシック"/>
        <family val="3"/>
        <charset val="128"/>
      </rPr>
      <t xml:space="preserve">
（税抜き）</t>
    </r>
    <rPh sb="0" eb="4">
      <t>タイショウケイヒ</t>
    </rPh>
    <rPh sb="5" eb="9">
      <t>ジツシシュツガク</t>
    </rPh>
    <rPh sb="12" eb="13">
      <t>ヌ</t>
    </rPh>
    <phoneticPr fontId="3"/>
  </si>
  <si>
    <t>☆☆☆終了☆☆☆</t>
    <phoneticPr fontId="3"/>
  </si>
  <si>
    <t>★★★開始★★★</t>
  </si>
  <si>
    <t>-</t>
  </si>
  <si>
    <t>★★★終了★★★</t>
  </si>
  <si>
    <t>1台(式)当たりの
機器購入価格（税抜き）</t>
    <rPh sb="1" eb="2">
      <t>ダイ</t>
    </rPh>
    <rPh sb="3" eb="4">
      <t>シキ</t>
    </rPh>
    <rPh sb="5" eb="6">
      <t>ア</t>
    </rPh>
    <rPh sb="10" eb="14">
      <t>キキコウニュウ</t>
    </rPh>
    <rPh sb="14" eb="16">
      <t>カカク</t>
    </rPh>
    <rPh sb="17" eb="19">
      <t>ゼイヌ</t>
    </rPh>
    <phoneticPr fontId="3"/>
  </si>
  <si>
    <t>1台(式)当たりの
機器購入価格（税抜き）</t>
    <rPh sb="1" eb="2">
      <t>ダイ</t>
    </rPh>
    <rPh sb="3" eb="4">
      <t>シキ</t>
    </rPh>
    <rPh sb="5" eb="6">
      <t>ア</t>
    </rPh>
    <rPh sb="10" eb="12">
      <t>キキ</t>
    </rPh>
    <rPh sb="12" eb="16">
      <t>コウニュウカカク</t>
    </rPh>
    <rPh sb="17" eb="19">
      <t>ゼイヌ</t>
    </rPh>
    <phoneticPr fontId="3"/>
  </si>
  <si>
    <t>初期設定に要する費用
(税抜き)</t>
    <rPh sb="0" eb="2">
      <t>ショキ</t>
    </rPh>
    <rPh sb="2" eb="4">
      <t>セッテイ</t>
    </rPh>
    <rPh sb="5" eb="6">
      <t>ヨウ</t>
    </rPh>
    <rPh sb="8" eb="10">
      <t>ヒヨウ</t>
    </rPh>
    <rPh sb="12" eb="14">
      <t>ゼイヌ</t>
    </rPh>
    <phoneticPr fontId="3"/>
  </si>
  <si>
    <t>C</t>
    <phoneticPr fontId="3"/>
  </si>
  <si>
    <t>対象経費の支出予定額</t>
    <rPh sb="0" eb="4">
      <t>タイショウケイヒ</t>
    </rPh>
    <rPh sb="5" eb="7">
      <t>シシュツ</t>
    </rPh>
    <rPh sb="7" eb="10">
      <t>ヨテイガク</t>
    </rPh>
    <phoneticPr fontId="3"/>
  </si>
  <si>
    <t>様式6</t>
    <rPh sb="0" eb="2">
      <t>ヨウシキ</t>
    </rPh>
    <phoneticPr fontId="3"/>
  </si>
  <si>
    <t>見守り</t>
    <rPh sb="0" eb="2">
      <t>ミマモ</t>
    </rPh>
    <phoneticPr fontId="3"/>
  </si>
  <si>
    <t>初期設定に係る費用</t>
    <rPh sb="0" eb="2">
      <t>ショキ</t>
    </rPh>
    <rPh sb="2" eb="4">
      <t>セッテイ</t>
    </rPh>
    <rPh sb="5" eb="6">
      <t>カカ</t>
    </rPh>
    <rPh sb="7" eb="9">
      <t>ヒヨウ</t>
    </rPh>
    <phoneticPr fontId="3"/>
  </si>
  <si>
    <t>1台(式)当たりの
導入経費</t>
    <rPh sb="1" eb="2">
      <t>ダイ</t>
    </rPh>
    <rPh sb="3" eb="4">
      <t>シキ</t>
    </rPh>
    <rPh sb="5" eb="6">
      <t>ア</t>
    </rPh>
    <rPh sb="10" eb="12">
      <t>ドウニュウ</t>
    </rPh>
    <rPh sb="12" eb="14">
      <t>ケイヒ</t>
    </rPh>
    <phoneticPr fontId="3"/>
  </si>
  <si>
    <t>1台(式)当たりの選定額</t>
    <rPh sb="1" eb="2">
      <t>ダイ</t>
    </rPh>
    <rPh sb="3" eb="4">
      <t>シキ</t>
    </rPh>
    <rPh sb="5" eb="6">
      <t>ア</t>
    </rPh>
    <rPh sb="9" eb="11">
      <t>センテイ</t>
    </rPh>
    <rPh sb="11" eb="12">
      <t>ガク</t>
    </rPh>
    <phoneticPr fontId="3"/>
  </si>
  <si>
    <t>対象経費の支出額</t>
    <rPh sb="0" eb="4">
      <t>タイショウケイヒ</t>
    </rPh>
    <rPh sb="5" eb="7">
      <t>シシュツ</t>
    </rPh>
    <rPh sb="7" eb="8">
      <t>ガク</t>
    </rPh>
    <phoneticPr fontId="3"/>
  </si>
  <si>
    <t>交付決定額</t>
    <rPh sb="0" eb="2">
      <t>コウフ</t>
    </rPh>
    <rPh sb="2" eb="5">
      <t>ケッテイガク</t>
    </rPh>
    <phoneticPr fontId="3"/>
  </si>
  <si>
    <t>交付精算額</t>
    <rPh sb="0" eb="2">
      <t>コウフ</t>
    </rPh>
    <rPh sb="2" eb="5">
      <t>セイサンガク</t>
    </rPh>
    <phoneticPr fontId="3"/>
  </si>
  <si>
    <t>様式3</t>
    <rPh sb="0" eb="2">
      <t>ヨウシキ</t>
    </rPh>
    <phoneticPr fontId="3"/>
  </si>
  <si>
    <t>共通</t>
    <phoneticPr fontId="3"/>
  </si>
  <si>
    <t>所要額計</t>
    <rPh sb="0" eb="3">
      <t>ショヨウガク</t>
    </rPh>
    <rPh sb="3" eb="4">
      <t>ケイ</t>
    </rPh>
    <phoneticPr fontId="3"/>
  </si>
  <si>
    <t>D</t>
    <phoneticPr fontId="3"/>
  </si>
  <si>
    <t>E(C又はD)</t>
    <rPh sb="3" eb="4">
      <t>マタ</t>
    </rPh>
    <phoneticPr fontId="3"/>
  </si>
  <si>
    <t>I</t>
    <phoneticPr fontId="3"/>
  </si>
  <si>
    <t>（代表者職氏名）</t>
    <phoneticPr fontId="3"/>
  </si>
  <si>
    <t>（１）ー１　「自主財源」による引上げを行った時期</t>
    <rPh sb="7" eb="9">
      <t>ジシュ</t>
    </rPh>
    <rPh sb="9" eb="11">
      <t>ザイゲン</t>
    </rPh>
    <rPh sb="15" eb="17">
      <t>ヒキア</t>
    </rPh>
    <rPh sb="19" eb="20">
      <t>オコナ</t>
    </rPh>
    <rPh sb="22" eb="24">
      <t>ジキ</t>
    </rPh>
    <phoneticPr fontId="14"/>
  </si>
  <si>
    <t>＜見守り機器等＞実績報告書</t>
    <rPh sb="1" eb="3">
      <t>ミマモ</t>
    </rPh>
    <rPh sb="4" eb="6">
      <t>キキ</t>
    </rPh>
    <rPh sb="6" eb="7">
      <t>トウ</t>
    </rPh>
    <rPh sb="8" eb="10">
      <t>ジッセキ</t>
    </rPh>
    <rPh sb="10" eb="13">
      <t>ホウコクショ</t>
    </rPh>
    <phoneticPr fontId="14"/>
  </si>
  <si>
    <t>＜見守り機器等＞精算額算出内訳表</t>
    <rPh sb="1" eb="3">
      <t>ミマモ</t>
    </rPh>
    <rPh sb="4" eb="6">
      <t>キキ</t>
    </rPh>
    <rPh sb="6" eb="7">
      <t>トウ</t>
    </rPh>
    <rPh sb="8" eb="11">
      <t>セイサンガク</t>
    </rPh>
    <rPh sb="11" eb="13">
      <t>サンシュツ</t>
    </rPh>
    <rPh sb="13" eb="16">
      <t>ウチワケヒョウ</t>
    </rPh>
    <phoneticPr fontId="3"/>
  </si>
  <si>
    <t>　　　　　（法　人　名）</t>
    <phoneticPr fontId="3"/>
  </si>
  <si>
    <t>・
・</t>
    <phoneticPr fontId="14"/>
  </si>
  <si>
    <t>（１）交付要項別表１で定める要件のうち、どちらを満たしましたか。</t>
    <rPh sb="3" eb="5">
      <t>コウフ</t>
    </rPh>
    <rPh sb="5" eb="7">
      <t>ヨウコウ</t>
    </rPh>
    <rPh sb="7" eb="9">
      <t>ベッピョウ</t>
    </rPh>
    <rPh sb="11" eb="12">
      <t>サダ</t>
    </rPh>
    <rPh sb="14" eb="16">
      <t>ヨウケン</t>
    </rPh>
    <rPh sb="24" eb="25">
      <t>ミ</t>
    </rPh>
    <phoneticPr fontId="3"/>
  </si>
  <si>
    <t>【補助要件】</t>
    <rPh sb="1" eb="5">
      <t>ホジョヨウケン</t>
    </rPh>
    <phoneticPr fontId="3"/>
  </si>
  <si>
    <t>令和7年　月　日</t>
    <rPh sb="0" eb="1">
      <t>レイワ</t>
    </rPh>
    <rPh sb="2" eb="3">
      <t>ネン</t>
    </rPh>
    <rPh sb="4" eb="5">
      <t>ガツ</t>
    </rPh>
    <rPh sb="6" eb="7">
      <t>ニチ</t>
    </rPh>
    <phoneticPr fontId="3"/>
  </si>
  <si>
    <t>1台(式)当たりの
補助上限額</t>
    <rPh sb="10" eb="12">
      <t>ホジョ</t>
    </rPh>
    <rPh sb="12" eb="14">
      <t>ジョウゲン</t>
    </rPh>
    <rPh sb="14" eb="15">
      <t>ガク</t>
    </rPh>
    <phoneticPr fontId="3"/>
  </si>
  <si>
    <t>G(=F*A)</t>
    <phoneticPr fontId="3"/>
  </si>
  <si>
    <t>1台(式)当たりの
選定額×導入台数</t>
    <phoneticPr fontId="3"/>
  </si>
  <si>
    <t>1台(式)当たりの
補助対象額</t>
    <rPh sb="1" eb="2">
      <t>ダイ</t>
    </rPh>
    <rPh sb="3" eb="4">
      <t>シキ</t>
    </rPh>
    <rPh sb="5" eb="6">
      <t>ア</t>
    </rPh>
    <rPh sb="10" eb="15">
      <t>ホジョタイショウガク</t>
    </rPh>
    <phoneticPr fontId="3"/>
  </si>
  <si>
    <t>D(=(B+C/A)*4/5)</t>
    <phoneticPr fontId="3"/>
  </si>
  <si>
    <t>導入台数
（情報端末の台数）</t>
    <rPh sb="0" eb="4">
      <t>ドウニュウダイスウ</t>
    </rPh>
    <rPh sb="6" eb="10">
      <t>ジョウホウタンマツ</t>
    </rPh>
    <rPh sb="11" eb="13">
      <t>ダイスウ</t>
    </rPh>
    <phoneticPr fontId="3"/>
  </si>
  <si>
    <t>F(=D又はE)</t>
    <rPh sb="4" eb="5">
      <t>マタ</t>
    </rPh>
    <phoneticPr fontId="3"/>
  </si>
  <si>
    <t>J(=H又はI)</t>
    <rPh sb="4" eb="5">
      <t>マタ</t>
    </rPh>
    <phoneticPr fontId="3"/>
  </si>
  <si>
    <t>所要額</t>
    <rPh sb="0" eb="3">
      <t>ショヨウガク</t>
    </rPh>
    <phoneticPr fontId="3"/>
  </si>
  <si>
    <t>B(=A*4/5)</t>
    <phoneticPr fontId="3"/>
  </si>
  <si>
    <t>1台(式)当たりの
選定額</t>
    <phoneticPr fontId="3"/>
  </si>
  <si>
    <t>法人名</t>
    <rPh sb="0" eb="3">
      <t>ホウジンメイ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</si>
</sst>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游ゴシック"/>
      <family val="2"/>
      <charset val="128"/>
      <scheme val="minor"/>
    </font>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0"/>
      <color theme="1"/>
      <name val="BIZ UDゴシック"/>
      <family val="3"/>
      <charset val="128"/>
    </font>
    <font>
      <sz val="11"/>
      <name val="BIZ UDゴシック"/>
      <family val="3"/>
      <charset val="128"/>
    </font>
    <font>
      <sz val="11"/>
      <color theme="2"/>
      <name val="BIZ UDゴシック"/>
      <family val="3"/>
      <charset val="128"/>
    </font>
    <font>
      <sz val="11"/>
      <color theme="1"/>
      <name val="游ゴシック"/>
      <family val="2"/>
      <scheme val="minor"/>
    </font>
    <font>
      <sz val="11"/>
      <name val="ＭＳ Ｐゴシック"/>
      <family val="3"/>
      <charset val="128"/>
    </font>
    <font>
      <sz val="11"/>
      <color rgb="FFFF00FF"/>
      <name val="BIZ UDゴシック"/>
      <family val="3"/>
      <charset val="128"/>
    </font>
    <font>
      <sz val="7"/>
      <color theme="1"/>
      <name val="BIZ UDゴシック"/>
      <family val="3"/>
      <charset val="128"/>
    </font>
    <font>
      <b/>
      <sz val="11"/>
      <name val="BIZ UDゴシック"/>
      <family val="3"/>
      <charset val="128"/>
    </font>
    <font>
      <b/>
      <sz val="11"/>
      <color theme="1"/>
      <name val="BIZ UDゴシック"/>
      <family val="3"/>
      <charset val="128"/>
    </font>
    <font>
      <b/>
      <sz val="12"/>
      <color theme="1"/>
      <name val="BIZ UDゴシック"/>
      <family val="3"/>
      <charset val="128"/>
    </font>
    <font>
      <sz val="6"/>
      <name val="ＭＳ Ｐゴシック"/>
      <family val="3"/>
      <charset val="128"/>
    </font>
    <font>
      <sz val="9"/>
      <name val="BIZ UDゴシック"/>
      <family val="3"/>
      <charset val="128"/>
    </font>
    <font>
      <sz val="8"/>
      <name val="BIZ UDゴシック"/>
      <family val="3"/>
      <charset val="128"/>
    </font>
    <font>
      <b/>
      <sz val="11"/>
      <color rgb="FFFF0000"/>
      <name val="BIZ UDゴシック"/>
      <family val="3"/>
      <charset val="128"/>
    </font>
    <font>
      <b/>
      <sz val="12"/>
      <color rgb="FFFF0000"/>
      <name val="BIZ UDゴシック"/>
      <family val="3"/>
      <charset val="128"/>
    </font>
    <font>
      <sz val="11"/>
      <color theme="1"/>
      <name val="游ゴシック"/>
      <family val="3"/>
      <charset val="128"/>
      <scheme val="minor"/>
    </font>
    <font>
      <sz val="11"/>
      <name val="BIZ UDPゴシック"/>
      <family val="3"/>
      <charset val="128"/>
    </font>
    <font>
      <sz val="12"/>
      <name val="BIZ UDPゴシック"/>
      <family val="3"/>
      <charset val="128"/>
    </font>
    <font>
      <sz val="11"/>
      <color theme="1"/>
      <name val="BIZ UDPゴシック"/>
      <family val="3"/>
      <charset val="128"/>
    </font>
    <font>
      <sz val="10"/>
      <name val="BIZ UDPゴシック"/>
      <family val="3"/>
      <charset val="128"/>
    </font>
    <font>
      <sz val="12"/>
      <name val="ＭＳ Ｐゴシック"/>
      <family val="3"/>
      <charset val="128"/>
    </font>
    <font>
      <sz val="10"/>
      <name val="BIZ UDゴシック"/>
      <family val="3"/>
      <charset val="128"/>
    </font>
    <font>
      <u/>
      <sz val="11"/>
      <color theme="10"/>
      <name val="游ゴシック"/>
      <family val="2"/>
      <charset val="128"/>
      <scheme val="minor"/>
    </font>
    <font>
      <u/>
      <sz val="11"/>
      <name val="游ゴシック"/>
      <family val="2"/>
      <charset val="128"/>
      <scheme val="minor"/>
    </font>
    <font>
      <sz val="11"/>
      <color theme="0"/>
      <name val="BIZ UDゴシック"/>
      <family val="3"/>
      <charset val="128"/>
    </font>
    <font>
      <sz val="8.5"/>
      <color theme="0"/>
      <name val="BIZ UD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EC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dotted">
        <color indexed="64"/>
      </left>
      <right/>
      <top style="dotted">
        <color indexed="64"/>
      </top>
      <bottom/>
      <diagonal/>
    </border>
    <border>
      <left/>
      <right/>
      <top style="dotted">
        <color auto="1"/>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xf numFmtId="0" fontId="8" fillId="0" borderId="0">
      <alignment vertical="center"/>
    </xf>
    <xf numFmtId="9" fontId="1" fillId="0" borderId="0" applyFont="0" applyFill="0" applyBorder="0" applyAlignment="0" applyProtection="0">
      <alignment vertical="center"/>
    </xf>
    <xf numFmtId="0" fontId="19" fillId="0" borderId="0">
      <alignment vertical="center"/>
    </xf>
    <xf numFmtId="38" fontId="8"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44">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4" fillId="0" borderId="2" xfId="0" applyFont="1" applyBorder="1" applyAlignment="1">
      <alignment horizontal="center" vertical="center" wrapText="1"/>
    </xf>
    <xf numFmtId="38" fontId="2" fillId="2" borderId="1" xfId="1" applyFont="1" applyFill="1" applyBorder="1" applyAlignment="1">
      <alignment vertical="center"/>
    </xf>
    <xf numFmtId="38" fontId="2" fillId="2" borderId="4" xfId="1" applyFont="1" applyFill="1" applyBorder="1" applyAlignment="1">
      <alignment vertical="center"/>
    </xf>
    <xf numFmtId="0" fontId="6" fillId="2" borderId="11" xfId="0" applyFont="1" applyFill="1" applyBorder="1" applyAlignment="1">
      <alignment vertical="center"/>
    </xf>
    <xf numFmtId="38" fontId="2" fillId="2" borderId="3" xfId="1" applyFont="1" applyFill="1" applyBorder="1" applyAlignment="1">
      <alignment horizontal="right" vertical="center"/>
    </xf>
    <xf numFmtId="38" fontId="5" fillId="2" borderId="13" xfId="1" applyFont="1" applyFill="1" applyBorder="1" applyAlignment="1">
      <alignment horizontal="right" vertical="center"/>
    </xf>
    <xf numFmtId="38" fontId="2" fillId="2" borderId="3" xfId="0" applyNumberFormat="1" applyFont="1" applyFill="1" applyBorder="1" applyAlignment="1">
      <alignment horizontal="right" vertical="center"/>
    </xf>
    <xf numFmtId="0" fontId="2" fillId="0" borderId="16" xfId="0" applyFont="1" applyBorder="1">
      <alignment vertical="center"/>
    </xf>
    <xf numFmtId="0" fontId="2" fillId="0" borderId="17"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0"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vertical="center" shrinkToFit="1"/>
    </xf>
    <xf numFmtId="0" fontId="2" fillId="3" borderId="2" xfId="0" applyFont="1" applyFill="1" applyBorder="1" applyAlignment="1">
      <alignment vertical="center" shrinkToFit="1"/>
    </xf>
    <xf numFmtId="38" fontId="2" fillId="3" borderId="2" xfId="1" applyFont="1" applyFill="1" applyBorder="1">
      <alignment vertical="center"/>
    </xf>
    <xf numFmtId="0" fontId="2" fillId="3" borderId="14" xfId="0" applyFont="1" applyFill="1" applyBorder="1" applyAlignment="1">
      <alignment vertical="center" shrinkToFit="1"/>
    </xf>
    <xf numFmtId="38" fontId="2" fillId="3" borderId="14" xfId="1" applyFont="1" applyFill="1" applyBorder="1">
      <alignment vertical="center"/>
    </xf>
    <xf numFmtId="38" fontId="2" fillId="3" borderId="1" xfId="1" applyFont="1" applyFill="1" applyBorder="1">
      <alignment vertical="center"/>
    </xf>
    <xf numFmtId="38" fontId="2" fillId="3" borderId="1" xfId="0" applyNumberFormat="1" applyFont="1" applyFill="1" applyBorder="1">
      <alignment vertical="center"/>
    </xf>
    <xf numFmtId="38" fontId="2" fillId="3" borderId="2" xfId="0" applyNumberFormat="1" applyFont="1" applyFill="1" applyBorder="1">
      <alignment vertical="center"/>
    </xf>
    <xf numFmtId="0" fontId="5" fillId="4" borderId="0" xfId="3" applyFont="1" applyFill="1">
      <alignment vertical="center"/>
    </xf>
    <xf numFmtId="0" fontId="5" fillId="0" borderId="0" xfId="3" applyFont="1">
      <alignment vertical="center"/>
    </xf>
    <xf numFmtId="0" fontId="16" fillId="4" borderId="0" xfId="3" applyFont="1" applyFill="1">
      <alignment vertical="center"/>
    </xf>
    <xf numFmtId="0" fontId="18" fillId="4" borderId="0" xfId="3" applyFont="1" applyFill="1">
      <alignment vertical="center"/>
    </xf>
    <xf numFmtId="0" fontId="20" fillId="4" borderId="0" xfId="3" applyFont="1" applyFill="1">
      <alignment vertical="center"/>
    </xf>
    <xf numFmtId="0" fontId="20" fillId="0" borderId="0" xfId="3" applyFont="1">
      <alignment vertical="center"/>
    </xf>
    <xf numFmtId="0" fontId="21" fillId="4" borderId="19" xfId="3" applyFont="1" applyFill="1" applyBorder="1" applyAlignment="1">
      <alignment horizontal="center" vertical="center"/>
    </xf>
    <xf numFmtId="0" fontId="21" fillId="4" borderId="20" xfId="3" applyFont="1" applyFill="1" applyBorder="1" applyAlignment="1">
      <alignment horizontal="center" vertical="center"/>
    </xf>
    <xf numFmtId="0" fontId="15" fillId="4" borderId="19" xfId="3" applyFont="1" applyFill="1" applyBorder="1">
      <alignment vertical="center"/>
    </xf>
    <xf numFmtId="0" fontId="5" fillId="4" borderId="20" xfId="3" applyFont="1" applyFill="1" applyBorder="1">
      <alignment vertical="center"/>
    </xf>
    <xf numFmtId="0" fontId="5" fillId="4" borderId="20" xfId="3" applyFont="1" applyFill="1" applyBorder="1" applyAlignment="1">
      <alignment horizontal="center" vertical="center"/>
    </xf>
    <xf numFmtId="0" fontId="5" fillId="4" borderId="20" xfId="3" applyFont="1" applyFill="1" applyBorder="1" applyAlignment="1">
      <alignment horizontal="left" vertical="top"/>
    </xf>
    <xf numFmtId="0" fontId="5" fillId="4" borderId="0" xfId="3" applyFont="1" applyFill="1" applyBorder="1" applyAlignment="1">
      <alignment horizontal="left" vertical="top"/>
    </xf>
    <xf numFmtId="0" fontId="5" fillId="4" borderId="5" xfId="3" applyFont="1" applyFill="1" applyBorder="1" applyAlignment="1">
      <alignment horizontal="left" vertical="top"/>
    </xf>
    <xf numFmtId="0" fontId="21" fillId="4" borderId="0" xfId="3" applyFont="1" applyFill="1" applyBorder="1" applyAlignment="1">
      <alignment horizontal="center" vertical="center"/>
    </xf>
    <xf numFmtId="0" fontId="20" fillId="4" borderId="18" xfId="3" applyFont="1" applyFill="1" applyBorder="1" applyAlignment="1">
      <alignment vertical="center"/>
    </xf>
    <xf numFmtId="0" fontId="5" fillId="4" borderId="17" xfId="3" applyFont="1" applyFill="1" applyBorder="1" applyAlignment="1">
      <alignment horizontal="center" vertical="center"/>
    </xf>
    <xf numFmtId="38" fontId="0" fillId="0" borderId="0" xfId="6" applyFont="1">
      <alignment vertical="center"/>
    </xf>
    <xf numFmtId="0" fontId="24" fillId="0" borderId="0" xfId="0" applyFont="1">
      <alignment vertical="center"/>
    </xf>
    <xf numFmtId="0" fontId="2" fillId="0" borderId="13" xfId="0" applyFont="1" applyBorder="1" applyAlignment="1">
      <alignment horizontal="center" vertical="center"/>
    </xf>
    <xf numFmtId="0" fontId="6" fillId="2" borderId="28" xfId="0" applyFont="1" applyFill="1" applyBorder="1" applyAlignment="1">
      <alignment vertical="center"/>
    </xf>
    <xf numFmtId="0" fontId="5" fillId="2" borderId="13" xfId="0" applyFont="1" applyFill="1" applyBorder="1" applyAlignment="1">
      <alignment horizontal="right" vertical="center"/>
    </xf>
    <xf numFmtId="38" fontId="6" fillId="2" borderId="28" xfId="1" applyFont="1" applyFill="1" applyBorder="1" applyAlignment="1">
      <alignment horizontal="right" vertical="center"/>
    </xf>
    <xf numFmtId="0" fontId="2" fillId="4" borderId="0" xfId="0" applyFont="1" applyFill="1">
      <alignment vertical="center"/>
    </xf>
    <xf numFmtId="0" fontId="2" fillId="4" borderId="0" xfId="0" applyFont="1" applyFill="1" applyAlignment="1">
      <alignment horizontal="right" vertical="center"/>
    </xf>
    <xf numFmtId="38" fontId="5" fillId="2" borderId="29" xfId="1" applyFont="1" applyFill="1" applyBorder="1" applyAlignment="1">
      <alignment horizontal="right" vertical="center"/>
    </xf>
    <xf numFmtId="0" fontId="2" fillId="4" borderId="0" xfId="0" applyFont="1" applyFill="1" applyBorder="1" applyAlignment="1">
      <alignment vertical="center" shrinkToFit="1"/>
    </xf>
    <xf numFmtId="0" fontId="12" fillId="0" borderId="30" xfId="0" applyFont="1" applyBorder="1" applyAlignment="1">
      <alignment horizontal="center" vertical="center"/>
    </xf>
    <xf numFmtId="0" fontId="2" fillId="0" borderId="40" xfId="0" applyFont="1" applyBorder="1" applyAlignment="1">
      <alignment horizontal="center" vertical="center" wrapText="1"/>
    </xf>
    <xf numFmtId="38" fontId="12" fillId="2" borderId="41" xfId="1" applyFont="1" applyFill="1" applyBorder="1" applyAlignment="1">
      <alignment horizontal="right" vertical="center"/>
    </xf>
    <xf numFmtId="38" fontId="11" fillId="2" borderId="42" xfId="1" applyFont="1" applyFill="1" applyBorder="1" applyAlignment="1">
      <alignment horizontal="right" vertical="center"/>
    </xf>
    <xf numFmtId="0" fontId="2" fillId="4" borderId="0" xfId="0" applyFont="1" applyFill="1" applyBorder="1">
      <alignment vertical="center"/>
    </xf>
    <xf numFmtId="0" fontId="5" fillId="4" borderId="0" xfId="0" applyFont="1" applyFill="1">
      <alignment vertical="center"/>
    </xf>
    <xf numFmtId="38" fontId="2" fillId="4" borderId="0" xfId="0" applyNumberFormat="1" applyFont="1" applyFill="1" applyBorder="1">
      <alignment vertical="center"/>
    </xf>
    <xf numFmtId="0" fontId="2" fillId="4" borderId="0" xfId="0" applyFont="1" applyFill="1" applyBorder="1" applyAlignment="1">
      <alignment horizontal="right" vertical="center"/>
    </xf>
    <xf numFmtId="0" fontId="2" fillId="4" borderId="14" xfId="0" applyFont="1" applyFill="1" applyBorder="1" applyAlignment="1">
      <alignment vertical="center" shrinkToFit="1"/>
    </xf>
    <xf numFmtId="38" fontId="2" fillId="4" borderId="14" xfId="1" applyFont="1" applyFill="1" applyBorder="1">
      <alignment vertical="center"/>
    </xf>
    <xf numFmtId="0" fontId="5" fillId="4" borderId="0" xfId="0" applyFont="1" applyFill="1" applyBorder="1" applyAlignment="1">
      <alignment vertical="center" shrinkToFit="1"/>
    </xf>
    <xf numFmtId="0" fontId="5" fillId="0" borderId="0" xfId="0" applyFont="1">
      <alignment vertical="center"/>
    </xf>
    <xf numFmtId="0" fontId="25" fillId="0" borderId="2" xfId="0" applyFont="1" applyBorder="1" applyAlignment="1">
      <alignment horizontal="center" vertical="center" wrapText="1"/>
    </xf>
    <xf numFmtId="0" fontId="2" fillId="2" borderId="43" xfId="0" applyFont="1" applyFill="1" applyBorder="1" applyAlignment="1">
      <alignment vertical="center" shrinkToFit="1"/>
    </xf>
    <xf numFmtId="38" fontId="2" fillId="2" borderId="43" xfId="1" applyFont="1" applyFill="1" applyBorder="1" applyAlignment="1">
      <alignment vertical="center"/>
    </xf>
    <xf numFmtId="0" fontId="0" fillId="0" borderId="0" xfId="0">
      <alignment vertical="center"/>
    </xf>
    <xf numFmtId="0" fontId="0" fillId="0" borderId="0" xfId="0">
      <alignment vertical="center"/>
    </xf>
    <xf numFmtId="0" fontId="2" fillId="4" borderId="0" xfId="0" applyFont="1" applyFill="1">
      <alignment vertical="center"/>
    </xf>
    <xf numFmtId="0" fontId="2" fillId="4" borderId="0" xfId="0" applyFont="1" applyFill="1" applyAlignment="1">
      <alignment horizontal="center" vertical="center"/>
    </xf>
    <xf numFmtId="0" fontId="2" fillId="4" borderId="0" xfId="0" applyFont="1" applyFill="1" applyBorder="1">
      <alignment vertical="center"/>
    </xf>
    <xf numFmtId="0" fontId="2" fillId="4" borderId="0" xfId="0" applyFont="1" applyFill="1" applyBorder="1" applyAlignment="1">
      <alignment horizontal="left" vertical="center" wrapText="1"/>
    </xf>
    <xf numFmtId="38" fontId="12" fillId="4" borderId="5" xfId="1" applyFont="1" applyFill="1" applyBorder="1" applyAlignment="1">
      <alignment vertical="center" shrinkToFit="1"/>
    </xf>
    <xf numFmtId="10" fontId="12" fillId="4" borderId="53" xfId="4" applyNumberFormat="1" applyFont="1" applyFill="1" applyBorder="1" applyAlignment="1">
      <alignment vertical="center" shrinkToFit="1"/>
    </xf>
    <xf numFmtId="0" fontId="12" fillId="4" borderId="30" xfId="0" applyFont="1" applyFill="1" applyBorder="1" applyAlignment="1">
      <alignment horizontal="center" vertical="center" shrinkToFit="1"/>
    </xf>
    <xf numFmtId="0" fontId="12" fillId="4" borderId="41" xfId="0" applyFont="1" applyFill="1" applyBorder="1" applyAlignment="1">
      <alignment horizontal="center" vertical="center" shrinkToFit="1"/>
    </xf>
    <xf numFmtId="0" fontId="4" fillId="4" borderId="0" xfId="0" applyFont="1" applyFill="1" applyAlignment="1">
      <alignment horizontal="right"/>
    </xf>
    <xf numFmtId="0" fontId="2" fillId="4" borderId="0" xfId="0" applyFont="1" applyFill="1" applyBorder="1" applyAlignment="1">
      <alignment horizontal="left" vertical="center"/>
    </xf>
    <xf numFmtId="38" fontId="2" fillId="8" borderId="52" xfId="1" applyFont="1" applyFill="1" applyBorder="1" applyAlignment="1">
      <alignment vertical="center" shrinkToFit="1"/>
    </xf>
    <xf numFmtId="0" fontId="12" fillId="4" borderId="0" xfId="0" applyFont="1" applyFill="1" applyAlignment="1">
      <alignment horizontal="center" vertical="center"/>
    </xf>
    <xf numFmtId="0" fontId="28" fillId="9" borderId="44" xfId="0" applyFont="1" applyFill="1" applyBorder="1" applyAlignment="1">
      <alignment horizontal="centerContinuous" vertical="center" shrinkToFit="1"/>
    </xf>
    <xf numFmtId="0" fontId="28" fillId="9" borderId="45" xfId="0" applyFont="1" applyFill="1" applyBorder="1" applyAlignment="1">
      <alignment horizontal="centerContinuous" vertical="center" shrinkToFit="1"/>
    </xf>
    <xf numFmtId="0" fontId="28" fillId="9" borderId="46" xfId="0" applyFont="1" applyFill="1" applyBorder="1" applyAlignment="1">
      <alignment horizontal="centerContinuous" vertical="center" shrinkToFit="1"/>
    </xf>
    <xf numFmtId="0" fontId="29" fillId="9" borderId="47" xfId="0" applyFont="1" applyFill="1" applyBorder="1" applyAlignment="1">
      <alignment horizontal="center" vertical="center" wrapText="1" shrinkToFit="1"/>
    </xf>
    <xf numFmtId="0" fontId="28" fillId="9" borderId="48" xfId="0" applyFont="1" applyFill="1" applyBorder="1" applyAlignment="1">
      <alignment horizontal="center" vertical="center" wrapText="1" shrinkToFit="1"/>
    </xf>
    <xf numFmtId="0" fontId="28" fillId="9" borderId="49" xfId="0" applyFont="1" applyFill="1" applyBorder="1" applyAlignment="1">
      <alignment horizontal="center" vertical="center" shrinkToFit="1"/>
    </xf>
    <xf numFmtId="0" fontId="28" fillId="9" borderId="47" xfId="0" applyFont="1" applyFill="1" applyBorder="1" applyAlignment="1">
      <alignment horizontal="center" vertical="center" shrinkToFit="1"/>
    </xf>
    <xf numFmtId="0" fontId="28" fillId="9" borderId="48" xfId="0" applyFont="1" applyFill="1" applyBorder="1" applyAlignment="1">
      <alignment horizontal="center" vertical="center" shrinkToFit="1"/>
    </xf>
    <xf numFmtId="0" fontId="20" fillId="0" borderId="20" xfId="3" applyFont="1" applyBorder="1" applyAlignment="1">
      <alignment vertical="top" wrapText="1"/>
    </xf>
    <xf numFmtId="0" fontId="17" fillId="4" borderId="20" xfId="3" applyFont="1" applyFill="1" applyBorder="1" applyAlignment="1">
      <alignment vertical="center"/>
    </xf>
    <xf numFmtId="0" fontId="20" fillId="4" borderId="5" xfId="3" applyFont="1" applyFill="1" applyBorder="1" applyAlignment="1">
      <alignment horizontal="left" vertical="top" wrapText="1"/>
    </xf>
    <xf numFmtId="0" fontId="16" fillId="4" borderId="0" xfId="3" applyFont="1" applyFill="1" applyBorder="1">
      <alignment vertical="center"/>
    </xf>
    <xf numFmtId="0" fontId="5" fillId="4" borderId="0" xfId="3" applyFont="1" applyFill="1" applyBorder="1">
      <alignment vertical="center"/>
    </xf>
    <xf numFmtId="0" fontId="17" fillId="4" borderId="0" xfId="3" applyFont="1" applyFill="1" applyBorder="1" applyAlignment="1">
      <alignment vertical="center"/>
    </xf>
    <xf numFmtId="0" fontId="5" fillId="4" borderId="0" xfId="3"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7" borderId="0" xfId="0" applyFont="1" applyFill="1">
      <alignment vertical="center"/>
    </xf>
    <xf numFmtId="10" fontId="2" fillId="7" borderId="0" xfId="0" applyNumberFormat="1" applyFont="1" applyFill="1">
      <alignment vertical="center"/>
    </xf>
    <xf numFmtId="38" fontId="2" fillId="7" borderId="0" xfId="1" applyFont="1" applyFill="1">
      <alignment vertical="center"/>
    </xf>
    <xf numFmtId="38" fontId="2" fillId="11" borderId="0" xfId="1" applyFont="1" applyFill="1">
      <alignment vertical="center"/>
    </xf>
    <xf numFmtId="0" fontId="2" fillId="10" borderId="0" xfId="0" applyFont="1" applyFill="1">
      <alignment vertical="center"/>
    </xf>
    <xf numFmtId="10" fontId="2" fillId="10" borderId="0" xfId="4" applyNumberFormat="1" applyFont="1" applyFill="1">
      <alignment vertical="center"/>
    </xf>
    <xf numFmtId="0" fontId="2" fillId="12" borderId="0" xfId="0" quotePrefix="1" applyFont="1" applyFill="1" applyAlignment="1">
      <alignment vertical="center"/>
    </xf>
    <xf numFmtId="0" fontId="2" fillId="12" borderId="0" xfId="0" applyFont="1" applyFill="1" applyAlignment="1">
      <alignment vertical="center"/>
    </xf>
    <xf numFmtId="0" fontId="2" fillId="7" borderId="0" xfId="0" applyNumberFormat="1" applyFont="1" applyFill="1">
      <alignment vertical="center"/>
    </xf>
    <xf numFmtId="38" fontId="2" fillId="7" borderId="0" xfId="0" applyNumberFormat="1" applyFont="1" applyFill="1">
      <alignment vertical="center"/>
    </xf>
    <xf numFmtId="0" fontId="2" fillId="0" borderId="3" xfId="0" applyFont="1" applyBorder="1" applyAlignment="1">
      <alignment horizontal="center" vertical="center"/>
    </xf>
    <xf numFmtId="38" fontId="6" fillId="2" borderId="13" xfId="1" applyFont="1" applyFill="1" applyBorder="1" applyAlignment="1">
      <alignment horizontal="right" vertical="center"/>
    </xf>
    <xf numFmtId="0" fontId="25"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xf>
    <xf numFmtId="38" fontId="5" fillId="2" borderId="21" xfId="1" applyFont="1" applyFill="1" applyBorder="1" applyAlignment="1">
      <alignment horizontal="right" vertical="center"/>
    </xf>
    <xf numFmtId="49" fontId="2" fillId="0" borderId="0" xfId="0" applyNumberFormat="1" applyFont="1" applyBorder="1" applyAlignment="1">
      <alignment vertical="center" shrinkToFit="1"/>
    </xf>
    <xf numFmtId="0" fontId="5" fillId="4" borderId="19" xfId="3" applyFont="1" applyFill="1" applyBorder="1" applyAlignment="1">
      <alignment horizontal="left" vertical="top" wrapText="1"/>
    </xf>
    <xf numFmtId="0" fontId="5" fillId="4" borderId="20" xfId="3" applyFont="1" applyFill="1" applyBorder="1" applyAlignment="1">
      <alignment horizontal="left" vertical="top" wrapText="1"/>
    </xf>
    <xf numFmtId="0" fontId="5" fillId="4" borderId="7" xfId="3" applyFont="1" applyFill="1" applyBorder="1" applyAlignment="1">
      <alignment horizontal="left" vertical="top" wrapText="1"/>
    </xf>
    <xf numFmtId="0" fontId="2" fillId="0" borderId="3" xfId="0" applyFont="1" applyBorder="1" applyAlignment="1">
      <alignment horizontal="center"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1" xfId="0" applyFont="1" applyBorder="1" applyAlignment="1" applyProtection="1">
      <alignment vertical="center" shrinkToFit="1"/>
      <protection locked="0"/>
    </xf>
    <xf numFmtId="38" fontId="2" fillId="0" borderId="1" xfId="1" applyFont="1" applyBorder="1" applyAlignment="1" applyProtection="1">
      <alignment vertical="center"/>
      <protection locked="0"/>
    </xf>
    <xf numFmtId="0" fontId="2" fillId="0" borderId="0" xfId="0" applyFont="1" applyProtection="1">
      <alignment vertical="center"/>
      <protection locked="0"/>
    </xf>
    <xf numFmtId="0" fontId="2" fillId="0" borderId="2" xfId="0" applyFont="1" applyBorder="1" applyAlignment="1" applyProtection="1">
      <alignment vertical="center" shrinkToFit="1"/>
      <protection locked="0"/>
    </xf>
    <xf numFmtId="38" fontId="2" fillId="0" borderId="2" xfId="1" applyFont="1" applyBorder="1" applyAlignment="1" applyProtection="1">
      <alignment vertical="center"/>
      <protection locked="0"/>
    </xf>
    <xf numFmtId="38" fontId="5" fillId="0" borderId="12" xfId="1" applyFont="1" applyFill="1" applyBorder="1" applyAlignment="1" applyProtection="1">
      <alignment horizontal="right" vertical="center"/>
      <protection locked="0"/>
    </xf>
    <xf numFmtId="0" fontId="2" fillId="0" borderId="6" xfId="0" applyFont="1" applyBorder="1" applyAlignment="1" applyProtection="1">
      <alignment horizontal="left" vertical="center" shrinkToFit="1"/>
      <protection locked="0"/>
    </xf>
    <xf numFmtId="0" fontId="2" fillId="0" borderId="6" xfId="0" applyFont="1" applyBorder="1" applyAlignment="1" applyProtection="1">
      <alignment vertical="center" shrinkToFit="1"/>
      <protection locked="0"/>
    </xf>
    <xf numFmtId="38" fontId="2" fillId="0" borderId="6" xfId="1" applyFont="1" applyBorder="1" applyAlignment="1" applyProtection="1">
      <alignment vertical="center"/>
      <protection locked="0"/>
    </xf>
    <xf numFmtId="38" fontId="2" fillId="0" borderId="10" xfId="1" applyFont="1" applyFill="1" applyBorder="1" applyAlignment="1" applyProtection="1">
      <alignment horizontal="right" vertical="center"/>
      <protection locked="0"/>
    </xf>
    <xf numFmtId="0" fontId="2" fillId="10" borderId="2" xfId="0" applyFont="1" applyFill="1" applyBorder="1" applyAlignment="1" applyProtection="1">
      <alignment vertical="center" shrinkToFit="1"/>
      <protection locked="0"/>
    </xf>
    <xf numFmtId="0" fontId="2" fillId="10" borderId="14" xfId="0" applyFont="1" applyFill="1" applyBorder="1" applyAlignment="1" applyProtection="1">
      <alignment vertical="center" shrinkToFit="1"/>
      <protection locked="0"/>
    </xf>
    <xf numFmtId="0" fontId="20" fillId="4" borderId="1" xfId="3" applyFont="1" applyFill="1" applyBorder="1" applyAlignment="1" applyProtection="1">
      <alignment horizontal="center" vertical="center"/>
      <protection locked="0"/>
    </xf>
    <xf numFmtId="38" fontId="2" fillId="7" borderId="50" xfId="1" applyFont="1" applyFill="1" applyBorder="1" applyAlignment="1" applyProtection="1">
      <alignment vertical="center" shrinkToFit="1"/>
      <protection locked="0"/>
    </xf>
    <xf numFmtId="38" fontId="2" fillId="7" borderId="51" xfId="1" applyFont="1" applyFill="1" applyBorder="1" applyAlignment="1" applyProtection="1">
      <alignment vertical="center" shrinkToFit="1"/>
      <protection locked="0"/>
    </xf>
    <xf numFmtId="38" fontId="2" fillId="7" borderId="52" xfId="1" applyFont="1" applyFill="1" applyBorder="1" applyAlignment="1" applyProtection="1">
      <alignment vertical="center" shrinkToFit="1"/>
      <protection locked="0"/>
    </xf>
    <xf numFmtId="38" fontId="9" fillId="2" borderId="31" xfId="1" applyFont="1" applyFill="1" applyBorder="1" applyAlignment="1">
      <alignment horizontal="center" vertical="center"/>
    </xf>
    <xf numFmtId="38" fontId="9" fillId="2" borderId="32" xfId="1" applyFont="1" applyFill="1" applyBorder="1" applyAlignment="1">
      <alignment horizontal="center" vertical="center"/>
    </xf>
    <xf numFmtId="38" fontId="9" fillId="2" borderId="33" xfId="1" applyFont="1" applyFill="1" applyBorder="1" applyAlignment="1">
      <alignment horizontal="center" vertical="center"/>
    </xf>
    <xf numFmtId="38" fontId="9" fillId="2" borderId="34" xfId="1" applyFont="1" applyFill="1" applyBorder="1" applyAlignment="1">
      <alignment horizontal="center" vertical="center"/>
    </xf>
    <xf numFmtId="38" fontId="9" fillId="2" borderId="35" xfId="1" applyFont="1" applyFill="1" applyBorder="1" applyAlignment="1">
      <alignment horizontal="center" vertical="center"/>
    </xf>
    <xf numFmtId="38" fontId="9" fillId="2" borderId="36" xfId="1" applyFont="1" applyFill="1" applyBorder="1" applyAlignment="1">
      <alignment horizontal="center" vertical="center"/>
    </xf>
    <xf numFmtId="0" fontId="12" fillId="4" borderId="0" xfId="0" applyFont="1" applyFill="1" applyAlignment="1">
      <alignment horizontal="center" vertical="center"/>
    </xf>
    <xf numFmtId="0" fontId="2" fillId="0" borderId="5" xfId="0" applyFont="1" applyBorder="1" applyAlignment="1" applyProtection="1">
      <alignment horizontal="left" vertical="center" shrinkToFit="1"/>
      <protection locked="0"/>
    </xf>
    <xf numFmtId="49" fontId="2" fillId="0" borderId="17" xfId="0" quotePrefix="1" applyNumberFormat="1" applyFont="1" applyBorder="1" applyAlignment="1" applyProtection="1">
      <alignment horizontal="left" vertical="center" shrinkToFi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3" fillId="4" borderId="0" xfId="0" applyFont="1" applyFill="1" applyAlignment="1">
      <alignment horizontal="center" vertical="center"/>
    </xf>
    <xf numFmtId="38" fontId="9" fillId="2" borderId="37" xfId="1" applyFont="1" applyFill="1" applyBorder="1" applyAlignment="1">
      <alignment horizontal="center" vertical="center"/>
    </xf>
    <xf numFmtId="38" fontId="9" fillId="2" borderId="38" xfId="1" applyFont="1" applyFill="1" applyBorder="1" applyAlignment="1">
      <alignment horizontal="center" vertical="center"/>
    </xf>
    <xf numFmtId="38" fontId="9" fillId="2" borderId="39" xfId="1" applyFont="1" applyFill="1" applyBorder="1" applyAlignment="1">
      <alignment horizontal="center" vertical="center"/>
    </xf>
    <xf numFmtId="0" fontId="2" fillId="4" borderId="0" xfId="0" applyFont="1" applyFill="1" applyBorder="1" applyAlignment="1" applyProtection="1">
      <alignment horizontal="left" vertical="center" shrinkToFit="1"/>
      <protection locked="0"/>
    </xf>
    <xf numFmtId="58" fontId="2" fillId="4" borderId="0" xfId="0" quotePrefix="1" applyNumberFormat="1" applyFont="1" applyFill="1" applyAlignment="1" applyProtection="1">
      <alignment horizontal="center" vertical="center"/>
      <protection locked="0"/>
    </xf>
    <xf numFmtId="0" fontId="2" fillId="4" borderId="0" xfId="0" quotePrefix="1" applyFont="1" applyFill="1" applyAlignment="1" applyProtection="1">
      <alignment horizontal="center" vertical="center"/>
      <protection locked="0"/>
    </xf>
    <xf numFmtId="0" fontId="5" fillId="4" borderId="1" xfId="3" applyFont="1" applyFill="1" applyBorder="1" applyAlignment="1" applyProtection="1">
      <alignment horizontal="center" vertical="center"/>
      <protection locked="0"/>
    </xf>
    <xf numFmtId="0" fontId="2" fillId="6" borderId="16" xfId="3" applyFont="1" applyFill="1" applyBorder="1" applyAlignment="1">
      <alignment horizontal="left" vertical="center" wrapText="1"/>
    </xf>
    <xf numFmtId="0" fontId="2" fillId="6" borderId="17" xfId="3" applyFont="1" applyFill="1" applyBorder="1" applyAlignment="1">
      <alignment horizontal="left" vertical="center" wrapText="1"/>
    </xf>
    <xf numFmtId="0" fontId="2" fillId="6" borderId="4" xfId="3" applyFont="1" applyFill="1" applyBorder="1" applyAlignment="1">
      <alignment horizontal="left" vertical="center" wrapText="1"/>
    </xf>
    <xf numFmtId="0" fontId="5" fillId="0" borderId="16" xfId="3" applyFont="1" applyBorder="1" applyAlignment="1" applyProtection="1">
      <alignment horizontal="left" vertical="top" wrapText="1"/>
      <protection locked="0"/>
    </xf>
    <xf numFmtId="0" fontId="5" fillId="0" borderId="17" xfId="3" applyFont="1" applyBorder="1" applyAlignment="1" applyProtection="1">
      <alignment horizontal="left" vertical="top" wrapText="1"/>
      <protection locked="0"/>
    </xf>
    <xf numFmtId="0" fontId="5" fillId="0" borderId="4" xfId="3" applyFont="1" applyBorder="1" applyAlignment="1" applyProtection="1">
      <alignment horizontal="left" vertical="top" wrapText="1"/>
      <protection locked="0"/>
    </xf>
    <xf numFmtId="0" fontId="5" fillId="6" borderId="1" xfId="3" applyFont="1" applyFill="1" applyBorder="1" applyAlignment="1">
      <alignment horizontal="left" vertical="center" wrapText="1"/>
    </xf>
    <xf numFmtId="0" fontId="5" fillId="0" borderId="1" xfId="3" applyFont="1" applyBorder="1" applyAlignment="1" applyProtection="1">
      <alignment horizontal="left" vertical="top" wrapText="1"/>
      <protection locked="0"/>
    </xf>
    <xf numFmtId="0" fontId="5" fillId="6" borderId="21" xfId="3" applyFont="1" applyFill="1" applyBorder="1" applyAlignment="1">
      <alignment horizontal="left" vertical="center"/>
    </xf>
    <xf numFmtId="0" fontId="5" fillId="6" borderId="5" xfId="3" applyFont="1" applyFill="1" applyBorder="1" applyAlignment="1">
      <alignment horizontal="left" vertical="center"/>
    </xf>
    <xf numFmtId="0" fontId="5" fillId="6" borderId="8" xfId="3" applyFont="1" applyFill="1" applyBorder="1" applyAlignment="1">
      <alignment horizontal="left" vertical="center"/>
    </xf>
    <xf numFmtId="0" fontId="5" fillId="7" borderId="1" xfId="3" applyFont="1" applyFill="1" applyBorder="1" applyAlignment="1">
      <alignment horizontal="center" vertical="center"/>
    </xf>
    <xf numFmtId="0" fontId="5" fillId="6" borderId="1" xfId="3" applyFont="1" applyFill="1" applyBorder="1" applyAlignment="1">
      <alignment horizontal="left" vertical="center"/>
    </xf>
    <xf numFmtId="0" fontId="5" fillId="0" borderId="1" xfId="3" applyFont="1" applyBorder="1" applyAlignment="1" applyProtection="1">
      <alignment horizontal="center" vertical="center"/>
      <protection locked="0"/>
    </xf>
    <xf numFmtId="0" fontId="16" fillId="0" borderId="18" xfId="3" applyFont="1" applyBorder="1" applyAlignment="1">
      <alignment horizontal="left" vertical="center"/>
    </xf>
    <xf numFmtId="0" fontId="16" fillId="0" borderId="0" xfId="3" applyFont="1" applyAlignment="1">
      <alignment horizontal="left" vertical="center"/>
    </xf>
    <xf numFmtId="0" fontId="5" fillId="6" borderId="19" xfId="3" applyFont="1" applyFill="1" applyBorder="1" applyAlignment="1">
      <alignment horizontal="left" vertical="center" wrapText="1"/>
    </xf>
    <xf numFmtId="0" fontId="5" fillId="6" borderId="20" xfId="3" applyFont="1" applyFill="1" applyBorder="1" applyAlignment="1">
      <alignment horizontal="left" vertical="center" wrapText="1"/>
    </xf>
    <xf numFmtId="0" fontId="5" fillId="6" borderId="7" xfId="3" applyFont="1" applyFill="1" applyBorder="1" applyAlignment="1">
      <alignment horizontal="left" vertical="center" wrapText="1"/>
    </xf>
    <xf numFmtId="0" fontId="5" fillId="4" borderId="0" xfId="3" applyFont="1" applyFill="1" applyAlignment="1">
      <alignment horizontal="center" vertical="center"/>
    </xf>
    <xf numFmtId="0" fontId="5" fillId="5" borderId="1" xfId="3" applyFont="1" applyFill="1" applyBorder="1" applyAlignment="1">
      <alignment horizontal="center" vertical="center"/>
    </xf>
    <xf numFmtId="0" fontId="5" fillId="2" borderId="1" xfId="3" applyFont="1" applyFill="1" applyBorder="1" applyAlignment="1">
      <alignment horizontal="left" vertical="center" shrinkToFit="1"/>
    </xf>
    <xf numFmtId="0" fontId="5" fillId="5" borderId="16" xfId="3" applyFont="1" applyFill="1" applyBorder="1" applyAlignment="1">
      <alignment horizontal="center" vertical="center"/>
    </xf>
    <xf numFmtId="0" fontId="5" fillId="5" borderId="17" xfId="3" applyFont="1" applyFill="1" applyBorder="1" applyAlignment="1">
      <alignment horizontal="center" vertical="center"/>
    </xf>
    <xf numFmtId="0" fontId="5" fillId="5" borderId="4" xfId="3" applyFont="1" applyFill="1" applyBorder="1" applyAlignment="1">
      <alignment horizontal="center" vertical="center"/>
    </xf>
    <xf numFmtId="0" fontId="5" fillId="2" borderId="16" xfId="3" applyFont="1" applyFill="1" applyBorder="1" applyAlignment="1">
      <alignment horizontal="left" vertical="center" shrinkToFit="1"/>
    </xf>
    <xf numFmtId="0" fontId="5" fillId="2" borderId="17" xfId="3" applyFont="1" applyFill="1" applyBorder="1" applyAlignment="1">
      <alignment horizontal="left" vertical="center" shrinkToFit="1"/>
    </xf>
    <xf numFmtId="0" fontId="5" fillId="2" borderId="4" xfId="3" applyFont="1" applyFill="1" applyBorder="1" applyAlignment="1">
      <alignment horizontal="left" vertical="center" shrinkToFit="1"/>
    </xf>
    <xf numFmtId="0" fontId="5" fillId="10" borderId="1" xfId="3" applyFont="1" applyFill="1" applyBorder="1" applyAlignment="1" applyProtection="1">
      <alignment horizontal="left" vertical="center" shrinkToFit="1"/>
      <protection locked="0"/>
    </xf>
    <xf numFmtId="49" fontId="5" fillId="2" borderId="16" xfId="3" quotePrefix="1" applyNumberFormat="1" applyFont="1" applyFill="1" applyBorder="1" applyAlignment="1">
      <alignment horizontal="left" vertical="center" shrinkToFit="1"/>
    </xf>
    <xf numFmtId="0" fontId="5" fillId="2" borderId="17" xfId="3" applyNumberFormat="1" applyFont="1" applyFill="1" applyBorder="1" applyAlignment="1">
      <alignment horizontal="left" vertical="center" shrinkToFit="1"/>
    </xf>
    <xf numFmtId="0" fontId="5" fillId="2" borderId="4" xfId="3" applyNumberFormat="1" applyFont="1" applyFill="1" applyBorder="1" applyAlignment="1">
      <alignment horizontal="left" vertical="center" shrinkToFit="1"/>
    </xf>
    <xf numFmtId="0" fontId="5" fillId="0" borderId="1" xfId="3" applyFont="1" applyBorder="1" applyAlignment="1" applyProtection="1">
      <alignment horizontal="left" vertical="center" shrinkToFit="1"/>
      <protection locked="0"/>
    </xf>
    <xf numFmtId="0" fontId="5" fillId="10" borderId="16" xfId="3" applyFont="1" applyFill="1" applyBorder="1" applyAlignment="1" applyProtection="1">
      <alignment horizontal="left" vertical="center" shrinkToFit="1"/>
      <protection locked="0"/>
    </xf>
    <xf numFmtId="0" fontId="5" fillId="10" borderId="17" xfId="3" applyFont="1" applyFill="1" applyBorder="1" applyAlignment="1" applyProtection="1">
      <alignment horizontal="left" vertical="center" shrinkToFit="1"/>
      <protection locked="0"/>
    </xf>
    <xf numFmtId="0" fontId="5" fillId="10" borderId="4" xfId="3" applyFont="1" applyFill="1" applyBorder="1" applyAlignment="1" applyProtection="1">
      <alignment horizontal="left" vertical="center" shrinkToFit="1"/>
      <protection locked="0"/>
    </xf>
    <xf numFmtId="0" fontId="27" fillId="10" borderId="16" xfId="7" applyFont="1" applyFill="1" applyBorder="1" applyAlignment="1" applyProtection="1">
      <alignment horizontal="left" vertical="center" shrinkToFit="1"/>
      <protection locked="0"/>
    </xf>
    <xf numFmtId="0" fontId="20" fillId="6" borderId="21" xfId="3" applyFont="1" applyFill="1" applyBorder="1" applyAlignment="1">
      <alignment horizontal="left" vertical="center"/>
    </xf>
    <xf numFmtId="0" fontId="20" fillId="6" borderId="5" xfId="3" applyFont="1" applyFill="1" applyBorder="1" applyAlignment="1">
      <alignment horizontal="left" vertical="center"/>
    </xf>
    <xf numFmtId="0" fontId="20" fillId="6" borderId="8" xfId="3" applyFont="1" applyFill="1" applyBorder="1" applyAlignment="1">
      <alignment horizontal="left" vertical="center"/>
    </xf>
    <xf numFmtId="0" fontId="20" fillId="4" borderId="18" xfId="3" applyFont="1" applyFill="1" applyBorder="1" applyAlignment="1" applyProtection="1">
      <alignment horizontal="left" vertical="center" shrinkToFit="1"/>
      <protection locked="0"/>
    </xf>
    <xf numFmtId="0" fontId="20" fillId="4" borderId="0" xfId="3" applyFont="1" applyFill="1" applyBorder="1" applyAlignment="1" applyProtection="1">
      <alignment horizontal="left" vertical="center" shrinkToFit="1"/>
      <protection locked="0"/>
    </xf>
    <xf numFmtId="0" fontId="20" fillId="4" borderId="15" xfId="3" applyFont="1" applyFill="1" applyBorder="1" applyAlignment="1" applyProtection="1">
      <alignment horizontal="left" vertical="center" shrinkToFit="1"/>
      <protection locked="0"/>
    </xf>
    <xf numFmtId="0" fontId="23" fillId="4" borderId="16" xfId="3" applyFont="1" applyFill="1" applyBorder="1" applyAlignment="1">
      <alignment horizontal="left" vertical="center"/>
    </xf>
    <xf numFmtId="0" fontId="23" fillId="4" borderId="17" xfId="3" applyFont="1" applyFill="1" applyBorder="1" applyAlignment="1">
      <alignment horizontal="left" vertical="center"/>
    </xf>
    <xf numFmtId="0" fontId="23" fillId="4" borderId="4" xfId="3" applyFont="1" applyFill="1" applyBorder="1" applyAlignment="1">
      <alignment horizontal="left" vertical="center"/>
    </xf>
    <xf numFmtId="0" fontId="23" fillId="0" borderId="16" xfId="3" applyFont="1" applyFill="1" applyBorder="1" applyAlignment="1">
      <alignment horizontal="left" vertical="center"/>
    </xf>
    <xf numFmtId="0" fontId="23" fillId="0" borderId="17" xfId="3" applyFont="1" applyFill="1" applyBorder="1" applyAlignment="1">
      <alignment horizontal="left" vertical="center"/>
    </xf>
    <xf numFmtId="0" fontId="23" fillId="0" borderId="4" xfId="3" applyFont="1" applyFill="1" applyBorder="1" applyAlignment="1">
      <alignment horizontal="left" vertical="center"/>
    </xf>
    <xf numFmtId="0" fontId="23" fillId="0" borderId="16" xfId="3" applyFont="1" applyFill="1" applyBorder="1" applyAlignment="1">
      <alignment horizontal="left" vertical="center" wrapText="1"/>
    </xf>
    <xf numFmtId="0" fontId="23" fillId="0" borderId="17" xfId="3" applyFont="1" applyFill="1" applyBorder="1" applyAlignment="1">
      <alignment horizontal="left" vertical="center" wrapText="1"/>
    </xf>
    <xf numFmtId="0" fontId="23" fillId="0" borderId="4" xfId="3" applyFont="1" applyFill="1" applyBorder="1" applyAlignment="1">
      <alignment horizontal="left" vertical="center" wrapText="1"/>
    </xf>
    <xf numFmtId="0" fontId="23" fillId="4" borderId="0" xfId="3" applyFont="1" applyFill="1" applyBorder="1" applyAlignment="1">
      <alignment horizontal="left" vertical="center"/>
    </xf>
    <xf numFmtId="0" fontId="22" fillId="6" borderId="16" xfId="3" applyFont="1" applyFill="1" applyBorder="1" applyAlignment="1">
      <alignment horizontal="left" vertical="center"/>
    </xf>
    <xf numFmtId="0" fontId="22" fillId="6" borderId="17" xfId="3" applyFont="1" applyFill="1" applyBorder="1" applyAlignment="1">
      <alignment horizontal="left" vertical="center"/>
    </xf>
    <xf numFmtId="0" fontId="22" fillId="6" borderId="4" xfId="3" applyFont="1" applyFill="1" applyBorder="1" applyAlignment="1">
      <alignment horizontal="left" vertical="center"/>
    </xf>
    <xf numFmtId="0" fontId="20" fillId="0" borderId="19" xfId="3" applyFont="1" applyBorder="1" applyAlignment="1" applyProtection="1">
      <alignment horizontal="left" vertical="top" wrapText="1"/>
      <protection locked="0"/>
    </xf>
    <xf numFmtId="0" fontId="20" fillId="0" borderId="20" xfId="3" applyFont="1" applyBorder="1" applyAlignment="1" applyProtection="1">
      <alignment horizontal="left" vertical="top" wrapText="1"/>
      <protection locked="0"/>
    </xf>
    <xf numFmtId="0" fontId="20" fillId="0" borderId="7" xfId="3" applyFont="1" applyBorder="1" applyAlignment="1" applyProtection="1">
      <alignment horizontal="left" vertical="top" wrapText="1"/>
      <protection locked="0"/>
    </xf>
    <xf numFmtId="0" fontId="20" fillId="0" borderId="18" xfId="3" applyFont="1" applyBorder="1" applyAlignment="1" applyProtection="1">
      <alignment horizontal="left" vertical="top" wrapText="1"/>
      <protection locked="0"/>
    </xf>
    <xf numFmtId="0" fontId="20" fillId="0" borderId="0" xfId="3" applyFont="1" applyBorder="1" applyAlignment="1" applyProtection="1">
      <alignment horizontal="left" vertical="top" wrapText="1"/>
      <protection locked="0"/>
    </xf>
    <xf numFmtId="0" fontId="20" fillId="0" borderId="15" xfId="3" applyFont="1" applyBorder="1" applyAlignment="1" applyProtection="1">
      <alignment horizontal="left" vertical="top" wrapText="1"/>
      <protection locked="0"/>
    </xf>
    <xf numFmtId="0" fontId="20" fillId="0" borderId="21" xfId="3" applyFont="1" applyBorder="1" applyAlignment="1" applyProtection="1">
      <alignment horizontal="left" vertical="top" wrapText="1"/>
      <protection locked="0"/>
    </xf>
    <xf numFmtId="0" fontId="20" fillId="0" borderId="5" xfId="3" applyFont="1" applyBorder="1" applyAlignment="1" applyProtection="1">
      <alignment horizontal="left" vertical="top" wrapText="1"/>
      <protection locked="0"/>
    </xf>
    <xf numFmtId="0" fontId="20" fillId="0" borderId="8" xfId="3" applyFont="1" applyBorder="1" applyAlignment="1" applyProtection="1">
      <alignment horizontal="left" vertical="top" wrapText="1"/>
      <protection locked="0"/>
    </xf>
    <xf numFmtId="0" fontId="5" fillId="6" borderId="19" xfId="3" applyFont="1" applyFill="1" applyBorder="1" applyAlignment="1">
      <alignment horizontal="left" vertical="center"/>
    </xf>
    <xf numFmtId="0" fontId="5" fillId="6" borderId="20" xfId="3" applyFont="1" applyFill="1" applyBorder="1" applyAlignment="1">
      <alignment horizontal="left" vertical="center"/>
    </xf>
    <xf numFmtId="0" fontId="5" fillId="6" borderId="7" xfId="3" applyFont="1" applyFill="1" applyBorder="1" applyAlignment="1">
      <alignment horizontal="left" vertical="center"/>
    </xf>
    <xf numFmtId="0" fontId="20" fillId="6" borderId="2" xfId="3" applyFont="1" applyFill="1" applyBorder="1" applyAlignment="1">
      <alignment horizontal="left" vertical="center"/>
    </xf>
    <xf numFmtId="0" fontId="20" fillId="6" borderId="1" xfId="3" applyFont="1" applyFill="1" applyBorder="1" applyAlignment="1">
      <alignment horizontal="left" vertical="center"/>
    </xf>
    <xf numFmtId="0" fontId="20" fillId="4" borderId="0" xfId="3" applyFont="1" applyFill="1" applyAlignment="1">
      <alignment horizontal="center" vertical="center"/>
    </xf>
    <xf numFmtId="0" fontId="17" fillId="4" borderId="20" xfId="0" applyFont="1" applyFill="1" applyBorder="1" applyAlignment="1">
      <alignment horizontal="left" vertical="center" shrinkToFit="1"/>
    </xf>
    <xf numFmtId="0" fontId="2" fillId="6" borderId="1" xfId="0" applyFont="1" applyFill="1" applyBorder="1" applyAlignment="1">
      <alignment horizontal="center" vertical="center"/>
    </xf>
    <xf numFmtId="0" fontId="2" fillId="0" borderId="1" xfId="0" applyFont="1" applyFill="1" applyBorder="1" applyAlignment="1">
      <alignment horizontal="left" vertical="center"/>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5" fillId="4" borderId="54" xfId="0" applyFont="1" applyFill="1" applyBorder="1" applyAlignment="1">
      <alignment horizontal="left" vertical="center"/>
    </xf>
    <xf numFmtId="0" fontId="5" fillId="4" borderId="55" xfId="0" applyFont="1" applyFill="1" applyBorder="1" applyAlignment="1">
      <alignment horizontal="left" vertical="center"/>
    </xf>
    <xf numFmtId="0" fontId="5" fillId="4" borderId="56" xfId="0" applyFont="1" applyFill="1" applyBorder="1" applyAlignment="1">
      <alignment horizontal="left" vertical="center"/>
    </xf>
  </cellXfs>
  <cellStyles count="8">
    <cellStyle name="パーセント" xfId="4" builtinId="5"/>
    <cellStyle name="ハイパーリンク" xfId="7" builtinId="8"/>
    <cellStyle name="桁区切り" xfId="1" builtinId="6"/>
    <cellStyle name="桁区切り 2" xfId="6"/>
    <cellStyle name="標準" xfId="0" builtinId="0"/>
    <cellStyle name="標準 2" xfId="2"/>
    <cellStyle name="標準 2 2" xfId="3"/>
    <cellStyle name="標準 2 3" xfId="5"/>
  </cellStyles>
  <dxfs count="2">
    <dxf>
      <fill>
        <patternFill>
          <bgColor theme="4" tint="0.79998168889431442"/>
        </patternFill>
      </fill>
    </dxf>
    <dxf>
      <fill>
        <patternFill>
          <bgColor rgb="FFFF0000"/>
        </patternFill>
      </fill>
    </dxf>
  </dxfs>
  <tableStyles count="0" defaultTableStyle="TableStyleMedium2" defaultPivotStyle="PivotStyleLight16"/>
  <colors>
    <mruColors>
      <color rgb="FFCCECFF"/>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88445</xdr:colOff>
      <xdr:row>15</xdr:row>
      <xdr:rowOff>268941</xdr:rowOff>
    </xdr:from>
    <xdr:to>
      <xdr:col>4</xdr:col>
      <xdr:colOff>231321</xdr:colOff>
      <xdr:row>19</xdr:row>
      <xdr:rowOff>6804</xdr:rowOff>
    </xdr:to>
    <xdr:sp macro="" textlink="">
      <xdr:nvSpPr>
        <xdr:cNvPr id="9" name="左中かっこ 8"/>
        <xdr:cNvSpPr/>
      </xdr:nvSpPr>
      <xdr:spPr>
        <a:xfrm>
          <a:off x="4650920" y="4459941"/>
          <a:ext cx="142876" cy="1214238"/>
        </a:xfrm>
        <a:prstGeom prst="leftBrace">
          <a:avLst>
            <a:gd name="adj1" fmla="val 8333"/>
            <a:gd name="adj2" fmla="val 89548"/>
          </a:avLst>
        </a:prstGeom>
        <a:ln w="1270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243417</xdr:colOff>
      <xdr:row>0</xdr:row>
      <xdr:rowOff>52917</xdr:rowOff>
    </xdr:from>
    <xdr:to>
      <xdr:col>18</xdr:col>
      <xdr:colOff>662175</xdr:colOff>
      <xdr:row>17</xdr:row>
      <xdr:rowOff>439997</xdr:rowOff>
    </xdr:to>
    <xdr:sp macro="" textlink="">
      <xdr:nvSpPr>
        <xdr:cNvPr id="11" name="テキスト ボックス 10"/>
        <xdr:cNvSpPr txBox="1"/>
      </xdr:nvSpPr>
      <xdr:spPr>
        <a:xfrm>
          <a:off x="9419167" y="52917"/>
          <a:ext cx="6610008" cy="493791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u="sng">
              <a:latin typeface="BIZ UDPゴシック" panose="020B0400000000000000" pitchFamily="50" charset="-128"/>
              <a:ea typeface="BIZ UDPゴシック" panose="020B0400000000000000" pitchFamily="50" charset="-128"/>
            </a:rPr>
            <a:t>【</a:t>
          </a:r>
          <a:r>
            <a:rPr kumimoji="1" lang="ja-JP" altLang="en-US" sz="1100" b="0" u="sng">
              <a:latin typeface="BIZ UDPゴシック" panose="020B0400000000000000" pitchFamily="50" charset="-128"/>
              <a:ea typeface="BIZ UDPゴシック" panose="020B0400000000000000" pitchFamily="50" charset="-128"/>
            </a:rPr>
            <a:t>定義</a:t>
          </a:r>
          <a:r>
            <a:rPr kumimoji="1" lang="en-US" altLang="ja-JP" sz="1100" b="0" u="sng">
              <a:latin typeface="BIZ UDPゴシック" panose="020B0400000000000000" pitchFamily="50" charset="-128"/>
              <a:ea typeface="BIZ UDPゴシック" panose="020B0400000000000000" pitchFamily="50" charset="-128"/>
            </a:rPr>
            <a:t>】</a:t>
          </a:r>
          <a:endParaRPr kumimoji="1" lang="ja-JP" altLang="en-US" sz="1100" b="0" u="sng">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①「直接処遇職員等」とは、直接処遇職員及び賃金改善の対象としているその他の職員のこと。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②「自主財源」とは、③～⑤以外の財源のこと。</a:t>
          </a: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③「加算・補助金」とは、「福祉・介護職員等処遇改善加算」及び「福祉・介護職員処遇改善臨時</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特例交付金」のこと。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④「その他加算・手当等」とは、③以外の加算、補助金又は手当のこと。</a:t>
          </a: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⑤「定期昇給」とは、年齢や勤続年数にあわせた定期的な昇給のこと。</a:t>
          </a:r>
        </a:p>
        <a:p>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算出の方法</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100" u="sng">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１．　算出の対象となる直接処遇職員等を確認する。</a:t>
          </a: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２．　次のア・イにおける対象職員への総支給額及びその差額の内訳を確認する。（注１</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ア：令和６年１月</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日を基準に直前の総支給額　（注２</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イ：実績報告日を基準に直前の総支給額</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注１）</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時給又は日給の職員については、確認した総支給額を以下の式により</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月給</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相当</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に換算して</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Step.</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３に用いること。</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・時給の場合：総支給額</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勤務時間数</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×160</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・日給の場合：総支給額</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勤務日数</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×20</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注２）令和６年２月１日以降に指定を受けた事業所は、指定後最初の総支給額とする。</a:t>
          </a: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３．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２において求めた対象職員への総支給額等をそれぞれ足し上げ、計算書に入力する。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４．　「「自主財源」による引上げ率」及び「「加算・補助金」による引上げ率」の判定が、</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どちらも「○」になっていることを確認する。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留意事項</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Step</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２．のア又はイ、いずれかの時点のみ従事している直接処遇職員等は算出の対象外とする。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9</xdr:col>
      <xdr:colOff>232834</xdr:colOff>
      <xdr:row>17</xdr:row>
      <xdr:rowOff>571501</xdr:rowOff>
    </xdr:from>
    <xdr:to>
      <xdr:col>20</xdr:col>
      <xdr:colOff>318559</xdr:colOff>
      <xdr:row>35</xdr:row>
      <xdr:rowOff>62442</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8584" y="5122334"/>
          <a:ext cx="7652808" cy="4528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
  <sheetViews>
    <sheetView tabSelected="1" view="pageBreakPreview" zoomScaleNormal="100" zoomScaleSheetLayoutView="100" workbookViewId="0">
      <selection activeCell="A13" sqref="A13"/>
    </sheetView>
  </sheetViews>
  <sheetFormatPr defaultRowHeight="13.5"/>
  <cols>
    <col min="1" max="2" width="20.25" style="1" customWidth="1"/>
    <col min="3" max="3" width="9" style="1"/>
    <col min="4" max="5" width="19" style="1" customWidth="1"/>
    <col min="6" max="8" width="17" style="1" customWidth="1"/>
    <col min="9" max="9" width="19.25" style="1" customWidth="1"/>
    <col min="10" max="12" width="17" style="1" customWidth="1"/>
    <col min="13" max="16384" width="9" style="1"/>
  </cols>
  <sheetData>
    <row r="1" spans="1:13" ht="22.5" customHeight="1">
      <c r="A1" s="51" t="s">
        <v>24</v>
      </c>
      <c r="B1" s="51"/>
      <c r="C1" s="51"/>
      <c r="D1" s="51"/>
      <c r="E1" s="72"/>
      <c r="F1" s="51"/>
      <c r="G1" s="51"/>
      <c r="H1" s="51"/>
      <c r="I1" s="72"/>
      <c r="J1" s="51"/>
      <c r="K1" s="51"/>
      <c r="L1" s="51"/>
    </row>
    <row r="2" spans="1:13" ht="22.5" customHeight="1">
      <c r="A2" s="51"/>
      <c r="B2" s="51"/>
      <c r="C2" s="51"/>
      <c r="D2" s="51"/>
      <c r="E2" s="72"/>
      <c r="F2" s="51"/>
      <c r="G2" s="51"/>
      <c r="H2" s="51"/>
      <c r="I2" s="72"/>
      <c r="J2" s="51"/>
      <c r="K2" s="51"/>
      <c r="L2" s="51"/>
    </row>
    <row r="3" spans="1:13" ht="22.5" customHeight="1">
      <c r="A3" s="147" t="s">
        <v>179</v>
      </c>
      <c r="B3" s="147"/>
      <c r="C3" s="147"/>
      <c r="D3" s="147"/>
      <c r="E3" s="147"/>
      <c r="F3" s="147"/>
      <c r="G3" s="147"/>
      <c r="H3" s="147"/>
      <c r="I3" s="147"/>
      <c r="J3" s="147"/>
      <c r="K3" s="147"/>
      <c r="L3" s="147"/>
    </row>
    <row r="4" spans="1:13" ht="22.5" customHeight="1">
      <c r="A4" s="51"/>
      <c r="B4" s="51"/>
      <c r="C4" s="51"/>
      <c r="D4" s="51"/>
      <c r="E4" s="72"/>
      <c r="F4" s="51"/>
      <c r="G4" s="51"/>
      <c r="H4" s="51"/>
      <c r="I4" s="72"/>
      <c r="J4" s="51"/>
      <c r="K4" s="51"/>
      <c r="L4" s="51"/>
    </row>
    <row r="5" spans="1:13" ht="22.5" customHeight="1">
      <c r="A5" s="51"/>
      <c r="B5" s="51"/>
      <c r="C5" s="51"/>
      <c r="D5" s="51"/>
      <c r="E5" s="72"/>
      <c r="F5" s="51"/>
      <c r="G5" s="51"/>
      <c r="H5" s="54"/>
      <c r="I5" s="54"/>
      <c r="J5" s="51" t="s">
        <v>0</v>
      </c>
      <c r="K5" s="148"/>
      <c r="L5" s="148"/>
    </row>
    <row r="6" spans="1:13" ht="22.5" customHeight="1">
      <c r="A6" s="51"/>
      <c r="B6" s="51"/>
      <c r="C6" s="51"/>
      <c r="D6" s="51"/>
      <c r="E6" s="72"/>
      <c r="F6" s="51"/>
      <c r="G6" s="51"/>
      <c r="H6" s="54"/>
      <c r="I6" s="54"/>
      <c r="J6" s="51" t="s">
        <v>2</v>
      </c>
      <c r="K6" s="148"/>
      <c r="L6" s="148"/>
    </row>
    <row r="7" spans="1:13" ht="22.5" customHeight="1">
      <c r="A7" s="51"/>
      <c r="B7" s="51"/>
      <c r="C7" s="51"/>
      <c r="D7" s="51"/>
      <c r="E7" s="72"/>
      <c r="F7" s="51"/>
      <c r="G7" s="51"/>
      <c r="H7" s="54"/>
      <c r="I7" s="54"/>
      <c r="J7" s="51" t="s">
        <v>43</v>
      </c>
      <c r="K7" s="149"/>
      <c r="L7" s="149"/>
      <c r="M7" s="20"/>
    </row>
    <row r="8" spans="1:13" ht="22.5" customHeight="1">
      <c r="A8" s="51"/>
      <c r="B8" s="51"/>
      <c r="C8" s="51"/>
      <c r="D8" s="51"/>
      <c r="E8" s="72"/>
      <c r="F8" s="51"/>
      <c r="G8" s="51"/>
      <c r="H8" s="65"/>
      <c r="I8" s="65"/>
      <c r="J8" s="60" t="s">
        <v>1</v>
      </c>
      <c r="K8" s="148"/>
      <c r="L8" s="148"/>
      <c r="M8" s="17"/>
    </row>
    <row r="9" spans="1:13" ht="22.5" customHeight="1">
      <c r="A9" s="51"/>
      <c r="B9" s="51"/>
      <c r="C9" s="51"/>
      <c r="D9" s="51"/>
      <c r="E9" s="72"/>
      <c r="F9" s="51"/>
      <c r="G9" s="51"/>
      <c r="H9" s="60"/>
      <c r="I9" s="60"/>
      <c r="J9" s="60"/>
      <c r="K9" s="51"/>
      <c r="L9" s="51"/>
    </row>
    <row r="10" spans="1:13" ht="22.5" customHeight="1" thickBot="1">
      <c r="A10" s="51"/>
      <c r="B10" s="51"/>
      <c r="C10" s="51"/>
      <c r="D10" s="51"/>
      <c r="E10" s="72"/>
      <c r="F10" s="51"/>
      <c r="G10" s="51"/>
      <c r="H10" s="60"/>
      <c r="I10" s="60"/>
      <c r="J10" s="66"/>
      <c r="K10" s="51"/>
      <c r="L10" s="52" t="s">
        <v>3</v>
      </c>
    </row>
    <row r="11" spans="1:13" ht="57" customHeight="1">
      <c r="A11" s="150" t="s">
        <v>4</v>
      </c>
      <c r="B11" s="150" t="s">
        <v>5</v>
      </c>
      <c r="C11" s="3" t="s">
        <v>6</v>
      </c>
      <c r="D11" s="6" t="s">
        <v>157</v>
      </c>
      <c r="E11" s="6" t="s">
        <v>159</v>
      </c>
      <c r="F11" s="4" t="s">
        <v>12</v>
      </c>
      <c r="G11" s="6" t="s">
        <v>188</v>
      </c>
      <c r="H11" s="67" t="s">
        <v>185</v>
      </c>
      <c r="I11" s="113" t="s">
        <v>195</v>
      </c>
      <c r="J11" s="113" t="s">
        <v>187</v>
      </c>
      <c r="K11" s="18" t="s">
        <v>25</v>
      </c>
      <c r="L11" s="55" t="s">
        <v>26</v>
      </c>
    </row>
    <row r="12" spans="1:13">
      <c r="A12" s="151"/>
      <c r="B12" s="151"/>
      <c r="C12" s="2" t="s">
        <v>7</v>
      </c>
      <c r="D12" s="2" t="s">
        <v>8</v>
      </c>
      <c r="E12" s="111" t="s">
        <v>160</v>
      </c>
      <c r="F12" s="2" t="s">
        <v>10</v>
      </c>
      <c r="G12" s="122" t="s">
        <v>189</v>
      </c>
      <c r="H12" s="2" t="s">
        <v>30</v>
      </c>
      <c r="I12" s="114" t="s">
        <v>191</v>
      </c>
      <c r="J12" s="5" t="s">
        <v>186</v>
      </c>
      <c r="K12" s="19" t="s">
        <v>175</v>
      </c>
      <c r="L12" s="56" t="s">
        <v>192</v>
      </c>
    </row>
    <row r="13" spans="1:13" ht="27.75" customHeight="1">
      <c r="A13" s="123"/>
      <c r="B13" s="125"/>
      <c r="C13" s="126"/>
      <c r="D13" s="127"/>
      <c r="E13" s="126"/>
      <c r="F13" s="126"/>
      <c r="G13" s="7" t="e">
        <f>ROUNDDOWN(IFERROR(IF(D13+E13/C13&gt;=100000,ROUNDDOWN(D13+E13/C13,-3),0),"")*4/5,-3)</f>
        <v>#VALUE!</v>
      </c>
      <c r="H13" s="7">
        <f>IF(C13="",0,300000)</f>
        <v>0</v>
      </c>
      <c r="I13" s="8" t="e">
        <f>MIN(G13:H13)</f>
        <v>#VALUE!</v>
      </c>
      <c r="J13" s="8" t="str">
        <f>IFERROR(IF(I13*C13,ROUNDDOWN(I13*C13,-3),0),"")</f>
        <v/>
      </c>
      <c r="K13" s="141"/>
      <c r="L13" s="144"/>
    </row>
    <row r="14" spans="1:13" ht="27.75" customHeight="1">
      <c r="A14" s="123"/>
      <c r="B14" s="125"/>
      <c r="C14" s="126"/>
      <c r="D14" s="126"/>
      <c r="E14" s="126"/>
      <c r="F14" s="126"/>
      <c r="G14" s="7" t="e">
        <f t="shared" ref="G14:G16" si="0">ROUNDDOWN(IFERROR(IF(D14+E14/C14&gt;=100000,ROUNDDOWN(D14+E14/C14,-3),0),"")*4/5,-3)</f>
        <v>#VALUE!</v>
      </c>
      <c r="H14" s="7">
        <f t="shared" ref="H14:H15" si="1">IF(D14="",0,300000)</f>
        <v>0</v>
      </c>
      <c r="I14" s="8" t="e">
        <f t="shared" ref="I14:I16" si="2">MIN(G14:H14)</f>
        <v>#VALUE!</v>
      </c>
      <c r="J14" s="8" t="str">
        <f t="shared" ref="J14:J16" si="3">IFERROR(IF(I14*C14,ROUNDDOWN(I14*C14,-3),0),"")</f>
        <v/>
      </c>
      <c r="K14" s="142"/>
      <c r="L14" s="145"/>
    </row>
    <row r="15" spans="1:13" ht="27.75" customHeight="1">
      <c r="A15" s="123"/>
      <c r="B15" s="125"/>
      <c r="C15" s="126"/>
      <c r="D15" s="126"/>
      <c r="E15" s="126"/>
      <c r="F15" s="126"/>
      <c r="G15" s="7" t="e">
        <f t="shared" si="0"/>
        <v>#VALUE!</v>
      </c>
      <c r="H15" s="7">
        <f t="shared" si="1"/>
        <v>0</v>
      </c>
      <c r="I15" s="8" t="e">
        <f t="shared" si="2"/>
        <v>#VALUE!</v>
      </c>
      <c r="J15" s="8" t="str">
        <f t="shared" si="3"/>
        <v/>
      </c>
      <c r="K15" s="142"/>
      <c r="L15" s="145"/>
    </row>
    <row r="16" spans="1:13" ht="27.75" customHeight="1">
      <c r="A16" s="124"/>
      <c r="B16" s="128"/>
      <c r="C16" s="129"/>
      <c r="D16" s="129"/>
      <c r="E16" s="129"/>
      <c r="F16" s="129"/>
      <c r="G16" s="7" t="e">
        <f t="shared" si="0"/>
        <v>#VALUE!</v>
      </c>
      <c r="H16" s="7">
        <f t="shared" ref="H16" si="4">IF(D16="",0,300000)</f>
        <v>0</v>
      </c>
      <c r="I16" s="8" t="e">
        <f t="shared" si="2"/>
        <v>#VALUE!</v>
      </c>
      <c r="J16" s="8" t="str">
        <f t="shared" si="3"/>
        <v/>
      </c>
      <c r="K16" s="142"/>
      <c r="L16" s="145"/>
    </row>
    <row r="17" spans="1:34" ht="27.75" customHeight="1" thickBot="1">
      <c r="A17" s="124" t="s">
        <v>91</v>
      </c>
      <c r="B17" s="68"/>
      <c r="C17" s="69"/>
      <c r="D17" s="129"/>
      <c r="E17" s="129"/>
      <c r="F17" s="129"/>
      <c r="G17" s="7">
        <f>ROUNDDOWN(IFERROR(IF(D17+E17&gt;=100000,ROUNDDOWN(D17+E17,-3),0),"")*4/5,-3)</f>
        <v>0</v>
      </c>
      <c r="H17" s="69"/>
      <c r="I17" s="8">
        <f>G17</f>
        <v>0</v>
      </c>
      <c r="J17" s="8">
        <f>I17</f>
        <v>0</v>
      </c>
      <c r="K17" s="143"/>
      <c r="L17" s="146"/>
      <c r="M17" s="51"/>
      <c r="AG17" s="46" t="s">
        <v>83</v>
      </c>
      <c r="AH17" s="45">
        <v>1200000</v>
      </c>
    </row>
    <row r="18" spans="1:34" ht="27.75" customHeight="1" thickTop="1">
      <c r="A18" s="47" t="s">
        <v>11</v>
      </c>
      <c r="B18" s="48" t="s">
        <v>10</v>
      </c>
      <c r="C18" s="49">
        <f>SUM(C12:C17)</f>
        <v>0</v>
      </c>
      <c r="D18" s="50" t="s">
        <v>10</v>
      </c>
      <c r="E18" s="112"/>
      <c r="F18" s="11">
        <f>SUM(F12:F17)</f>
        <v>0</v>
      </c>
      <c r="G18" s="50" t="s">
        <v>10</v>
      </c>
      <c r="H18" s="50" t="s">
        <v>10</v>
      </c>
      <c r="I18" s="50"/>
      <c r="J18" s="53">
        <f>SUM(J13:J17)</f>
        <v>0</v>
      </c>
      <c r="K18" s="130"/>
      <c r="L18" s="58">
        <f>MIN(J18:K18)</f>
        <v>0</v>
      </c>
    </row>
  </sheetData>
  <sheetProtection password="A6ED" sheet="1" objects="1" scenarios="1" selectLockedCells="1"/>
  <mergeCells count="9">
    <mergeCell ref="K13:K17"/>
    <mergeCell ref="L13:L17"/>
    <mergeCell ref="A3:L3"/>
    <mergeCell ref="K5:L5"/>
    <mergeCell ref="K7:L7"/>
    <mergeCell ref="K8:L8"/>
    <mergeCell ref="A11:A12"/>
    <mergeCell ref="B11:B12"/>
    <mergeCell ref="K6:L6"/>
  </mergeCells>
  <phoneticPr fontId="3"/>
  <pageMargins left="0.7" right="0.7" top="0.75" bottom="0.75" header="0.3" footer="0.3"/>
  <pageSetup paperSize="9"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リスト!$B$5:$B$23</xm:f>
          </x14:formula1>
          <xm:sqref>H8:I8</xm:sqref>
        </x14:dataValidation>
        <x14:dataValidation type="list" allowBlank="1" showInputMessage="1" showErrorMessage="1">
          <x14:formula1>
            <xm:f>リスト!$B$5:$B$11</xm:f>
          </x14:formula1>
          <xm:sqref>K8:L8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view="pageBreakPreview" topLeftCell="A2" zoomScaleNormal="100" zoomScaleSheetLayoutView="100" workbookViewId="0">
      <selection activeCell="A13" sqref="A13"/>
    </sheetView>
  </sheetViews>
  <sheetFormatPr defaultRowHeight="13.5"/>
  <cols>
    <col min="1" max="2" width="20.25" style="1" customWidth="1"/>
    <col min="3" max="3" width="11.75" style="1" customWidth="1"/>
    <col min="4" max="5" width="17" style="1" customWidth="1"/>
    <col min="6" max="6" width="16.375" style="1" customWidth="1"/>
    <col min="7" max="8" width="16.875" style="1" customWidth="1"/>
    <col min="9" max="16384" width="9" style="1"/>
  </cols>
  <sheetData>
    <row r="1" spans="1:9" ht="22.5" customHeight="1">
      <c r="A1" s="51" t="s">
        <v>29</v>
      </c>
      <c r="B1" s="51"/>
      <c r="C1" s="51"/>
      <c r="D1" s="51"/>
      <c r="E1" s="51"/>
      <c r="F1" s="72"/>
      <c r="G1" s="51"/>
      <c r="H1" s="51"/>
    </row>
    <row r="2" spans="1:9" ht="22.5" customHeight="1">
      <c r="A2" s="51"/>
      <c r="B2" s="51"/>
      <c r="C2" s="51"/>
      <c r="D2" s="51"/>
      <c r="E2" s="51"/>
      <c r="F2" s="72"/>
      <c r="G2" s="51"/>
      <c r="H2" s="51"/>
    </row>
    <row r="3" spans="1:9" ht="22.5" customHeight="1">
      <c r="A3" s="152" t="s">
        <v>28</v>
      </c>
      <c r="B3" s="152"/>
      <c r="C3" s="152"/>
      <c r="D3" s="152"/>
      <c r="E3" s="152"/>
      <c r="F3" s="152"/>
      <c r="G3" s="152"/>
      <c r="H3" s="152"/>
    </row>
    <row r="4" spans="1:9" ht="22.5" customHeight="1">
      <c r="A4" s="51"/>
      <c r="B4" s="51"/>
      <c r="C4" s="51"/>
      <c r="D4" s="51"/>
      <c r="E4" s="51"/>
      <c r="F4" s="72"/>
      <c r="G4" s="51"/>
      <c r="H4" s="51"/>
    </row>
    <row r="5" spans="1:9" ht="22.5" customHeight="1">
      <c r="A5" s="51"/>
      <c r="B5" s="51"/>
      <c r="C5" s="51"/>
      <c r="D5" s="51"/>
      <c r="E5" s="51"/>
      <c r="F5" s="51" t="s">
        <v>0</v>
      </c>
      <c r="G5" s="148"/>
      <c r="H5" s="148"/>
    </row>
    <row r="6" spans="1:9" ht="22.5" customHeight="1">
      <c r="A6" s="51"/>
      <c r="B6" s="51"/>
      <c r="C6" s="51"/>
      <c r="D6" s="51"/>
      <c r="E6" s="51"/>
      <c r="F6" s="51" t="s">
        <v>2</v>
      </c>
      <c r="G6" s="148"/>
      <c r="H6" s="148"/>
    </row>
    <row r="7" spans="1:9" ht="22.5" customHeight="1">
      <c r="A7" s="51"/>
      <c r="B7" s="51"/>
      <c r="C7" s="51"/>
      <c r="D7" s="51"/>
      <c r="E7" s="51"/>
      <c r="F7" s="51" t="s">
        <v>43</v>
      </c>
      <c r="G7" s="149"/>
      <c r="H7" s="149"/>
      <c r="I7" s="118"/>
    </row>
    <row r="8" spans="1:9" ht="22.5" customHeight="1">
      <c r="A8" s="51"/>
      <c r="B8" s="51"/>
      <c r="C8" s="51"/>
      <c r="D8" s="51"/>
      <c r="E8" s="51"/>
      <c r="F8" s="60" t="s">
        <v>1</v>
      </c>
      <c r="G8" s="148"/>
      <c r="H8" s="148"/>
      <c r="I8" s="17"/>
    </row>
    <row r="9" spans="1:9" ht="22.5" customHeight="1">
      <c r="A9" s="51"/>
      <c r="B9" s="51"/>
      <c r="C9" s="51"/>
      <c r="D9" s="51"/>
      <c r="E9" s="51"/>
      <c r="F9" s="72"/>
      <c r="G9" s="51"/>
      <c r="H9" s="51"/>
    </row>
    <row r="10" spans="1:9" ht="22.5" customHeight="1" thickBot="1">
      <c r="A10" s="51"/>
      <c r="B10" s="51"/>
      <c r="C10" s="51"/>
      <c r="D10" s="51"/>
      <c r="E10" s="51"/>
      <c r="F10" s="72"/>
      <c r="G10" s="51"/>
      <c r="H10" s="52" t="s">
        <v>3</v>
      </c>
    </row>
    <row r="11" spans="1:9" ht="41.25" customHeight="1">
      <c r="A11" s="150" t="s">
        <v>4</v>
      </c>
      <c r="B11" s="150" t="s">
        <v>5</v>
      </c>
      <c r="C11" s="6" t="s">
        <v>190</v>
      </c>
      <c r="D11" s="6" t="s">
        <v>85</v>
      </c>
      <c r="E11" s="4" t="s">
        <v>12</v>
      </c>
      <c r="F11" s="115" t="s">
        <v>193</v>
      </c>
      <c r="G11" s="18" t="s">
        <v>25</v>
      </c>
      <c r="H11" s="55" t="s">
        <v>26</v>
      </c>
    </row>
    <row r="12" spans="1:9">
      <c r="A12" s="151"/>
      <c r="B12" s="151"/>
      <c r="C12" s="2" t="s">
        <v>10</v>
      </c>
      <c r="D12" s="2" t="s">
        <v>7</v>
      </c>
      <c r="E12" s="2" t="s">
        <v>10</v>
      </c>
      <c r="F12" s="116" t="s">
        <v>194</v>
      </c>
      <c r="G12" s="19" t="s">
        <v>173</v>
      </c>
      <c r="H12" s="56" t="s">
        <v>174</v>
      </c>
    </row>
    <row r="13" spans="1:9" ht="27.75" customHeight="1">
      <c r="A13" s="123"/>
      <c r="B13" s="125"/>
      <c r="C13" s="126"/>
      <c r="D13" s="126"/>
      <c r="E13" s="126"/>
      <c r="F13" s="153"/>
      <c r="G13" s="141"/>
      <c r="H13" s="144"/>
    </row>
    <row r="14" spans="1:9" ht="27.75" customHeight="1">
      <c r="A14" s="123"/>
      <c r="B14" s="125"/>
      <c r="C14" s="126"/>
      <c r="D14" s="126"/>
      <c r="E14" s="126"/>
      <c r="F14" s="154"/>
      <c r="G14" s="142"/>
      <c r="H14" s="145"/>
    </row>
    <row r="15" spans="1:9" ht="27.75" customHeight="1">
      <c r="A15" s="123"/>
      <c r="B15" s="125"/>
      <c r="C15" s="126"/>
      <c r="D15" s="126"/>
      <c r="E15" s="126"/>
      <c r="F15" s="154"/>
      <c r="G15" s="142"/>
      <c r="H15" s="145"/>
    </row>
    <row r="16" spans="1:9" ht="27.75" customHeight="1">
      <c r="A16" s="123"/>
      <c r="B16" s="125"/>
      <c r="C16" s="126"/>
      <c r="D16" s="126"/>
      <c r="E16" s="126"/>
      <c r="F16" s="154"/>
      <c r="G16" s="142"/>
      <c r="H16" s="145"/>
    </row>
    <row r="17" spans="1:8" ht="27.75" customHeight="1">
      <c r="A17" s="123"/>
      <c r="B17" s="125"/>
      <c r="C17" s="126"/>
      <c r="D17" s="126"/>
      <c r="E17" s="126"/>
      <c r="F17" s="154"/>
      <c r="G17" s="142"/>
      <c r="H17" s="145"/>
    </row>
    <row r="18" spans="1:8" ht="27.75" customHeight="1">
      <c r="A18" s="123"/>
      <c r="B18" s="125"/>
      <c r="C18" s="126"/>
      <c r="D18" s="126"/>
      <c r="E18" s="126"/>
      <c r="F18" s="154"/>
      <c r="G18" s="142"/>
      <c r="H18" s="145"/>
    </row>
    <row r="19" spans="1:8" ht="27.75" customHeight="1">
      <c r="A19" s="123"/>
      <c r="B19" s="125"/>
      <c r="C19" s="126"/>
      <c r="D19" s="126"/>
      <c r="E19" s="126"/>
      <c r="F19" s="154"/>
      <c r="G19" s="142"/>
      <c r="H19" s="145"/>
    </row>
    <row r="20" spans="1:8" ht="27.75" customHeight="1">
      <c r="A20" s="123"/>
      <c r="B20" s="125"/>
      <c r="C20" s="126"/>
      <c r="D20" s="126"/>
      <c r="E20" s="126"/>
      <c r="F20" s="154"/>
      <c r="G20" s="142"/>
      <c r="H20" s="145"/>
    </row>
    <row r="21" spans="1:8" ht="27.75" customHeight="1">
      <c r="A21" s="123"/>
      <c r="B21" s="125"/>
      <c r="C21" s="126"/>
      <c r="D21" s="126"/>
      <c r="E21" s="126"/>
      <c r="F21" s="154"/>
      <c r="G21" s="142"/>
      <c r="H21" s="145"/>
    </row>
    <row r="22" spans="1:8" ht="27.75" customHeight="1" thickBot="1">
      <c r="A22" s="131"/>
      <c r="B22" s="132"/>
      <c r="C22" s="133"/>
      <c r="D22" s="133"/>
      <c r="E22" s="133"/>
      <c r="F22" s="155"/>
      <c r="G22" s="143"/>
      <c r="H22" s="146"/>
    </row>
    <row r="23" spans="1:8" ht="27.75" customHeight="1" thickTop="1" thickBot="1">
      <c r="A23" s="2" t="s">
        <v>11</v>
      </c>
      <c r="B23" s="9" t="s">
        <v>10</v>
      </c>
      <c r="C23" s="12">
        <f>SUM(C13:C22)</f>
        <v>0</v>
      </c>
      <c r="D23" s="10">
        <f>SUM(D12:D21)</f>
        <v>0</v>
      </c>
      <c r="E23" s="10">
        <f>SUM(E12:E22)</f>
        <v>0</v>
      </c>
      <c r="F23" s="117">
        <f>ROUNDDOWN(D23*4/5,-3)</f>
        <v>0</v>
      </c>
      <c r="G23" s="134"/>
      <c r="H23" s="57">
        <f>IF(F23&gt;=G23,G23,F23)</f>
        <v>0</v>
      </c>
    </row>
  </sheetData>
  <sheetProtection password="A6ED" sheet="1" objects="1" scenarios="1" selectLockedCells="1"/>
  <mergeCells count="10">
    <mergeCell ref="H13:H22"/>
    <mergeCell ref="G13:G22"/>
    <mergeCell ref="A3:H3"/>
    <mergeCell ref="A11:A12"/>
    <mergeCell ref="B11:B12"/>
    <mergeCell ref="G5:H5"/>
    <mergeCell ref="G8:H8"/>
    <mergeCell ref="G6:H6"/>
    <mergeCell ref="G7:H7"/>
    <mergeCell ref="F13:F22"/>
  </mergeCells>
  <phoneticPr fontId="3"/>
  <pageMargins left="0.7" right="0.7" top="0.75" bottom="0.75"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リスト!$C$5:$C$27</xm:f>
          </x14:formula1>
          <xm:sqref>G8:H8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view="pageBreakPreview" zoomScaleNormal="100" zoomScaleSheetLayoutView="100" workbookViewId="0">
      <selection activeCell="C7" sqref="C7"/>
    </sheetView>
  </sheetViews>
  <sheetFormatPr defaultRowHeight="22.5" customHeight="1"/>
  <cols>
    <col min="1" max="4" width="24.125" style="1" customWidth="1"/>
    <col min="5" max="16384" width="9" style="1"/>
  </cols>
  <sheetData>
    <row r="1" spans="1:4" ht="22.5" customHeight="1">
      <c r="A1" s="51" t="s">
        <v>31</v>
      </c>
      <c r="B1" s="51"/>
      <c r="C1" s="51"/>
      <c r="D1" s="51"/>
    </row>
    <row r="2" spans="1:4" ht="22.5" customHeight="1">
      <c r="A2" s="51"/>
      <c r="B2" s="51"/>
      <c r="C2" s="51"/>
      <c r="D2" s="51"/>
    </row>
    <row r="3" spans="1:4" ht="22.5" customHeight="1">
      <c r="A3" s="152" t="s">
        <v>27</v>
      </c>
      <c r="B3" s="152"/>
      <c r="C3" s="152"/>
      <c r="D3" s="152"/>
    </row>
    <row r="4" spans="1:4" ht="22.5" customHeight="1">
      <c r="A4" s="51"/>
      <c r="B4" s="51"/>
      <c r="C4" s="51"/>
      <c r="D4" s="51"/>
    </row>
    <row r="5" spans="1:4" ht="22.5" customHeight="1">
      <c r="A5" s="51"/>
      <c r="B5" s="51"/>
      <c r="C5" s="51"/>
      <c r="D5" s="52" t="s">
        <v>3</v>
      </c>
    </row>
    <row r="6" spans="1:4" ht="22.5" customHeight="1">
      <c r="A6" s="13" t="s">
        <v>19</v>
      </c>
      <c r="B6" s="15"/>
      <c r="C6" s="14" t="s">
        <v>21</v>
      </c>
      <c r="D6" s="15"/>
    </row>
    <row r="7" spans="1:4" ht="22.5" customHeight="1">
      <c r="A7" s="21" t="s">
        <v>20</v>
      </c>
      <c r="B7" s="27">
        <f>参考様式6!L18+参考様式7!H23</f>
        <v>0</v>
      </c>
      <c r="C7" s="135"/>
      <c r="D7" s="22" t="str">
        <f>IFERROR(IFERROR(VLOOKUP(C7,参考様式6!$A$13:$F$17,6,0),VLOOKUP(C7,参考様式7!$A$13:$E$22,5,0)),"")</f>
        <v/>
      </c>
    </row>
    <row r="8" spans="1:4" ht="22.5" customHeight="1">
      <c r="A8" s="23" t="s">
        <v>101</v>
      </c>
      <c r="B8" s="24">
        <f>D22-B7</f>
        <v>0</v>
      </c>
      <c r="C8" s="136"/>
      <c r="D8" s="24" t="str">
        <f>IFERROR(IFERROR(VLOOKUP(C8,参考様式6!$A$13:$F$17,6,0),VLOOKUP(C8,参考様式7!$A$13:$E$22,5,0)),"")</f>
        <v/>
      </c>
    </row>
    <row r="9" spans="1:4" ht="22.5" customHeight="1">
      <c r="A9" s="63"/>
      <c r="B9" s="64"/>
      <c r="C9" s="136"/>
      <c r="D9" s="24" t="str">
        <f>IFERROR(IFERROR(VLOOKUP(C9,参考様式6!$A$13:$F$17,6,0),VLOOKUP(C9,参考様式7!$A$13:$E$22,5,0)),"")</f>
        <v/>
      </c>
    </row>
    <row r="10" spans="1:4" ht="22.5" customHeight="1">
      <c r="A10" s="63"/>
      <c r="B10" s="64"/>
      <c r="C10" s="136"/>
      <c r="D10" s="24" t="str">
        <f>IFERROR(IFERROR(VLOOKUP(C10,参考様式6!$A$13:$F$17,6,0),VLOOKUP(C10,参考様式7!$A$13:$E$22,5,0)),"")</f>
        <v/>
      </c>
    </row>
    <row r="11" spans="1:4" ht="22.5" customHeight="1">
      <c r="A11" s="63"/>
      <c r="B11" s="64"/>
      <c r="C11" s="136"/>
      <c r="D11" s="24" t="str">
        <f>IFERROR(IFERROR(VLOOKUP(C11,参考様式6!$A$13:$F$17,6,0),VLOOKUP(C11,参考様式7!$A$13:$E$22,5,0)),"")</f>
        <v/>
      </c>
    </row>
    <row r="12" spans="1:4" ht="22.5" customHeight="1">
      <c r="A12" s="63"/>
      <c r="B12" s="64"/>
      <c r="C12" s="136"/>
      <c r="D12" s="24" t="str">
        <f>IFERROR(IFERROR(VLOOKUP(C12,参考様式6!$A$13:$F$17,6,0),VLOOKUP(C12,参考様式7!$A$13:$E$22,5,0)),"")</f>
        <v/>
      </c>
    </row>
    <row r="13" spans="1:4" ht="22.5" customHeight="1">
      <c r="A13" s="63"/>
      <c r="B13" s="64"/>
      <c r="C13" s="136"/>
      <c r="D13" s="24" t="str">
        <f>IFERROR(IFERROR(VLOOKUP(C13,参考様式6!$A$13:$F$17,6,0),VLOOKUP(C13,参考様式7!$A$13:$E$22,5,0)),"")</f>
        <v/>
      </c>
    </row>
    <row r="14" spans="1:4" ht="22.5" customHeight="1">
      <c r="A14" s="63"/>
      <c r="B14" s="64"/>
      <c r="C14" s="136"/>
      <c r="D14" s="24" t="str">
        <f>IFERROR(IFERROR(VLOOKUP(C14,参考様式6!$A$13:$F$17,6,0),VLOOKUP(C14,参考様式7!$A$13:$E$22,5,0)),"")</f>
        <v/>
      </c>
    </row>
    <row r="15" spans="1:4" ht="22.5" customHeight="1">
      <c r="A15" s="63"/>
      <c r="B15" s="64"/>
      <c r="C15" s="136"/>
      <c r="D15" s="24" t="str">
        <f>IFERROR(IFERROR(VLOOKUP(C15,参考様式6!$A$13:$F$17,6,0),VLOOKUP(C15,参考様式7!$A$13:$E$22,5,0)),"")</f>
        <v/>
      </c>
    </row>
    <row r="16" spans="1:4" ht="22.5" customHeight="1">
      <c r="A16" s="63"/>
      <c r="B16" s="64"/>
      <c r="C16" s="136"/>
      <c r="D16" s="24" t="str">
        <f>IFERROR(IFERROR(VLOOKUP(C16,参考様式6!$A$13:$F$17,6,0),VLOOKUP(C16,参考様式7!$A$13:$E$22,5,0)),"")</f>
        <v/>
      </c>
    </row>
    <row r="17" spans="1:4" ht="22.5" customHeight="1">
      <c r="A17" s="63"/>
      <c r="B17" s="64"/>
      <c r="C17" s="136"/>
      <c r="D17" s="24" t="str">
        <f>IFERROR(IFERROR(VLOOKUP(C17,参考様式6!$A$13:$F$17,6,0),VLOOKUP(C17,参考様式7!$A$13:$E$22,5,0)),"")</f>
        <v/>
      </c>
    </row>
    <row r="18" spans="1:4" ht="22.5" customHeight="1">
      <c r="A18" s="63"/>
      <c r="B18" s="64"/>
      <c r="C18" s="136"/>
      <c r="D18" s="24" t="str">
        <f>IFERROR(IFERROR(VLOOKUP(C18,参考様式6!$A$13:$F$17,6,0),VLOOKUP(C18,参考様式7!$A$13:$E$22,5,0)),"")</f>
        <v/>
      </c>
    </row>
    <row r="19" spans="1:4" ht="22.5" customHeight="1">
      <c r="A19" s="63"/>
      <c r="B19" s="64"/>
      <c r="C19" s="136"/>
      <c r="D19" s="24" t="str">
        <f>IFERROR(IFERROR(VLOOKUP(C19,参考様式6!$A$13:$F$17,6,0),VLOOKUP(C19,参考様式7!$A$13:$E$22,5,0)),"")</f>
        <v/>
      </c>
    </row>
    <row r="20" spans="1:4" ht="22.5" customHeight="1">
      <c r="A20" s="63"/>
      <c r="B20" s="64"/>
      <c r="C20" s="136"/>
      <c r="D20" s="24" t="str">
        <f>IFERROR(IFERROR(VLOOKUP(C20,参考様式6!$A$13:$F$17,6,0),VLOOKUP(C20,参考様式7!$A$13:$E$22,5,0)),"")</f>
        <v/>
      </c>
    </row>
    <row r="21" spans="1:4" ht="22.5" customHeight="1">
      <c r="A21" s="63"/>
      <c r="B21" s="64"/>
      <c r="C21" s="136"/>
      <c r="D21" s="24" t="str">
        <f>IFERROR(IFERROR(VLOOKUP(C21,参考様式6!$A$13:$F$17,6,0),VLOOKUP(C21,参考様式7!$A$13:$E$22,5,0)),"")</f>
        <v/>
      </c>
    </row>
    <row r="22" spans="1:4" ht="22.5" customHeight="1">
      <c r="A22" s="16" t="s">
        <v>22</v>
      </c>
      <c r="B22" s="26">
        <f>SUM(B7:B21)</f>
        <v>0</v>
      </c>
      <c r="C22" s="16" t="s">
        <v>23</v>
      </c>
      <c r="D22" s="25">
        <f>SUM(D7:D21)</f>
        <v>0</v>
      </c>
    </row>
    <row r="23" spans="1:4" ht="22.5" customHeight="1">
      <c r="A23" s="59"/>
      <c r="B23" s="61"/>
      <c r="C23" s="59"/>
      <c r="D23" s="59"/>
    </row>
    <row r="24" spans="1:4" ht="22.5" customHeight="1">
      <c r="A24" s="59"/>
      <c r="B24" s="61"/>
      <c r="C24" s="59"/>
      <c r="D24" s="59"/>
    </row>
    <row r="25" spans="1:4" ht="22.5" customHeight="1">
      <c r="A25" s="157" t="s">
        <v>184</v>
      </c>
      <c r="B25" s="158"/>
      <c r="C25" s="51"/>
      <c r="D25" s="51"/>
    </row>
    <row r="26" spans="1:4" ht="22.5" customHeight="1">
      <c r="A26" s="51"/>
      <c r="B26" s="51"/>
      <c r="C26" s="51"/>
      <c r="D26" s="51"/>
    </row>
    <row r="27" spans="1:4" ht="22.5" customHeight="1">
      <c r="A27" s="51"/>
      <c r="B27" s="81" t="s">
        <v>180</v>
      </c>
      <c r="C27" s="156"/>
      <c r="D27" s="156"/>
    </row>
    <row r="28" spans="1:4" ht="22.5" customHeight="1">
      <c r="A28" s="51"/>
      <c r="B28" s="62" t="s">
        <v>176</v>
      </c>
      <c r="C28" s="156"/>
      <c r="D28" s="156"/>
    </row>
  </sheetData>
  <sheetProtection password="A6ED" sheet="1" objects="1" scenarios="1" selectLockedCells="1"/>
  <mergeCells count="4">
    <mergeCell ref="A3:D3"/>
    <mergeCell ref="C27:D27"/>
    <mergeCell ref="C28:D28"/>
    <mergeCell ref="A25:B25"/>
  </mergeCells>
  <phoneticPr fontId="3"/>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view="pageBreakPreview" zoomScale="85" zoomScaleNormal="100" zoomScaleSheetLayoutView="85" workbookViewId="0">
      <selection activeCell="D7" sqref="D7:I7"/>
    </sheetView>
  </sheetViews>
  <sheetFormatPr defaultColWidth="5.875" defaultRowHeight="23.25" customHeight="1"/>
  <cols>
    <col min="1" max="1" width="6.5" style="29" bestFit="1" customWidth="1"/>
    <col min="2" max="16384" width="5.875" style="29"/>
  </cols>
  <sheetData>
    <row r="1" spans="1:18" ht="23.25" customHeight="1">
      <c r="A1" s="28" t="s">
        <v>90</v>
      </c>
      <c r="B1" s="28"/>
      <c r="C1" s="28"/>
      <c r="D1" s="28"/>
      <c r="E1" s="28"/>
      <c r="F1" s="28"/>
      <c r="G1" s="28"/>
      <c r="H1" s="28"/>
      <c r="I1" s="28"/>
      <c r="J1" s="28"/>
      <c r="K1" s="28"/>
      <c r="L1" s="28"/>
      <c r="M1" s="28"/>
      <c r="N1" s="28"/>
      <c r="O1" s="28"/>
      <c r="P1" s="28"/>
      <c r="Q1" s="28"/>
      <c r="R1" s="28"/>
    </row>
    <row r="2" spans="1:18" ht="23.25" customHeight="1">
      <c r="A2" s="28"/>
      <c r="B2" s="28"/>
      <c r="C2" s="28"/>
      <c r="D2" s="28"/>
      <c r="E2" s="28"/>
      <c r="F2" s="28"/>
      <c r="G2" s="28"/>
      <c r="H2" s="28"/>
      <c r="I2" s="28"/>
      <c r="J2" s="28"/>
      <c r="K2" s="28"/>
      <c r="L2" s="28"/>
      <c r="M2" s="28"/>
      <c r="N2" s="28"/>
      <c r="O2" s="28"/>
      <c r="P2" s="28"/>
      <c r="Q2" s="28"/>
      <c r="R2" s="28"/>
    </row>
    <row r="3" spans="1:18" ht="23.25" customHeight="1">
      <c r="A3" s="179" t="s">
        <v>178</v>
      </c>
      <c r="B3" s="179"/>
      <c r="C3" s="179"/>
      <c r="D3" s="179"/>
      <c r="E3" s="179"/>
      <c r="F3" s="179"/>
      <c r="G3" s="179"/>
      <c r="H3" s="179"/>
      <c r="I3" s="179"/>
      <c r="J3" s="179"/>
      <c r="K3" s="179"/>
      <c r="L3" s="179"/>
      <c r="M3" s="179"/>
      <c r="N3" s="179"/>
      <c r="O3" s="179"/>
      <c r="P3" s="179"/>
      <c r="Q3" s="179"/>
      <c r="R3" s="179"/>
    </row>
    <row r="4" spans="1:18" ht="23.25" customHeight="1">
      <c r="A4" s="28"/>
      <c r="B4" s="28"/>
      <c r="C4" s="28"/>
      <c r="D4" s="28"/>
      <c r="E4" s="28"/>
      <c r="F4" s="28"/>
      <c r="G4" s="28"/>
      <c r="H4" s="28"/>
      <c r="I4" s="28"/>
      <c r="J4" s="28"/>
      <c r="K4" s="28"/>
      <c r="L4" s="28"/>
      <c r="M4" s="28"/>
      <c r="N4" s="28"/>
      <c r="O4" s="28"/>
      <c r="P4" s="28"/>
      <c r="Q4" s="28"/>
      <c r="R4" s="28"/>
    </row>
    <row r="5" spans="1:18" ht="23.25" customHeight="1">
      <c r="A5" s="28"/>
      <c r="B5" s="28"/>
      <c r="C5" s="28"/>
      <c r="D5" s="28"/>
      <c r="E5" s="28"/>
      <c r="F5" s="28"/>
      <c r="G5" s="28"/>
      <c r="H5" s="28"/>
      <c r="I5" s="28"/>
      <c r="J5" s="28"/>
      <c r="K5" s="28"/>
      <c r="L5" s="28"/>
      <c r="M5" s="28"/>
      <c r="N5" s="28"/>
      <c r="O5" s="28"/>
      <c r="P5" s="28"/>
      <c r="Q5" s="28"/>
      <c r="R5" s="28"/>
    </row>
    <row r="6" spans="1:18" ht="23.25" customHeight="1">
      <c r="A6" s="180" t="s">
        <v>32</v>
      </c>
      <c r="B6" s="180"/>
      <c r="C6" s="180"/>
      <c r="D6" s="181">
        <f>参考様式6!K5</f>
        <v>0</v>
      </c>
      <c r="E6" s="181"/>
      <c r="F6" s="181"/>
      <c r="G6" s="181"/>
      <c r="H6" s="181"/>
      <c r="I6" s="181"/>
      <c r="J6" s="182" t="s">
        <v>33</v>
      </c>
      <c r="K6" s="183"/>
      <c r="L6" s="184"/>
      <c r="M6" s="185">
        <f>参考様式6!K6</f>
        <v>0</v>
      </c>
      <c r="N6" s="186"/>
      <c r="O6" s="186"/>
      <c r="P6" s="186"/>
      <c r="Q6" s="186"/>
      <c r="R6" s="187"/>
    </row>
    <row r="7" spans="1:18" ht="23.25" customHeight="1">
      <c r="A7" s="180" t="s">
        <v>45</v>
      </c>
      <c r="B7" s="180"/>
      <c r="C7" s="180"/>
      <c r="D7" s="188"/>
      <c r="E7" s="188"/>
      <c r="F7" s="188"/>
      <c r="G7" s="188"/>
      <c r="H7" s="188"/>
      <c r="I7" s="188"/>
      <c r="J7" s="182" t="s">
        <v>34</v>
      </c>
      <c r="K7" s="183"/>
      <c r="L7" s="184"/>
      <c r="M7" s="189">
        <f>参考様式6!K7</f>
        <v>0</v>
      </c>
      <c r="N7" s="190"/>
      <c r="O7" s="190"/>
      <c r="P7" s="190"/>
      <c r="Q7" s="190"/>
      <c r="R7" s="191"/>
    </row>
    <row r="8" spans="1:18" ht="23.25" customHeight="1">
      <c r="A8" s="180" t="s">
        <v>46</v>
      </c>
      <c r="B8" s="180"/>
      <c r="C8" s="180"/>
      <c r="D8" s="188"/>
      <c r="E8" s="188"/>
      <c r="F8" s="188"/>
      <c r="G8" s="188"/>
      <c r="H8" s="188"/>
      <c r="I8" s="188"/>
      <c r="J8" s="182" t="s">
        <v>89</v>
      </c>
      <c r="K8" s="183"/>
      <c r="L8" s="184"/>
      <c r="M8" s="185">
        <f>参考様式6!K8</f>
        <v>0</v>
      </c>
      <c r="N8" s="186"/>
      <c r="O8" s="186"/>
      <c r="P8" s="186"/>
      <c r="Q8" s="186"/>
      <c r="R8" s="187"/>
    </row>
    <row r="9" spans="1:18" ht="23.25" customHeight="1">
      <c r="A9" s="44"/>
      <c r="B9" s="44"/>
      <c r="C9" s="44"/>
      <c r="D9" s="44"/>
      <c r="E9" s="44"/>
      <c r="F9" s="44"/>
      <c r="G9" s="44"/>
      <c r="H9" s="44"/>
      <c r="I9" s="44"/>
      <c r="J9" s="44"/>
      <c r="K9" s="44"/>
      <c r="L9" s="44"/>
      <c r="M9" s="44"/>
      <c r="N9" s="44"/>
      <c r="O9" s="44"/>
      <c r="P9" s="44"/>
      <c r="Q9" s="44"/>
      <c r="R9" s="44"/>
    </row>
    <row r="10" spans="1:18" ht="23.25" customHeight="1">
      <c r="A10" s="180" t="s">
        <v>35</v>
      </c>
      <c r="B10" s="180"/>
      <c r="C10" s="180"/>
      <c r="D10" s="188"/>
      <c r="E10" s="188"/>
      <c r="F10" s="188"/>
      <c r="G10" s="188"/>
      <c r="H10" s="188"/>
      <c r="I10" s="188"/>
      <c r="J10" s="182" t="s">
        <v>36</v>
      </c>
      <c r="K10" s="183"/>
      <c r="L10" s="184"/>
      <c r="M10" s="193"/>
      <c r="N10" s="194"/>
      <c r="O10" s="194"/>
      <c r="P10" s="194"/>
      <c r="Q10" s="194"/>
      <c r="R10" s="195"/>
    </row>
    <row r="11" spans="1:18" ht="23.25" customHeight="1">
      <c r="A11" s="28"/>
      <c r="B11" s="28"/>
      <c r="C11" s="28"/>
      <c r="D11" s="28"/>
      <c r="E11" s="28"/>
      <c r="F11" s="28"/>
      <c r="G11" s="28"/>
      <c r="H11" s="28"/>
      <c r="J11" s="182" t="s">
        <v>37</v>
      </c>
      <c r="K11" s="183"/>
      <c r="L11" s="184"/>
      <c r="M11" s="196"/>
      <c r="N11" s="194"/>
      <c r="O11" s="194"/>
      <c r="P11" s="194"/>
      <c r="Q11" s="194"/>
      <c r="R11" s="195"/>
    </row>
    <row r="12" spans="1:18" ht="23.25" customHeight="1">
      <c r="A12" s="28"/>
      <c r="B12" s="28"/>
      <c r="C12" s="28"/>
      <c r="D12" s="28"/>
      <c r="E12" s="28"/>
      <c r="F12" s="28"/>
      <c r="G12" s="28"/>
      <c r="H12" s="28"/>
      <c r="I12" s="28"/>
      <c r="J12" s="28"/>
      <c r="K12" s="28"/>
      <c r="L12" s="28"/>
      <c r="M12" s="28"/>
      <c r="N12" s="28"/>
      <c r="O12" s="28"/>
      <c r="P12" s="28"/>
      <c r="Q12" s="28"/>
      <c r="R12" s="28"/>
    </row>
    <row r="13" spans="1:18" ht="23.25" customHeight="1">
      <c r="A13" s="172" t="s">
        <v>41</v>
      </c>
      <c r="B13" s="172"/>
      <c r="C13" s="172"/>
      <c r="D13" s="172"/>
      <c r="E13" s="172"/>
      <c r="F13" s="172"/>
      <c r="G13" s="172"/>
      <c r="H13" s="172"/>
      <c r="I13" s="172"/>
      <c r="J13" s="172"/>
      <c r="K13" s="172"/>
      <c r="L13" s="172"/>
      <c r="M13" s="172"/>
      <c r="N13" s="172"/>
      <c r="O13" s="172"/>
      <c r="P13" s="172"/>
      <c r="Q13" s="172"/>
      <c r="R13" s="172"/>
    </row>
    <row r="14" spans="1:18" ht="23.25" customHeight="1">
      <c r="A14" s="172" t="s">
        <v>42</v>
      </c>
      <c r="B14" s="172"/>
      <c r="C14" s="172"/>
      <c r="D14" s="172"/>
      <c r="E14" s="192"/>
      <c r="F14" s="192"/>
      <c r="G14" s="192"/>
      <c r="H14" s="192"/>
      <c r="I14" s="192"/>
      <c r="J14" s="192"/>
      <c r="K14" s="192"/>
      <c r="L14" s="192"/>
      <c r="M14" s="192"/>
      <c r="N14" s="192"/>
      <c r="O14" s="192"/>
      <c r="P14" s="192"/>
      <c r="Q14" s="192"/>
      <c r="R14" s="192"/>
    </row>
    <row r="15" spans="1:18" ht="23.25" customHeight="1">
      <c r="A15" s="166" t="s">
        <v>86</v>
      </c>
      <c r="B15" s="166"/>
      <c r="C15" s="166"/>
      <c r="D15" s="166"/>
      <c r="E15" s="166"/>
      <c r="F15" s="166"/>
      <c r="G15" s="166"/>
      <c r="H15" s="166"/>
      <c r="I15" s="166"/>
      <c r="J15" s="166"/>
      <c r="K15" s="166"/>
      <c r="L15" s="166"/>
      <c r="M15" s="166"/>
      <c r="N15" s="166"/>
      <c r="O15" s="166"/>
      <c r="P15" s="166"/>
      <c r="Q15" s="166"/>
      <c r="R15" s="166"/>
    </row>
    <row r="16" spans="1:18" ht="23.25" customHeight="1">
      <c r="A16" s="166"/>
      <c r="B16" s="166"/>
      <c r="C16" s="166"/>
      <c r="D16" s="166"/>
      <c r="E16" s="166"/>
      <c r="F16" s="166"/>
      <c r="G16" s="166"/>
      <c r="H16" s="166"/>
      <c r="I16" s="166"/>
      <c r="J16" s="166"/>
      <c r="K16" s="166"/>
      <c r="L16" s="166"/>
      <c r="M16" s="166"/>
      <c r="N16" s="166"/>
      <c r="O16" s="166"/>
      <c r="P16" s="166"/>
      <c r="Q16" s="166"/>
      <c r="R16" s="166"/>
    </row>
    <row r="17" spans="1:18" ht="23.25" customHeight="1">
      <c r="A17" s="167" t="s">
        <v>181</v>
      </c>
      <c r="B17" s="167"/>
      <c r="C17" s="167"/>
      <c r="D17" s="167"/>
      <c r="E17" s="167"/>
      <c r="F17" s="167"/>
      <c r="G17" s="167"/>
      <c r="H17" s="167"/>
      <c r="I17" s="167"/>
      <c r="J17" s="167"/>
      <c r="K17" s="167"/>
      <c r="L17" s="167"/>
      <c r="M17" s="167"/>
      <c r="N17" s="167"/>
      <c r="O17" s="167"/>
      <c r="P17" s="167"/>
      <c r="Q17" s="167"/>
      <c r="R17" s="167"/>
    </row>
    <row r="18" spans="1:18" ht="23.25" customHeight="1">
      <c r="A18" s="167"/>
      <c r="B18" s="167"/>
      <c r="C18" s="167"/>
      <c r="D18" s="167"/>
      <c r="E18" s="167"/>
      <c r="F18" s="167"/>
      <c r="G18" s="167"/>
      <c r="H18" s="167"/>
      <c r="I18" s="167"/>
      <c r="J18" s="167"/>
      <c r="K18" s="167"/>
      <c r="L18" s="167"/>
      <c r="M18" s="167"/>
      <c r="N18" s="167"/>
      <c r="O18" s="167"/>
      <c r="P18" s="167"/>
      <c r="Q18" s="167"/>
      <c r="R18" s="167"/>
    </row>
    <row r="19" spans="1:18" ht="23.25" customHeight="1">
      <c r="A19" s="167"/>
      <c r="B19" s="167"/>
      <c r="C19" s="167"/>
      <c r="D19" s="167"/>
      <c r="E19" s="167"/>
      <c r="F19" s="167"/>
      <c r="G19" s="167"/>
      <c r="H19" s="167"/>
      <c r="I19" s="167"/>
      <c r="J19" s="167"/>
      <c r="K19" s="167"/>
      <c r="L19" s="167"/>
      <c r="M19" s="167"/>
      <c r="N19" s="167"/>
      <c r="O19" s="167"/>
      <c r="P19" s="167"/>
      <c r="Q19" s="167"/>
      <c r="R19" s="167"/>
    </row>
    <row r="20" spans="1:18" ht="23.25" customHeight="1">
      <c r="A20" s="119"/>
      <c r="B20" s="120"/>
      <c r="C20" s="120"/>
      <c r="D20" s="120"/>
      <c r="E20" s="120"/>
      <c r="F20" s="120"/>
      <c r="G20" s="120"/>
      <c r="H20" s="120"/>
      <c r="I20" s="120"/>
      <c r="J20" s="120"/>
      <c r="K20" s="120"/>
      <c r="L20" s="120"/>
      <c r="M20" s="120"/>
      <c r="N20" s="120"/>
      <c r="O20" s="120"/>
      <c r="P20" s="120"/>
      <c r="Q20" s="120"/>
      <c r="R20" s="121"/>
    </row>
    <row r="21" spans="1:18" ht="23.25" customHeight="1">
      <c r="A21" s="176" t="s">
        <v>183</v>
      </c>
      <c r="B21" s="177"/>
      <c r="C21" s="177"/>
      <c r="D21" s="177"/>
      <c r="E21" s="177"/>
      <c r="F21" s="177"/>
      <c r="G21" s="177"/>
      <c r="H21" s="177"/>
      <c r="I21" s="177"/>
      <c r="J21" s="177"/>
      <c r="K21" s="177"/>
      <c r="L21" s="177"/>
      <c r="M21" s="177"/>
      <c r="N21" s="177"/>
      <c r="O21" s="177"/>
      <c r="P21" s="177"/>
      <c r="Q21" s="177"/>
      <c r="R21" s="178"/>
    </row>
    <row r="22" spans="1:18" ht="23.25" customHeight="1">
      <c r="A22" s="168" t="s">
        <v>182</v>
      </c>
      <c r="B22" s="169"/>
      <c r="C22" s="169"/>
      <c r="D22" s="169"/>
      <c r="E22" s="169"/>
      <c r="F22" s="169"/>
      <c r="G22" s="169"/>
      <c r="H22" s="169"/>
      <c r="I22" s="169"/>
      <c r="J22" s="169"/>
      <c r="K22" s="169"/>
      <c r="L22" s="169"/>
      <c r="M22" s="169"/>
      <c r="N22" s="169"/>
      <c r="O22" s="169"/>
      <c r="P22" s="169"/>
      <c r="Q22" s="169"/>
      <c r="R22" s="170"/>
    </row>
    <row r="23" spans="1:18" ht="23.25" customHeight="1">
      <c r="A23" s="166" t="s">
        <v>122</v>
      </c>
      <c r="B23" s="166"/>
      <c r="C23" s="166"/>
      <c r="D23" s="166"/>
      <c r="E23" s="166"/>
      <c r="F23" s="166"/>
      <c r="G23" s="166"/>
      <c r="H23" s="166"/>
      <c r="I23" s="166"/>
      <c r="J23" s="166"/>
      <c r="K23" s="166"/>
      <c r="L23" s="166"/>
      <c r="M23" s="166"/>
      <c r="N23" s="166"/>
      <c r="O23" s="166"/>
      <c r="P23" s="166"/>
      <c r="Q23" s="166"/>
      <c r="R23" s="166"/>
    </row>
    <row r="24" spans="1:18" ht="23.25" customHeight="1">
      <c r="A24" s="166"/>
      <c r="B24" s="166"/>
      <c r="C24" s="166"/>
      <c r="D24" s="166"/>
      <c r="E24" s="166"/>
      <c r="F24" s="166"/>
      <c r="G24" s="166"/>
      <c r="H24" s="166"/>
      <c r="I24" s="166"/>
      <c r="J24" s="166"/>
      <c r="K24" s="166"/>
      <c r="L24" s="166"/>
      <c r="M24" s="166"/>
      <c r="N24" s="166"/>
      <c r="O24" s="166"/>
      <c r="P24" s="166"/>
      <c r="Q24" s="166"/>
      <c r="R24" s="166"/>
    </row>
    <row r="25" spans="1:18" ht="23.25" customHeight="1">
      <c r="A25" s="166" t="s">
        <v>121</v>
      </c>
      <c r="B25" s="166"/>
      <c r="C25" s="166"/>
      <c r="D25" s="166"/>
      <c r="E25" s="166"/>
      <c r="F25" s="166"/>
      <c r="G25" s="166"/>
      <c r="H25" s="166"/>
      <c r="I25" s="166"/>
      <c r="J25" s="166"/>
      <c r="K25" s="166"/>
      <c r="L25" s="166"/>
      <c r="M25" s="166"/>
      <c r="N25" s="166"/>
      <c r="O25" s="166"/>
      <c r="P25" s="166"/>
      <c r="Q25" s="166"/>
      <c r="R25" s="166"/>
    </row>
    <row r="26" spans="1:18" ht="23.25" customHeight="1">
      <c r="A26" s="166"/>
      <c r="B26" s="166"/>
      <c r="C26" s="166"/>
      <c r="D26" s="166"/>
      <c r="E26" s="166"/>
      <c r="F26" s="166"/>
      <c r="G26" s="166"/>
      <c r="H26" s="166"/>
      <c r="I26" s="166"/>
      <c r="J26" s="166"/>
      <c r="K26" s="166"/>
      <c r="L26" s="166"/>
      <c r="M26" s="166"/>
      <c r="N26" s="166"/>
      <c r="O26" s="166"/>
      <c r="P26" s="166"/>
      <c r="Q26" s="166"/>
      <c r="R26" s="166"/>
    </row>
    <row r="27" spans="1:18" ht="23.25" customHeight="1">
      <c r="A27" s="159"/>
      <c r="B27" s="159"/>
      <c r="C27" s="159"/>
      <c r="D27" s="159"/>
      <c r="E27" s="36" t="s">
        <v>38</v>
      </c>
      <c r="F27" s="37"/>
      <c r="G27" s="37"/>
      <c r="H27" s="37"/>
      <c r="I27" s="37"/>
      <c r="J27" s="37"/>
      <c r="K27" s="37"/>
      <c r="L27" s="37"/>
      <c r="M27" s="37"/>
      <c r="N27" s="37"/>
      <c r="O27" s="37"/>
      <c r="P27" s="37"/>
      <c r="Q27" s="37"/>
      <c r="R27" s="37"/>
    </row>
    <row r="28" spans="1:18" ht="23.25" customHeight="1">
      <c r="A28" s="93" t="str">
        <f>IF(A27="ア","※本報告書と併せて「（参考様式９，10）別添　直接処遇職員等　総支給額引上げ率計算書」を提出すること。",IF(A27="イ","※本報告書と併せて「宣言に係る「認定通知書」の写し」を提出すること。",""))</f>
        <v/>
      </c>
      <c r="B28" s="39"/>
      <c r="C28" s="39"/>
      <c r="D28" s="39"/>
      <c r="E28" s="40"/>
      <c r="F28" s="40"/>
      <c r="G28" s="40"/>
      <c r="H28" s="40"/>
      <c r="I28" s="40"/>
      <c r="J28" s="40"/>
      <c r="K28" s="40"/>
      <c r="L28" s="40"/>
      <c r="M28" s="40"/>
      <c r="N28" s="40"/>
      <c r="O28" s="40"/>
      <c r="P28" s="40"/>
      <c r="Q28" s="40"/>
      <c r="R28" s="40"/>
    </row>
    <row r="29" spans="1:18" ht="23.25" customHeight="1">
      <c r="A29" s="97"/>
      <c r="B29" s="40"/>
      <c r="C29" s="40"/>
      <c r="D29" s="40"/>
      <c r="E29" s="40"/>
      <c r="F29" s="40"/>
      <c r="G29" s="40"/>
      <c r="H29" s="40"/>
      <c r="I29" s="40"/>
      <c r="J29" s="40"/>
      <c r="K29" s="40"/>
      <c r="L29" s="40"/>
      <c r="M29" s="40"/>
      <c r="N29" s="40"/>
      <c r="O29" s="40"/>
      <c r="P29" s="40"/>
      <c r="Q29" s="40"/>
      <c r="R29" s="40"/>
    </row>
    <row r="30" spans="1:18" ht="23.25" customHeight="1">
      <c r="A30" s="171" t="s">
        <v>39</v>
      </c>
      <c r="B30" s="171"/>
      <c r="C30" s="171"/>
      <c r="D30" s="171"/>
      <c r="E30" s="28"/>
      <c r="F30" s="28"/>
      <c r="G30" s="28"/>
      <c r="H30" s="28"/>
      <c r="I30" s="28"/>
      <c r="J30" s="28"/>
      <c r="K30" s="28"/>
      <c r="L30" s="28"/>
      <c r="M30" s="28"/>
      <c r="N30" s="28"/>
      <c r="O30" s="28"/>
      <c r="P30" s="28"/>
      <c r="Q30" s="28"/>
      <c r="R30" s="28"/>
    </row>
    <row r="31" spans="1:18" ht="23.25" customHeight="1">
      <c r="A31" s="172" t="s">
        <v>177</v>
      </c>
      <c r="B31" s="172"/>
      <c r="C31" s="172"/>
      <c r="D31" s="172"/>
      <c r="E31" s="172"/>
      <c r="F31" s="172"/>
      <c r="G31" s="172"/>
      <c r="H31" s="172"/>
      <c r="I31" s="172"/>
      <c r="J31" s="172"/>
      <c r="K31" s="173"/>
      <c r="L31" s="173"/>
      <c r="M31" s="173"/>
      <c r="N31" s="173"/>
      <c r="O31" s="174" t="s">
        <v>40</v>
      </c>
      <c r="P31" s="175"/>
      <c r="Q31" s="175"/>
      <c r="R31" s="175"/>
    </row>
    <row r="32" spans="1:18" ht="23.25" customHeight="1">
      <c r="A32" s="41"/>
      <c r="B32" s="41"/>
      <c r="C32" s="41"/>
      <c r="D32" s="41"/>
      <c r="E32" s="41"/>
      <c r="F32" s="41"/>
      <c r="G32" s="41"/>
      <c r="H32" s="41"/>
      <c r="I32" s="41"/>
      <c r="J32" s="41"/>
      <c r="K32" s="41"/>
      <c r="L32" s="41"/>
      <c r="M32" s="41"/>
      <c r="N32" s="41"/>
      <c r="O32" s="41"/>
      <c r="P32" s="41"/>
      <c r="Q32" s="41"/>
      <c r="R32" s="41"/>
    </row>
    <row r="33" spans="1:18" ht="23.25" customHeight="1">
      <c r="A33" s="160" t="s">
        <v>118</v>
      </c>
      <c r="B33" s="161"/>
      <c r="C33" s="161"/>
      <c r="D33" s="161"/>
      <c r="E33" s="161"/>
      <c r="F33" s="161"/>
      <c r="G33" s="161"/>
      <c r="H33" s="161"/>
      <c r="I33" s="161"/>
      <c r="J33" s="161"/>
      <c r="K33" s="161"/>
      <c r="L33" s="161"/>
      <c r="M33" s="161"/>
      <c r="N33" s="161"/>
      <c r="O33" s="161"/>
      <c r="P33" s="161"/>
      <c r="Q33" s="161"/>
      <c r="R33" s="162"/>
    </row>
    <row r="34" spans="1:18" ht="23.25" customHeight="1">
      <c r="A34" s="163" t="s">
        <v>119</v>
      </c>
      <c r="B34" s="164"/>
      <c r="C34" s="164"/>
      <c r="D34" s="164"/>
      <c r="E34" s="164"/>
      <c r="F34" s="164"/>
      <c r="G34" s="164"/>
      <c r="H34" s="164"/>
      <c r="I34" s="164"/>
      <c r="J34" s="164"/>
      <c r="K34" s="164"/>
      <c r="L34" s="164"/>
      <c r="M34" s="164"/>
      <c r="N34" s="164"/>
      <c r="O34" s="164"/>
      <c r="P34" s="164"/>
      <c r="Q34" s="164"/>
      <c r="R34" s="165"/>
    </row>
    <row r="35" spans="1:18" ht="23.25" customHeight="1">
      <c r="A35" s="163"/>
      <c r="B35" s="164"/>
      <c r="C35" s="164"/>
      <c r="D35" s="164"/>
      <c r="E35" s="164"/>
      <c r="F35" s="164"/>
      <c r="G35" s="164"/>
      <c r="H35" s="164"/>
      <c r="I35" s="164"/>
      <c r="J35" s="164"/>
      <c r="K35" s="164"/>
      <c r="L35" s="164"/>
      <c r="M35" s="164"/>
      <c r="N35" s="164"/>
      <c r="O35" s="164"/>
      <c r="P35" s="164"/>
      <c r="Q35" s="164"/>
      <c r="R35" s="165"/>
    </row>
    <row r="36" spans="1:18" ht="23.25" customHeight="1">
      <c r="A36" s="163"/>
      <c r="B36" s="164"/>
      <c r="C36" s="164"/>
      <c r="D36" s="164"/>
      <c r="E36" s="164"/>
      <c r="F36" s="164"/>
      <c r="G36" s="164"/>
      <c r="H36" s="164"/>
      <c r="I36" s="164"/>
      <c r="J36" s="164"/>
      <c r="K36" s="164"/>
      <c r="L36" s="164"/>
      <c r="M36" s="164"/>
      <c r="N36" s="164"/>
      <c r="O36" s="164"/>
      <c r="P36" s="164"/>
      <c r="Q36" s="164"/>
      <c r="R36" s="165"/>
    </row>
    <row r="37" spans="1:18" ht="23.25" customHeight="1">
      <c r="A37" s="28"/>
      <c r="B37" s="28"/>
      <c r="C37" s="28"/>
      <c r="D37" s="28"/>
      <c r="E37" s="28"/>
      <c r="F37" s="28"/>
      <c r="G37" s="28"/>
      <c r="H37" s="28"/>
      <c r="I37" s="28"/>
      <c r="J37" s="28"/>
      <c r="K37" s="28"/>
      <c r="L37" s="28"/>
      <c r="M37" s="28"/>
      <c r="N37" s="28"/>
      <c r="O37" s="28"/>
      <c r="P37" s="28"/>
      <c r="Q37" s="28"/>
      <c r="R37" s="28"/>
    </row>
    <row r="38" spans="1:18" ht="23.25" customHeight="1">
      <c r="A38" s="31"/>
      <c r="B38" s="28"/>
      <c r="C38" s="28"/>
      <c r="D38" s="28"/>
      <c r="E38" s="28"/>
      <c r="F38" s="28"/>
      <c r="G38" s="28"/>
      <c r="H38" s="28"/>
      <c r="I38" s="28"/>
      <c r="J38" s="28"/>
      <c r="K38" s="28"/>
      <c r="L38" s="28"/>
      <c r="M38" s="28"/>
      <c r="N38" s="28"/>
      <c r="O38" s="28"/>
      <c r="P38" s="28"/>
      <c r="Q38" s="28"/>
      <c r="R38" s="28"/>
    </row>
    <row r="39" spans="1:18" ht="23.25" customHeight="1">
      <c r="A39" s="28"/>
      <c r="B39" s="28"/>
      <c r="C39" s="28"/>
      <c r="D39" s="28"/>
      <c r="E39" s="28"/>
      <c r="F39" s="28"/>
      <c r="G39" s="28"/>
      <c r="H39" s="28"/>
      <c r="I39" s="28"/>
      <c r="J39" s="28"/>
      <c r="K39" s="28"/>
      <c r="L39" s="28"/>
      <c r="M39" s="28"/>
      <c r="N39" s="28"/>
      <c r="O39" s="28"/>
      <c r="P39" s="28"/>
      <c r="Q39" s="28"/>
      <c r="R39" s="28"/>
    </row>
  </sheetData>
  <sheetProtection password="A6ED" sheet="1" objects="1" scenarios="1" selectLockedCells="1"/>
  <mergeCells count="35">
    <mergeCell ref="A8:C8"/>
    <mergeCell ref="A13:R13"/>
    <mergeCell ref="A14:D14"/>
    <mergeCell ref="E14:R14"/>
    <mergeCell ref="A10:C10"/>
    <mergeCell ref="D10:I10"/>
    <mergeCell ref="D8:I8"/>
    <mergeCell ref="J8:L8"/>
    <mergeCell ref="M8:R8"/>
    <mergeCell ref="J10:L10"/>
    <mergeCell ref="M10:R10"/>
    <mergeCell ref="J11:L11"/>
    <mergeCell ref="M11:R11"/>
    <mergeCell ref="A3:R3"/>
    <mergeCell ref="A6:C6"/>
    <mergeCell ref="A7:C7"/>
    <mergeCell ref="D6:I6"/>
    <mergeCell ref="J6:L6"/>
    <mergeCell ref="M6:R6"/>
    <mergeCell ref="D7:I7"/>
    <mergeCell ref="J7:L7"/>
    <mergeCell ref="M7:R7"/>
    <mergeCell ref="A27:D27"/>
    <mergeCell ref="A33:R33"/>
    <mergeCell ref="A34:R36"/>
    <mergeCell ref="A15:R16"/>
    <mergeCell ref="A17:R19"/>
    <mergeCell ref="A22:R22"/>
    <mergeCell ref="A23:R24"/>
    <mergeCell ref="A25:R26"/>
    <mergeCell ref="A30:D30"/>
    <mergeCell ref="A31:J31"/>
    <mergeCell ref="K31:N31"/>
    <mergeCell ref="O31:R31"/>
    <mergeCell ref="A21:R21"/>
  </mergeCells>
  <phoneticPr fontId="3"/>
  <dataValidations count="2">
    <dataValidation type="list" allowBlank="1" showInputMessage="1" showErrorMessage="1" sqref="A27">
      <formula1>"ア,イ"</formula1>
    </dataValidation>
    <dataValidation type="list" allowBlank="1" showInputMessage="1" showErrorMessage="1" sqref="K31:N31">
      <formula1>"令和6年2月,令和6年3月,令和6年4月,令和6年5月,令和6年6月,令和6年7月,令和6年8月,令和6年9月,令和6年10月,令和6年11月,令和6年12月,令和7年1月"</formula1>
    </dataValidation>
  </dataValidations>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view="pageBreakPreview" zoomScaleNormal="100" zoomScaleSheetLayoutView="100" workbookViewId="0">
      <selection activeCell="D7" sqref="D7:I7"/>
    </sheetView>
  </sheetViews>
  <sheetFormatPr defaultColWidth="5.625" defaultRowHeight="23.25" customHeight="1"/>
  <cols>
    <col min="1" max="1" width="5.625" style="33" customWidth="1"/>
    <col min="2" max="5" width="5.625" style="33"/>
    <col min="6" max="6" width="14.5" style="33" customWidth="1"/>
    <col min="7" max="7" width="5.25" style="33" customWidth="1"/>
    <col min="8" max="8" width="5.625" style="33"/>
    <col min="9" max="9" width="5.625" style="33" customWidth="1"/>
    <col min="10" max="17" width="5.625" style="33"/>
    <col min="18" max="18" width="5.625" style="33" customWidth="1"/>
    <col min="19" max="16384" width="5.625" style="33"/>
  </cols>
  <sheetData>
    <row r="1" spans="1:18" ht="23.25" customHeight="1">
      <c r="A1" s="32" t="s">
        <v>88</v>
      </c>
      <c r="B1" s="32"/>
      <c r="C1" s="32"/>
      <c r="D1" s="32"/>
      <c r="E1" s="32"/>
      <c r="F1" s="32"/>
      <c r="G1" s="32"/>
      <c r="H1" s="32"/>
      <c r="I1" s="32"/>
      <c r="J1" s="32"/>
      <c r="K1" s="32"/>
      <c r="L1" s="32"/>
      <c r="M1" s="32"/>
      <c r="N1" s="32"/>
      <c r="O1" s="32"/>
      <c r="P1" s="32"/>
      <c r="Q1" s="32"/>
      <c r="R1" s="32"/>
    </row>
    <row r="2" spans="1:18" ht="23.25" customHeight="1">
      <c r="A2" s="32"/>
      <c r="B2" s="32"/>
      <c r="C2" s="32"/>
      <c r="D2" s="32"/>
      <c r="E2" s="32"/>
      <c r="F2" s="32"/>
      <c r="G2" s="32"/>
      <c r="H2" s="32"/>
      <c r="I2" s="32"/>
      <c r="J2" s="32"/>
      <c r="K2" s="32"/>
      <c r="L2" s="32"/>
      <c r="M2" s="32"/>
      <c r="N2" s="32"/>
      <c r="O2" s="32"/>
      <c r="P2" s="32"/>
      <c r="Q2" s="32"/>
      <c r="R2" s="32"/>
    </row>
    <row r="3" spans="1:18" ht="23.25" customHeight="1">
      <c r="A3" s="230" t="s">
        <v>80</v>
      </c>
      <c r="B3" s="230"/>
      <c r="C3" s="230"/>
      <c r="D3" s="230"/>
      <c r="E3" s="230"/>
      <c r="F3" s="230"/>
      <c r="G3" s="230"/>
      <c r="H3" s="230"/>
      <c r="I3" s="230"/>
      <c r="J3" s="230"/>
      <c r="K3" s="230"/>
      <c r="L3" s="230"/>
      <c r="M3" s="230"/>
      <c r="N3" s="230"/>
      <c r="O3" s="230"/>
      <c r="P3" s="230"/>
      <c r="Q3" s="230"/>
      <c r="R3" s="230"/>
    </row>
    <row r="4" spans="1:18" ht="23.25" customHeight="1">
      <c r="A4" s="32"/>
      <c r="B4" s="32"/>
      <c r="C4" s="32"/>
      <c r="D4" s="32"/>
      <c r="E4" s="32"/>
      <c r="F4" s="32"/>
      <c r="G4" s="32"/>
      <c r="H4" s="32"/>
      <c r="I4" s="32"/>
      <c r="J4" s="32"/>
      <c r="K4" s="32"/>
      <c r="L4" s="32"/>
      <c r="M4" s="32"/>
      <c r="N4" s="32"/>
      <c r="O4" s="32"/>
      <c r="P4" s="32"/>
      <c r="Q4" s="32"/>
      <c r="R4" s="32"/>
    </row>
    <row r="5" spans="1:18" ht="23.25" customHeight="1">
      <c r="A5" s="32"/>
      <c r="B5" s="32"/>
      <c r="C5" s="32"/>
      <c r="D5" s="32"/>
      <c r="E5" s="32"/>
      <c r="F5" s="32"/>
      <c r="G5" s="32"/>
      <c r="H5" s="32"/>
      <c r="I5" s="32"/>
      <c r="J5" s="32"/>
      <c r="K5" s="32"/>
      <c r="L5" s="32"/>
      <c r="M5" s="32"/>
      <c r="N5" s="32"/>
      <c r="O5" s="32"/>
      <c r="P5" s="32"/>
      <c r="Q5" s="32"/>
      <c r="R5" s="32"/>
    </row>
    <row r="6" spans="1:18" ht="23.25" customHeight="1">
      <c r="A6" s="180" t="s">
        <v>32</v>
      </c>
      <c r="B6" s="180"/>
      <c r="C6" s="180"/>
      <c r="D6" s="181">
        <f>参考様式7!G5</f>
        <v>0</v>
      </c>
      <c r="E6" s="181"/>
      <c r="F6" s="181"/>
      <c r="G6" s="181"/>
      <c r="H6" s="181"/>
      <c r="I6" s="181"/>
      <c r="J6" s="182" t="s">
        <v>33</v>
      </c>
      <c r="K6" s="183"/>
      <c r="L6" s="184"/>
      <c r="M6" s="185">
        <f>参考様式7!G6</f>
        <v>0</v>
      </c>
      <c r="N6" s="186"/>
      <c r="O6" s="186"/>
      <c r="P6" s="186"/>
      <c r="Q6" s="186"/>
      <c r="R6" s="187"/>
    </row>
    <row r="7" spans="1:18" ht="23.25" customHeight="1">
      <c r="A7" s="180" t="s">
        <v>45</v>
      </c>
      <c r="B7" s="180"/>
      <c r="C7" s="180"/>
      <c r="D7" s="188"/>
      <c r="E7" s="188"/>
      <c r="F7" s="188"/>
      <c r="G7" s="188"/>
      <c r="H7" s="188"/>
      <c r="I7" s="188"/>
      <c r="J7" s="182" t="s">
        <v>34</v>
      </c>
      <c r="K7" s="183"/>
      <c r="L7" s="184"/>
      <c r="M7" s="189">
        <f>参考様式7!G7</f>
        <v>0</v>
      </c>
      <c r="N7" s="190"/>
      <c r="O7" s="190"/>
      <c r="P7" s="190"/>
      <c r="Q7" s="190"/>
      <c r="R7" s="191"/>
    </row>
    <row r="8" spans="1:18" ht="23.25" customHeight="1">
      <c r="A8" s="180" t="s">
        <v>46</v>
      </c>
      <c r="B8" s="180"/>
      <c r="C8" s="180"/>
      <c r="D8" s="188"/>
      <c r="E8" s="188"/>
      <c r="F8" s="188"/>
      <c r="G8" s="188"/>
      <c r="H8" s="188"/>
      <c r="I8" s="188"/>
      <c r="J8" s="182" t="s">
        <v>89</v>
      </c>
      <c r="K8" s="183"/>
      <c r="L8" s="184"/>
      <c r="M8" s="185">
        <f>参考様式7!G8</f>
        <v>0</v>
      </c>
      <c r="N8" s="186"/>
      <c r="O8" s="186"/>
      <c r="P8" s="186"/>
      <c r="Q8" s="186"/>
      <c r="R8" s="187"/>
    </row>
    <row r="9" spans="1:18" ht="23.25" customHeight="1">
      <c r="A9" s="44"/>
      <c r="B9" s="44"/>
      <c r="C9" s="44"/>
      <c r="D9" s="44"/>
      <c r="E9" s="44"/>
      <c r="F9" s="44"/>
      <c r="G9" s="44"/>
      <c r="H9" s="44"/>
      <c r="I9" s="44"/>
      <c r="J9" s="44"/>
      <c r="K9" s="44"/>
      <c r="L9" s="44"/>
      <c r="M9" s="44"/>
      <c r="N9" s="44"/>
      <c r="O9" s="44"/>
      <c r="P9" s="44"/>
      <c r="Q9" s="44"/>
      <c r="R9" s="44"/>
    </row>
    <row r="10" spans="1:18" ht="23.25" customHeight="1">
      <c r="A10" s="180" t="s">
        <v>35</v>
      </c>
      <c r="B10" s="180"/>
      <c r="C10" s="180"/>
      <c r="D10" s="188"/>
      <c r="E10" s="188"/>
      <c r="F10" s="188"/>
      <c r="G10" s="188"/>
      <c r="H10" s="188"/>
      <c r="I10" s="188"/>
      <c r="J10" s="182" t="s">
        <v>36</v>
      </c>
      <c r="K10" s="183"/>
      <c r="L10" s="184"/>
      <c r="M10" s="193"/>
      <c r="N10" s="194"/>
      <c r="O10" s="194"/>
      <c r="P10" s="194"/>
      <c r="Q10" s="194"/>
      <c r="R10" s="195"/>
    </row>
    <row r="11" spans="1:18" ht="23.25" customHeight="1">
      <c r="A11" s="28"/>
      <c r="B11" s="28"/>
      <c r="C11" s="28"/>
      <c r="D11" s="28"/>
      <c r="E11" s="28"/>
      <c r="F11" s="28"/>
      <c r="G11" s="28"/>
      <c r="H11" s="28"/>
      <c r="I11" s="29"/>
      <c r="J11" s="182" t="s">
        <v>37</v>
      </c>
      <c r="K11" s="183"/>
      <c r="L11" s="184"/>
      <c r="M11" s="193"/>
      <c r="N11" s="194"/>
      <c r="O11" s="194"/>
      <c r="P11" s="194"/>
      <c r="Q11" s="194"/>
      <c r="R11" s="195"/>
    </row>
    <row r="12" spans="1:18" ht="23.25" customHeight="1">
      <c r="A12" s="32"/>
      <c r="B12" s="32"/>
      <c r="C12" s="32"/>
      <c r="D12" s="32"/>
      <c r="E12" s="32"/>
      <c r="F12" s="32"/>
      <c r="G12" s="32"/>
      <c r="H12" s="32"/>
      <c r="I12" s="32"/>
      <c r="J12" s="32"/>
      <c r="K12" s="32"/>
      <c r="L12" s="32"/>
      <c r="M12" s="32"/>
      <c r="N12" s="32"/>
      <c r="O12" s="32"/>
      <c r="P12" s="32"/>
      <c r="Q12" s="32"/>
      <c r="R12" s="32"/>
    </row>
    <row r="13" spans="1:18" ht="23.25" customHeight="1">
      <c r="A13" s="228" t="s">
        <v>41</v>
      </c>
      <c r="B13" s="228"/>
      <c r="C13" s="228"/>
      <c r="D13" s="228"/>
      <c r="E13" s="228"/>
      <c r="F13" s="228"/>
      <c r="G13" s="228"/>
      <c r="H13" s="228"/>
      <c r="I13" s="228"/>
      <c r="J13" s="228"/>
      <c r="K13" s="228"/>
      <c r="L13" s="228"/>
      <c r="M13" s="228" t="b">
        <v>0</v>
      </c>
      <c r="N13" s="228" t="b">
        <v>1</v>
      </c>
      <c r="O13" s="228"/>
      <c r="P13" s="228"/>
      <c r="Q13" s="228"/>
      <c r="R13" s="228"/>
    </row>
    <row r="14" spans="1:18" ht="23.25" customHeight="1">
      <c r="A14" s="197" t="s">
        <v>102</v>
      </c>
      <c r="B14" s="198"/>
      <c r="C14" s="198"/>
      <c r="D14" s="198"/>
      <c r="E14" s="198"/>
      <c r="F14" s="198"/>
      <c r="G14" s="198"/>
      <c r="H14" s="198"/>
      <c r="I14" s="198"/>
      <c r="J14" s="198"/>
      <c r="K14" s="198"/>
      <c r="L14" s="198"/>
      <c r="M14" s="198"/>
      <c r="N14" s="198"/>
      <c r="O14" s="198"/>
      <c r="P14" s="198"/>
      <c r="Q14" s="198"/>
      <c r="R14" s="199"/>
    </row>
    <row r="15" spans="1:18" ht="23.25" customHeight="1">
      <c r="A15" s="200"/>
      <c r="B15" s="201"/>
      <c r="C15" s="201"/>
      <c r="D15" s="201"/>
      <c r="E15" s="201"/>
      <c r="F15" s="201"/>
      <c r="G15" s="201"/>
      <c r="H15" s="201"/>
      <c r="I15" s="201"/>
      <c r="J15" s="201"/>
      <c r="K15" s="201"/>
      <c r="L15" s="201"/>
      <c r="M15" s="201"/>
      <c r="N15" s="201"/>
      <c r="O15" s="201"/>
      <c r="P15" s="201"/>
      <c r="Q15" s="201"/>
      <c r="R15" s="202"/>
    </row>
    <row r="16" spans="1:18" ht="23.25" customHeight="1">
      <c r="A16" s="229" t="s">
        <v>103</v>
      </c>
      <c r="B16" s="229"/>
      <c r="C16" s="229"/>
      <c r="D16" s="229"/>
      <c r="E16" s="229"/>
      <c r="F16" s="229"/>
      <c r="G16" s="229"/>
      <c r="H16" s="229"/>
      <c r="I16" s="229"/>
      <c r="J16" s="229"/>
      <c r="K16" s="229"/>
      <c r="L16" s="229"/>
      <c r="M16" s="229" t="b">
        <v>1</v>
      </c>
      <c r="N16" s="229"/>
      <c r="O16" s="229"/>
      <c r="P16" s="229"/>
      <c r="Q16" s="229"/>
      <c r="R16" s="229"/>
    </row>
    <row r="17" spans="1:18" ht="23.25" customHeight="1">
      <c r="A17" s="137"/>
      <c r="B17" s="203" t="s">
        <v>47</v>
      </c>
      <c r="C17" s="204"/>
      <c r="D17" s="204"/>
      <c r="E17" s="204"/>
      <c r="F17" s="205"/>
      <c r="G17" s="137"/>
      <c r="H17" s="203" t="s">
        <v>49</v>
      </c>
      <c r="I17" s="204"/>
      <c r="J17" s="204"/>
      <c r="K17" s="204"/>
      <c r="L17" s="205"/>
      <c r="M17" s="137"/>
      <c r="N17" s="203" t="s">
        <v>53</v>
      </c>
      <c r="O17" s="204"/>
      <c r="P17" s="204"/>
      <c r="Q17" s="204"/>
      <c r="R17" s="205"/>
    </row>
    <row r="18" spans="1:18" ht="23.25" customHeight="1">
      <c r="A18" s="137"/>
      <c r="B18" s="203" t="s">
        <v>48</v>
      </c>
      <c r="C18" s="204"/>
      <c r="D18" s="204"/>
      <c r="E18" s="204"/>
      <c r="F18" s="205"/>
      <c r="G18" s="137"/>
      <c r="H18" s="203" t="s">
        <v>50</v>
      </c>
      <c r="I18" s="204"/>
      <c r="J18" s="204"/>
      <c r="K18" s="204"/>
      <c r="L18" s="205"/>
      <c r="M18" s="137"/>
      <c r="N18" s="203" t="s">
        <v>84</v>
      </c>
      <c r="O18" s="204"/>
      <c r="P18" s="204"/>
      <c r="Q18" s="204"/>
      <c r="R18" s="205"/>
    </row>
    <row r="19" spans="1:18" ht="23.25" customHeight="1">
      <c r="A19" s="137"/>
      <c r="B19" s="209" t="s">
        <v>92</v>
      </c>
      <c r="C19" s="210"/>
      <c r="D19" s="210"/>
      <c r="E19" s="210"/>
      <c r="F19" s="211"/>
      <c r="G19" s="137"/>
      <c r="H19" s="203" t="s">
        <v>51</v>
      </c>
      <c r="I19" s="204"/>
      <c r="J19" s="204"/>
      <c r="K19" s="204"/>
      <c r="L19" s="204"/>
      <c r="M19" s="43"/>
      <c r="N19" s="212"/>
      <c r="O19" s="212"/>
      <c r="P19" s="212"/>
      <c r="Q19" s="212"/>
      <c r="R19" s="212"/>
    </row>
    <row r="20" spans="1:18" ht="23.25" customHeight="1">
      <c r="A20" s="137"/>
      <c r="B20" s="206" t="s">
        <v>93</v>
      </c>
      <c r="C20" s="207"/>
      <c r="D20" s="207"/>
      <c r="E20" s="207"/>
      <c r="F20" s="208"/>
      <c r="G20" s="137"/>
      <c r="H20" s="203" t="s">
        <v>52</v>
      </c>
      <c r="I20" s="204"/>
      <c r="J20" s="204"/>
      <c r="K20" s="204"/>
      <c r="L20" s="204"/>
      <c r="M20" s="43"/>
      <c r="N20" s="212"/>
      <c r="O20" s="212"/>
      <c r="P20" s="212"/>
      <c r="Q20" s="212"/>
      <c r="R20" s="212"/>
    </row>
    <row r="21" spans="1:18" ht="23.25" customHeight="1">
      <c r="A21" s="34"/>
      <c r="B21" s="35"/>
      <c r="C21" s="35"/>
      <c r="D21" s="35"/>
      <c r="E21" s="35"/>
      <c r="F21" s="35"/>
      <c r="G21" s="35"/>
      <c r="H21" s="35"/>
      <c r="I21" s="35"/>
      <c r="J21" s="35"/>
      <c r="K21" s="35"/>
      <c r="L21" s="35"/>
      <c r="M21" s="42"/>
      <c r="N21" s="42"/>
      <c r="O21" s="42"/>
      <c r="P21" s="42"/>
      <c r="Q21" s="42"/>
      <c r="R21" s="42"/>
    </row>
    <row r="22" spans="1:18" ht="23.25" customHeight="1">
      <c r="A22" s="225" t="s">
        <v>87</v>
      </c>
      <c r="B22" s="226"/>
      <c r="C22" s="226"/>
      <c r="D22" s="226"/>
      <c r="E22" s="226"/>
      <c r="F22" s="226"/>
      <c r="G22" s="226"/>
      <c r="H22" s="226"/>
      <c r="I22" s="226"/>
      <c r="J22" s="226"/>
      <c r="K22" s="226"/>
      <c r="L22" s="226"/>
      <c r="M22" s="226"/>
      <c r="N22" s="226"/>
      <c r="O22" s="226"/>
      <c r="P22" s="226"/>
      <c r="Q22" s="226"/>
      <c r="R22" s="227"/>
    </row>
    <row r="23" spans="1:18" ht="23.25" customHeight="1">
      <c r="A23" s="168" t="s">
        <v>94</v>
      </c>
      <c r="B23" s="169"/>
      <c r="C23" s="169"/>
      <c r="D23" s="169"/>
      <c r="E23" s="169"/>
      <c r="F23" s="169"/>
      <c r="G23" s="169"/>
      <c r="H23" s="169"/>
      <c r="I23" s="169"/>
      <c r="J23" s="169"/>
      <c r="K23" s="169"/>
      <c r="L23" s="169"/>
      <c r="M23" s="169"/>
      <c r="N23" s="169"/>
      <c r="O23" s="169"/>
      <c r="P23" s="169"/>
      <c r="Q23" s="169"/>
      <c r="R23" s="170"/>
    </row>
    <row r="24" spans="1:18" ht="23.25" customHeight="1">
      <c r="A24" s="166" t="s">
        <v>122</v>
      </c>
      <c r="B24" s="166"/>
      <c r="C24" s="166"/>
      <c r="D24" s="166"/>
      <c r="E24" s="166"/>
      <c r="F24" s="166"/>
      <c r="G24" s="166"/>
      <c r="H24" s="166"/>
      <c r="I24" s="166"/>
      <c r="J24" s="166"/>
      <c r="K24" s="166"/>
      <c r="L24" s="166"/>
      <c r="M24" s="166"/>
      <c r="N24" s="166"/>
      <c r="O24" s="166"/>
      <c r="P24" s="166"/>
      <c r="Q24" s="166"/>
      <c r="R24" s="166"/>
    </row>
    <row r="25" spans="1:18" ht="23.25" customHeight="1">
      <c r="A25" s="166"/>
      <c r="B25" s="166"/>
      <c r="C25" s="166"/>
      <c r="D25" s="166"/>
      <c r="E25" s="166"/>
      <c r="F25" s="166"/>
      <c r="G25" s="166"/>
      <c r="H25" s="166"/>
      <c r="I25" s="166"/>
      <c r="J25" s="166"/>
      <c r="K25" s="166"/>
      <c r="L25" s="166"/>
      <c r="M25" s="166"/>
      <c r="N25" s="166"/>
      <c r="O25" s="166"/>
      <c r="P25" s="166"/>
      <c r="Q25" s="166"/>
      <c r="R25" s="166"/>
    </row>
    <row r="26" spans="1:18" ht="23.25" customHeight="1">
      <c r="A26" s="166" t="s">
        <v>121</v>
      </c>
      <c r="B26" s="166"/>
      <c r="C26" s="166"/>
      <c r="D26" s="166"/>
      <c r="E26" s="166"/>
      <c r="F26" s="166"/>
      <c r="G26" s="166"/>
      <c r="H26" s="166"/>
      <c r="I26" s="166"/>
      <c r="J26" s="166"/>
      <c r="K26" s="166"/>
      <c r="L26" s="166"/>
      <c r="M26" s="166"/>
      <c r="N26" s="166"/>
      <c r="O26" s="166"/>
      <c r="P26" s="166"/>
      <c r="Q26" s="166"/>
      <c r="R26" s="166"/>
    </row>
    <row r="27" spans="1:18" ht="23.25" customHeight="1">
      <c r="A27" s="166"/>
      <c r="B27" s="166"/>
      <c r="C27" s="166"/>
      <c r="D27" s="166"/>
      <c r="E27" s="166"/>
      <c r="F27" s="166"/>
      <c r="G27" s="166"/>
      <c r="H27" s="166"/>
      <c r="I27" s="166"/>
      <c r="J27" s="166"/>
      <c r="K27" s="166"/>
      <c r="L27" s="166"/>
      <c r="M27" s="166"/>
      <c r="N27" s="166"/>
      <c r="O27" s="166"/>
      <c r="P27" s="166"/>
      <c r="Q27" s="166"/>
      <c r="R27" s="166"/>
    </row>
    <row r="28" spans="1:18" ht="23.25" customHeight="1">
      <c r="A28" s="159"/>
      <c r="B28" s="159"/>
      <c r="C28" s="159"/>
      <c r="D28" s="159"/>
      <c r="E28" s="30" t="s">
        <v>38</v>
      </c>
      <c r="F28" s="28"/>
      <c r="G28" s="28"/>
      <c r="H28" s="28"/>
      <c r="I28" s="28"/>
      <c r="J28" s="28"/>
      <c r="K28" s="28"/>
      <c r="L28" s="28"/>
      <c r="M28" s="28"/>
      <c r="N28" s="28"/>
      <c r="O28" s="28"/>
      <c r="P28" s="28"/>
      <c r="Q28" s="28"/>
      <c r="R28" s="28"/>
    </row>
    <row r="29" spans="1:18" ht="23.25" customHeight="1">
      <c r="A29" s="93" t="str">
        <f>IF(A28="ア","※本報告書と併せて「（参考様式９，10）別添　直接処遇職員等　総支給額引上げ率計算書」を提出すること。",IF(A28="イ","※本報告書と併せて「宣言に係る「認定通知書」の写し」を提出すること。",""))</f>
        <v/>
      </c>
      <c r="B29" s="38"/>
      <c r="C29" s="38"/>
      <c r="D29" s="38"/>
      <c r="E29" s="95"/>
      <c r="F29" s="96"/>
      <c r="G29" s="96"/>
      <c r="H29" s="96"/>
      <c r="I29" s="96"/>
      <c r="J29" s="96"/>
      <c r="K29" s="96"/>
      <c r="L29" s="96"/>
      <c r="M29" s="96"/>
      <c r="N29" s="96"/>
      <c r="O29" s="96"/>
      <c r="P29" s="96"/>
      <c r="Q29" s="96"/>
      <c r="R29" s="96"/>
    </row>
    <row r="30" spans="1:18" ht="23.25" customHeight="1">
      <c r="A30" s="97"/>
      <c r="B30" s="98"/>
      <c r="C30" s="98"/>
      <c r="D30" s="98"/>
      <c r="E30" s="95"/>
      <c r="F30" s="96"/>
      <c r="G30" s="96"/>
      <c r="H30" s="96"/>
      <c r="I30" s="96"/>
      <c r="J30" s="96"/>
      <c r="K30" s="96"/>
      <c r="L30" s="96"/>
      <c r="M30" s="96"/>
      <c r="N30" s="96"/>
      <c r="O30" s="96"/>
      <c r="P30" s="96"/>
      <c r="Q30" s="96"/>
      <c r="R30" s="96"/>
    </row>
    <row r="31" spans="1:18" ht="23.25" customHeight="1">
      <c r="A31" s="171" t="s">
        <v>39</v>
      </c>
      <c r="B31" s="171"/>
      <c r="C31" s="171"/>
      <c r="D31" s="171"/>
      <c r="E31" s="28"/>
      <c r="F31" s="28"/>
      <c r="G31" s="28"/>
      <c r="H31" s="28"/>
      <c r="I31" s="28"/>
      <c r="J31" s="28"/>
      <c r="K31" s="28"/>
      <c r="L31" s="28"/>
      <c r="M31" s="28"/>
      <c r="N31" s="28"/>
      <c r="O31" s="28"/>
      <c r="P31" s="28"/>
      <c r="Q31" s="28"/>
      <c r="R31" s="28"/>
    </row>
    <row r="32" spans="1:18" ht="23.25" customHeight="1">
      <c r="A32" s="172" t="s">
        <v>177</v>
      </c>
      <c r="B32" s="172"/>
      <c r="C32" s="172"/>
      <c r="D32" s="172"/>
      <c r="E32" s="172"/>
      <c r="F32" s="172"/>
      <c r="G32" s="172"/>
      <c r="H32" s="172"/>
      <c r="I32" s="172"/>
      <c r="J32" s="172"/>
      <c r="K32" s="173"/>
      <c r="L32" s="173"/>
      <c r="M32" s="173"/>
      <c r="N32" s="173"/>
      <c r="O32" s="174" t="s">
        <v>40</v>
      </c>
      <c r="P32" s="175"/>
      <c r="Q32" s="175"/>
      <c r="R32" s="175"/>
    </row>
    <row r="33" spans="1:18" ht="23.25" customHeight="1">
      <c r="A33" s="94"/>
      <c r="B33" s="94"/>
      <c r="C33" s="94"/>
      <c r="D33" s="94"/>
      <c r="E33" s="94"/>
      <c r="F33" s="94"/>
      <c r="G33" s="94"/>
      <c r="H33" s="94"/>
      <c r="I33" s="94"/>
      <c r="J33" s="94"/>
      <c r="K33" s="94"/>
      <c r="L33" s="94"/>
      <c r="M33" s="94"/>
      <c r="N33" s="94"/>
      <c r="O33" s="94"/>
      <c r="P33" s="94"/>
      <c r="Q33" s="94"/>
      <c r="R33" s="94"/>
    </row>
    <row r="34" spans="1:18" ht="23.25" customHeight="1">
      <c r="A34" s="213" t="s">
        <v>120</v>
      </c>
      <c r="B34" s="214"/>
      <c r="C34" s="214"/>
      <c r="D34" s="214"/>
      <c r="E34" s="214"/>
      <c r="F34" s="214"/>
      <c r="G34" s="214"/>
      <c r="H34" s="214"/>
      <c r="I34" s="214"/>
      <c r="J34" s="214"/>
      <c r="K34" s="214"/>
      <c r="L34" s="214"/>
      <c r="M34" s="214"/>
      <c r="N34" s="214"/>
      <c r="O34" s="214"/>
      <c r="P34" s="214"/>
      <c r="Q34" s="214"/>
      <c r="R34" s="215"/>
    </row>
    <row r="35" spans="1:18" ht="23.25" customHeight="1">
      <c r="A35" s="216" t="s">
        <v>119</v>
      </c>
      <c r="B35" s="217"/>
      <c r="C35" s="217"/>
      <c r="D35" s="217"/>
      <c r="E35" s="217"/>
      <c r="F35" s="217"/>
      <c r="G35" s="217"/>
      <c r="H35" s="217"/>
      <c r="I35" s="217"/>
      <c r="J35" s="217"/>
      <c r="K35" s="217"/>
      <c r="L35" s="217"/>
      <c r="M35" s="217"/>
      <c r="N35" s="217"/>
      <c r="O35" s="217"/>
      <c r="P35" s="217"/>
      <c r="Q35" s="217"/>
      <c r="R35" s="218"/>
    </row>
    <row r="36" spans="1:18" ht="23.25" customHeight="1">
      <c r="A36" s="219"/>
      <c r="B36" s="220"/>
      <c r="C36" s="220"/>
      <c r="D36" s="220"/>
      <c r="E36" s="220"/>
      <c r="F36" s="220"/>
      <c r="G36" s="220"/>
      <c r="H36" s="220"/>
      <c r="I36" s="220"/>
      <c r="J36" s="220"/>
      <c r="K36" s="220"/>
      <c r="L36" s="220"/>
      <c r="M36" s="220"/>
      <c r="N36" s="220"/>
      <c r="O36" s="220"/>
      <c r="P36" s="220"/>
      <c r="Q36" s="220"/>
      <c r="R36" s="221"/>
    </row>
    <row r="37" spans="1:18" ht="23.25" customHeight="1">
      <c r="A37" s="222"/>
      <c r="B37" s="223"/>
      <c r="C37" s="223"/>
      <c r="D37" s="223"/>
      <c r="E37" s="223"/>
      <c r="F37" s="223"/>
      <c r="G37" s="223"/>
      <c r="H37" s="223"/>
      <c r="I37" s="223"/>
      <c r="J37" s="223"/>
      <c r="K37" s="223"/>
      <c r="L37" s="223"/>
      <c r="M37" s="223"/>
      <c r="N37" s="223"/>
      <c r="O37" s="223"/>
      <c r="P37" s="223"/>
      <c r="Q37" s="223"/>
      <c r="R37" s="224"/>
    </row>
    <row r="38" spans="1:18" ht="23.25" customHeight="1">
      <c r="A38" s="92"/>
      <c r="B38" s="92"/>
      <c r="C38" s="92"/>
      <c r="D38" s="92"/>
      <c r="E38" s="92"/>
      <c r="F38" s="92"/>
      <c r="G38" s="92"/>
      <c r="H38" s="92"/>
      <c r="I38" s="92"/>
      <c r="J38" s="92"/>
      <c r="K38" s="92"/>
      <c r="L38" s="92"/>
      <c r="M38" s="92"/>
      <c r="N38" s="92"/>
      <c r="O38" s="92"/>
      <c r="P38" s="92"/>
      <c r="Q38" s="92"/>
      <c r="R38" s="92"/>
    </row>
    <row r="39" spans="1:18" ht="23.25" customHeight="1">
      <c r="A39" s="32"/>
      <c r="B39" s="32"/>
      <c r="C39" s="32"/>
      <c r="D39" s="32"/>
      <c r="E39" s="32"/>
      <c r="F39" s="32"/>
      <c r="G39" s="32"/>
      <c r="H39" s="32"/>
      <c r="I39" s="32"/>
      <c r="J39" s="32"/>
      <c r="K39" s="32"/>
      <c r="L39" s="32"/>
      <c r="M39" s="32"/>
      <c r="N39" s="32"/>
      <c r="O39" s="32"/>
      <c r="P39" s="32"/>
      <c r="Q39" s="32"/>
      <c r="R39" s="32"/>
    </row>
    <row r="40" spans="1:18" ht="23.25" customHeight="1">
      <c r="A40" s="31"/>
      <c r="B40" s="32"/>
      <c r="C40" s="32"/>
      <c r="D40" s="32"/>
      <c r="E40" s="32"/>
      <c r="F40" s="32"/>
      <c r="G40" s="32"/>
      <c r="H40" s="32"/>
      <c r="I40" s="32"/>
      <c r="J40" s="32"/>
      <c r="K40" s="32"/>
      <c r="L40" s="32"/>
      <c r="M40" s="32"/>
      <c r="N40" s="32"/>
      <c r="O40" s="32"/>
      <c r="P40" s="32"/>
      <c r="Q40" s="32"/>
      <c r="R40" s="32"/>
    </row>
    <row r="41" spans="1:18" ht="23.25" customHeight="1">
      <c r="A41" s="32"/>
      <c r="B41" s="32"/>
      <c r="C41" s="32"/>
      <c r="D41" s="32"/>
      <c r="E41" s="32"/>
      <c r="F41" s="32"/>
      <c r="G41" s="32"/>
      <c r="H41" s="32"/>
      <c r="I41" s="32"/>
      <c r="J41" s="32"/>
      <c r="K41" s="32"/>
      <c r="L41" s="32"/>
      <c r="M41" s="32"/>
      <c r="N41" s="32"/>
      <c r="O41" s="32"/>
      <c r="P41" s="32"/>
      <c r="Q41" s="32"/>
      <c r="R41" s="32"/>
    </row>
  </sheetData>
  <sheetProtection password="A6ED" sheet="1" objects="1" scenarios="1" selectLockedCells="1"/>
  <mergeCells count="46">
    <mergeCell ref="A13:R13"/>
    <mergeCell ref="A16:R16"/>
    <mergeCell ref="J11:L11"/>
    <mergeCell ref="A3:R3"/>
    <mergeCell ref="A6:C6"/>
    <mergeCell ref="A7:C7"/>
    <mergeCell ref="D6:I6"/>
    <mergeCell ref="J6:L6"/>
    <mergeCell ref="M6:R6"/>
    <mergeCell ref="D7:I7"/>
    <mergeCell ref="J7:L7"/>
    <mergeCell ref="M7:R7"/>
    <mergeCell ref="M11:R11"/>
    <mergeCell ref="A8:C8"/>
    <mergeCell ref="D8:I8"/>
    <mergeCell ref="J8:L8"/>
    <mergeCell ref="A34:R34"/>
    <mergeCell ref="A35:R37"/>
    <mergeCell ref="A23:R23"/>
    <mergeCell ref="A22:R22"/>
    <mergeCell ref="A24:R25"/>
    <mergeCell ref="A26:R27"/>
    <mergeCell ref="A28:D28"/>
    <mergeCell ref="A31:D31"/>
    <mergeCell ref="A32:J32"/>
    <mergeCell ref="K32:N32"/>
    <mergeCell ref="O32:R32"/>
    <mergeCell ref="M8:R8"/>
    <mergeCell ref="A10:C10"/>
    <mergeCell ref="D10:I10"/>
    <mergeCell ref="J10:L10"/>
    <mergeCell ref="M10:R10"/>
    <mergeCell ref="A14:R14"/>
    <mergeCell ref="A15:R15"/>
    <mergeCell ref="B17:F17"/>
    <mergeCell ref="B20:F20"/>
    <mergeCell ref="B19:F19"/>
    <mergeCell ref="B18:F18"/>
    <mergeCell ref="H17:L17"/>
    <mergeCell ref="N20:R20"/>
    <mergeCell ref="N19:R19"/>
    <mergeCell ref="N18:R18"/>
    <mergeCell ref="N17:R17"/>
    <mergeCell ref="H20:L20"/>
    <mergeCell ref="H19:L19"/>
    <mergeCell ref="H18:L18"/>
  </mergeCells>
  <phoneticPr fontId="3"/>
  <dataValidations count="3">
    <dataValidation type="list" allowBlank="1" showInputMessage="1" showErrorMessage="1" sqref="A17:A20 M17:M18 G17:G20">
      <formula1>"○"</formula1>
    </dataValidation>
    <dataValidation type="list" allowBlank="1" showInputMessage="1" showErrorMessage="1" sqref="A28">
      <formula1>"ア,イ"</formula1>
    </dataValidation>
    <dataValidation type="list" allowBlank="1" showInputMessage="1" showErrorMessage="1" sqref="K32:N32">
      <formula1>"令和6年2月,令和6年3月,令和6年4月,令和6年5月,令和6年6月,令和6年7月,令和6年8月,令和6年9月,令和6年10月,令和6年11月,令和6年12月,令和7年1月"</formula1>
    </dataValidation>
  </dataValidations>
  <pageMargins left="0.7" right="0.7" top="0.75" bottom="0.75" header="0.3" footer="0.3"/>
  <pageSetup paperSize="9" scale="73" orientation="portrait"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100" zoomScaleSheetLayoutView="100" workbookViewId="0">
      <selection activeCell="I19" sqref="I19"/>
    </sheetView>
  </sheetViews>
  <sheetFormatPr defaultRowHeight="18.75"/>
  <cols>
    <col min="1" max="1" width="6.875" customWidth="1"/>
    <col min="2" max="3" width="22.125" customWidth="1"/>
    <col min="4" max="4" width="13.125" customWidth="1"/>
    <col min="5" max="5" width="3.375" customWidth="1"/>
    <col min="6" max="9" width="13.125" customWidth="1"/>
  </cols>
  <sheetData>
    <row r="1" spans="1:9" ht="21.75" customHeight="1">
      <c r="A1" s="72" t="s">
        <v>98</v>
      </c>
      <c r="B1" s="72"/>
      <c r="C1" s="72"/>
      <c r="D1" s="72"/>
      <c r="E1" s="72"/>
      <c r="F1" s="72"/>
      <c r="G1" s="72"/>
      <c r="H1" s="72"/>
      <c r="I1" s="72"/>
    </row>
    <row r="2" spans="1:9" ht="21.75" customHeight="1">
      <c r="A2" s="152" t="s">
        <v>113</v>
      </c>
      <c r="B2" s="152"/>
      <c r="C2" s="152"/>
      <c r="D2" s="152"/>
      <c r="E2" s="152"/>
      <c r="F2" s="152"/>
      <c r="G2" s="152"/>
      <c r="H2" s="152"/>
      <c r="I2" s="152"/>
    </row>
    <row r="3" spans="1:9" ht="21.75" customHeight="1">
      <c r="A3" s="72"/>
      <c r="B3" s="72"/>
      <c r="C3" s="72"/>
      <c r="D3" s="72"/>
      <c r="E3" s="72"/>
      <c r="F3" s="72"/>
      <c r="G3" s="72"/>
      <c r="H3" s="72"/>
      <c r="I3" s="72"/>
    </row>
    <row r="4" spans="1:9" ht="21.75" customHeight="1">
      <c r="A4" s="232" t="s">
        <v>196</v>
      </c>
      <c r="B4" s="232"/>
      <c r="C4" s="233">
        <f>IF(参考様式9!D6&lt;&gt;"",参考様式9!D6,参考様式10!M6)</f>
        <v>0</v>
      </c>
      <c r="D4" s="233"/>
      <c r="E4" s="233"/>
      <c r="F4" s="233"/>
      <c r="G4" s="233"/>
      <c r="H4" s="233"/>
      <c r="I4" s="233"/>
    </row>
    <row r="5" spans="1:9" ht="21.75" customHeight="1">
      <c r="A5" s="232" t="s">
        <v>44</v>
      </c>
      <c r="B5" s="232"/>
      <c r="C5" s="233">
        <f>IF(参考様式9!M6&lt;&gt;"",参考様式9!M6,参考様式10!M6)</f>
        <v>0</v>
      </c>
      <c r="D5" s="233"/>
      <c r="E5" s="233"/>
      <c r="F5" s="233"/>
      <c r="G5" s="233"/>
      <c r="H5" s="233"/>
      <c r="I5" s="233"/>
    </row>
    <row r="6" spans="1:9" ht="21.75" customHeight="1">
      <c r="A6" s="232" t="s">
        <v>43</v>
      </c>
      <c r="B6" s="232"/>
      <c r="C6" s="240">
        <f>IF(参考様式9!M7&lt;&gt;"",参考様式9!M7,参考様式10!M7)</f>
        <v>0</v>
      </c>
      <c r="D6" s="240"/>
      <c r="E6" s="240"/>
      <c r="F6" s="240"/>
      <c r="G6" s="240"/>
      <c r="H6" s="240"/>
      <c r="I6" s="240"/>
    </row>
    <row r="7" spans="1:9" ht="21.75" customHeight="1">
      <c r="A7" s="232" t="s">
        <v>1</v>
      </c>
      <c r="B7" s="232"/>
      <c r="C7" s="233">
        <f>IF(参考様式9!M8&lt;&gt;"",参考様式9!M8,参考様式10!M8)</f>
        <v>0</v>
      </c>
      <c r="D7" s="233"/>
      <c r="E7" s="233"/>
      <c r="F7" s="233"/>
      <c r="G7" s="233"/>
      <c r="H7" s="233"/>
      <c r="I7" s="233"/>
    </row>
    <row r="8" spans="1:9" ht="21.75" customHeight="1">
      <c r="A8" s="74"/>
      <c r="B8" s="74"/>
      <c r="C8" s="74"/>
      <c r="D8" s="74"/>
      <c r="E8" s="74"/>
      <c r="F8" s="74"/>
      <c r="G8" s="74"/>
      <c r="H8" s="74"/>
      <c r="I8" s="74"/>
    </row>
    <row r="9" spans="1:9" ht="21.75" customHeight="1">
      <c r="A9" s="74"/>
      <c r="B9" s="74"/>
      <c r="C9" s="74"/>
      <c r="D9" s="74"/>
      <c r="E9" s="74"/>
      <c r="F9" s="74"/>
      <c r="G9" s="74"/>
      <c r="H9" s="74"/>
      <c r="I9" s="74"/>
    </row>
    <row r="10" spans="1:9" ht="21.75" customHeight="1">
      <c r="A10" s="241" t="s">
        <v>115</v>
      </c>
      <c r="B10" s="242"/>
      <c r="C10" s="242"/>
      <c r="D10" s="242"/>
      <c r="E10" s="242"/>
      <c r="F10" s="242"/>
      <c r="G10" s="242"/>
      <c r="H10" s="242"/>
      <c r="I10" s="243"/>
    </row>
    <row r="11" spans="1:9" ht="21.75" customHeight="1">
      <c r="A11" s="81"/>
      <c r="B11" s="81"/>
      <c r="C11" s="81"/>
      <c r="D11" s="81"/>
      <c r="E11" s="81"/>
      <c r="F11" s="81"/>
      <c r="G11" s="81"/>
      <c r="H11" s="81"/>
      <c r="I11" s="81"/>
    </row>
    <row r="12" spans="1:9" ht="21.75" customHeight="1">
      <c r="A12" s="72"/>
      <c r="B12" s="72"/>
      <c r="C12" s="72"/>
      <c r="D12" s="72"/>
      <c r="E12" s="72"/>
      <c r="F12" s="72"/>
      <c r="G12" s="72"/>
      <c r="H12" s="72"/>
      <c r="I12" s="72"/>
    </row>
    <row r="13" spans="1:9" ht="21.75" customHeight="1">
      <c r="A13" s="234" t="s">
        <v>116</v>
      </c>
      <c r="B13" s="235"/>
      <c r="C13" s="235"/>
      <c r="D13" s="235"/>
      <c r="E13" s="235"/>
      <c r="F13" s="235"/>
      <c r="G13" s="235"/>
      <c r="H13" s="235"/>
      <c r="I13" s="236"/>
    </row>
    <row r="14" spans="1:9" ht="21.75" customHeight="1">
      <c r="A14" s="237"/>
      <c r="B14" s="238"/>
      <c r="C14" s="238"/>
      <c r="D14" s="238"/>
      <c r="E14" s="238"/>
      <c r="F14" s="238"/>
      <c r="G14" s="238"/>
      <c r="H14" s="238"/>
      <c r="I14" s="239"/>
    </row>
    <row r="15" spans="1:9" ht="12" customHeight="1">
      <c r="A15" s="75"/>
      <c r="B15" s="75"/>
      <c r="C15" s="75"/>
      <c r="D15" s="75"/>
      <c r="E15" s="75"/>
      <c r="F15" s="75"/>
      <c r="G15" s="75"/>
      <c r="H15" s="75"/>
      <c r="I15" s="75"/>
    </row>
    <row r="16" spans="1:9">
      <c r="A16" s="72"/>
      <c r="B16" s="72"/>
      <c r="C16" s="72"/>
      <c r="D16" s="80" t="s">
        <v>3</v>
      </c>
      <c r="E16" s="72"/>
      <c r="F16" s="72"/>
      <c r="G16" s="72"/>
      <c r="H16" s="72"/>
      <c r="I16" s="80" t="s">
        <v>3</v>
      </c>
    </row>
    <row r="17" spans="1:9" ht="24" customHeight="1">
      <c r="A17" s="72"/>
      <c r="B17" s="84" t="s">
        <v>114</v>
      </c>
      <c r="C17" s="85"/>
      <c r="D17" s="86"/>
      <c r="E17" s="60"/>
      <c r="F17" s="84" t="s">
        <v>110</v>
      </c>
      <c r="G17" s="85"/>
      <c r="H17" s="85"/>
      <c r="I17" s="86"/>
    </row>
    <row r="18" spans="1:9" ht="48" customHeight="1">
      <c r="A18" s="72"/>
      <c r="B18" s="87" t="s">
        <v>111</v>
      </c>
      <c r="C18" s="88" t="s">
        <v>105</v>
      </c>
      <c r="D18" s="89" t="s">
        <v>106</v>
      </c>
      <c r="E18" s="60"/>
      <c r="F18" s="90" t="s">
        <v>95</v>
      </c>
      <c r="G18" s="91" t="s">
        <v>96</v>
      </c>
      <c r="H18" s="88" t="s">
        <v>112</v>
      </c>
      <c r="I18" s="89" t="s">
        <v>107</v>
      </c>
    </row>
    <row r="19" spans="1:9" ht="21.75" customHeight="1">
      <c r="A19" s="72"/>
      <c r="B19" s="138"/>
      <c r="C19" s="139"/>
      <c r="D19" s="82">
        <f>C19-B19</f>
        <v>0</v>
      </c>
      <c r="E19" s="73"/>
      <c r="F19" s="138"/>
      <c r="G19" s="139"/>
      <c r="H19" s="139"/>
      <c r="I19" s="140"/>
    </row>
    <row r="20" spans="1:9" ht="21.75" customHeight="1">
      <c r="A20" s="72"/>
      <c r="B20" s="72"/>
      <c r="C20" s="72"/>
      <c r="D20" s="72"/>
      <c r="E20" s="72"/>
      <c r="F20" s="231" t="str">
        <f>IF(D19=SUM(F19:I19),"","引上げ額と内訳の合計が一致していません。")</f>
        <v/>
      </c>
      <c r="G20" s="231"/>
      <c r="H20" s="231"/>
      <c r="I20" s="231"/>
    </row>
    <row r="21" spans="1:9" ht="21.75" customHeight="1" thickBot="1">
      <c r="A21" s="72"/>
      <c r="B21" s="72"/>
      <c r="C21" s="72"/>
      <c r="D21" s="72"/>
      <c r="E21" s="72"/>
      <c r="F21" s="72"/>
      <c r="G21" s="72"/>
      <c r="H21" s="72"/>
      <c r="I21" s="72"/>
    </row>
    <row r="22" spans="1:9" ht="21.75" customHeight="1" thickBot="1">
      <c r="A22" s="72" t="s">
        <v>108</v>
      </c>
      <c r="B22" s="72"/>
      <c r="C22" s="72"/>
      <c r="D22" s="72"/>
      <c r="E22" s="72"/>
      <c r="F22" s="72"/>
      <c r="G22" s="72"/>
      <c r="H22" s="78" t="s">
        <v>97</v>
      </c>
      <c r="I22" s="72"/>
    </row>
    <row r="23" spans="1:9" ht="21.75" customHeight="1" thickBot="1">
      <c r="A23" s="72"/>
      <c r="B23" s="76">
        <f>F19</f>
        <v>0</v>
      </c>
      <c r="C23" s="83" t="s">
        <v>99</v>
      </c>
      <c r="D23" s="76">
        <f>B19</f>
        <v>0</v>
      </c>
      <c r="E23" s="83" t="s">
        <v>100</v>
      </c>
      <c r="F23" s="77" t="e">
        <f>B23/D23</f>
        <v>#DIV/0!</v>
      </c>
      <c r="G23" s="72"/>
      <c r="H23" s="79" t="e">
        <f>IF(F23&gt;=0.02,"○","×")</f>
        <v>#DIV/0!</v>
      </c>
      <c r="I23" s="72"/>
    </row>
    <row r="24" spans="1:9" ht="21.75" customHeight="1" thickBot="1">
      <c r="A24" s="72"/>
      <c r="B24" s="72"/>
      <c r="C24" s="72"/>
      <c r="D24" s="72"/>
      <c r="E24" s="72"/>
      <c r="F24" s="72"/>
      <c r="G24" s="72"/>
      <c r="H24" s="72"/>
      <c r="I24" s="72"/>
    </row>
    <row r="25" spans="1:9" ht="21.75" customHeight="1" thickBot="1">
      <c r="A25" s="72" t="s">
        <v>109</v>
      </c>
      <c r="B25" s="72"/>
      <c r="C25" s="72"/>
      <c r="D25" s="72"/>
      <c r="E25" s="72"/>
      <c r="F25" s="72"/>
      <c r="G25" s="72"/>
      <c r="H25" s="78" t="s">
        <v>97</v>
      </c>
      <c r="I25" s="72"/>
    </row>
    <row r="26" spans="1:9" ht="21.75" customHeight="1" thickBot="1">
      <c r="A26" s="72"/>
      <c r="B26" s="76">
        <f>G19</f>
        <v>0</v>
      </c>
      <c r="C26" s="83" t="s">
        <v>99</v>
      </c>
      <c r="D26" s="76">
        <f>B19</f>
        <v>0</v>
      </c>
      <c r="E26" s="83" t="s">
        <v>100</v>
      </c>
      <c r="F26" s="77" t="e">
        <f>B26/D26</f>
        <v>#DIV/0!</v>
      </c>
      <c r="G26" s="72"/>
      <c r="H26" s="79" t="e">
        <f>IF(F26&gt;=0.02,"○","×")</f>
        <v>#DIV/0!</v>
      </c>
      <c r="I26" s="72"/>
    </row>
    <row r="27" spans="1:9" ht="21.75" customHeight="1">
      <c r="A27" s="72"/>
      <c r="B27" s="72"/>
      <c r="C27" s="72"/>
      <c r="D27" s="72"/>
      <c r="E27" s="72"/>
      <c r="F27" s="72"/>
      <c r="G27" s="72"/>
      <c r="H27" s="72"/>
      <c r="I27" s="72"/>
    </row>
    <row r="28" spans="1:9">
      <c r="A28" s="71"/>
      <c r="B28" s="71"/>
      <c r="C28" s="71"/>
      <c r="D28" s="71"/>
      <c r="E28" s="71"/>
      <c r="F28" s="71"/>
      <c r="G28" s="71"/>
      <c r="H28" s="71"/>
      <c r="I28" s="71"/>
    </row>
    <row r="29" spans="1:9">
      <c r="A29" s="70"/>
      <c r="B29" s="70"/>
    </row>
    <row r="30" spans="1:9">
      <c r="A30" s="70"/>
      <c r="B30" s="70"/>
    </row>
    <row r="31" spans="1:9">
      <c r="A31" s="70"/>
      <c r="B31" s="70"/>
    </row>
    <row r="32" spans="1:9">
      <c r="A32" s="70"/>
      <c r="B32" s="70"/>
    </row>
    <row r="33" spans="1:9">
      <c r="A33" s="70"/>
      <c r="B33" s="70"/>
      <c r="C33" s="70"/>
      <c r="D33" s="70"/>
      <c r="E33" s="70"/>
      <c r="F33" s="70"/>
      <c r="G33" s="70"/>
      <c r="H33" s="70"/>
      <c r="I33" s="70"/>
    </row>
  </sheetData>
  <sheetProtection password="A6ED" sheet="1" objects="1" scenarios="1" selectLockedCells="1"/>
  <mergeCells count="12">
    <mergeCell ref="F20:I20"/>
    <mergeCell ref="A2:I2"/>
    <mergeCell ref="A4:B4"/>
    <mergeCell ref="C4:I4"/>
    <mergeCell ref="A5:B5"/>
    <mergeCell ref="C5:I5"/>
    <mergeCell ref="A13:I14"/>
    <mergeCell ref="A6:B6"/>
    <mergeCell ref="C6:I6"/>
    <mergeCell ref="A7:B7"/>
    <mergeCell ref="C7:I7"/>
    <mergeCell ref="A10:I10"/>
  </mergeCells>
  <phoneticPr fontId="3"/>
  <conditionalFormatting sqref="H23 H26">
    <cfRule type="cellIs" dxfId="1" priority="1" operator="equal">
      <formula>"×"</formula>
    </cfRule>
    <cfRule type="cellIs" dxfId="0" priority="2" operator="equal">
      <formula>"○"</formula>
    </cfRule>
  </conditionalFormatting>
  <pageMargins left="0.7" right="0.7" top="0.75" bottom="0.75" header="0.3" footer="0.3"/>
  <pageSetup paperSize="9" scale="67"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6"/>
  <sheetViews>
    <sheetView view="pageBreakPreview" zoomScale="60" zoomScaleNormal="100" workbookViewId="0">
      <selection sqref="A1:XFD1048576"/>
    </sheetView>
  </sheetViews>
  <sheetFormatPr defaultRowHeight="13.5"/>
  <cols>
    <col min="1" max="1" width="7.125" style="1" bestFit="1" customWidth="1"/>
    <col min="2" max="2" width="42.125" style="1" bestFit="1" customWidth="1"/>
    <col min="3" max="3" width="42.125" style="1" customWidth="1"/>
    <col min="4" max="16384" width="9" style="1"/>
  </cols>
  <sheetData>
    <row r="1" spans="1:3">
      <c r="A1" s="1" t="s">
        <v>13</v>
      </c>
    </row>
    <row r="2" spans="1:3">
      <c r="B2" s="1" t="s">
        <v>77</v>
      </c>
      <c r="C2" s="1" t="s">
        <v>55</v>
      </c>
    </row>
    <row r="3" spans="1:3">
      <c r="A3" s="1" t="s">
        <v>15</v>
      </c>
      <c r="B3" s="1" t="s">
        <v>14</v>
      </c>
      <c r="C3" s="1" t="s">
        <v>81</v>
      </c>
    </row>
    <row r="4" spans="1:3">
      <c r="A4" s="1" t="s">
        <v>16</v>
      </c>
      <c r="B4" s="1" t="s">
        <v>82</v>
      </c>
      <c r="C4" s="1" t="s">
        <v>117</v>
      </c>
    </row>
    <row r="5" spans="1:3">
      <c r="A5" s="1" t="s">
        <v>17</v>
      </c>
      <c r="B5" s="1" t="s">
        <v>64</v>
      </c>
      <c r="C5" s="1" t="s">
        <v>56</v>
      </c>
    </row>
    <row r="6" spans="1:3">
      <c r="B6" s="1" t="s">
        <v>72</v>
      </c>
      <c r="C6" s="1" t="s">
        <v>57</v>
      </c>
    </row>
    <row r="7" spans="1:3">
      <c r="B7" s="1" t="s">
        <v>56</v>
      </c>
      <c r="C7" s="1" t="s">
        <v>58</v>
      </c>
    </row>
    <row r="8" spans="1:3">
      <c r="B8" s="1" t="s">
        <v>57</v>
      </c>
      <c r="C8" s="1" t="s">
        <v>59</v>
      </c>
    </row>
    <row r="9" spans="1:3">
      <c r="B9" s="1" t="s">
        <v>62</v>
      </c>
      <c r="C9" s="1" t="s">
        <v>60</v>
      </c>
    </row>
    <row r="10" spans="1:3">
      <c r="B10" s="1" t="s">
        <v>78</v>
      </c>
      <c r="C10" s="1" t="s">
        <v>61</v>
      </c>
    </row>
    <row r="11" spans="1:3">
      <c r="B11" s="1" t="s">
        <v>79</v>
      </c>
      <c r="C11" s="1" t="s">
        <v>62</v>
      </c>
    </row>
    <row r="12" spans="1:3">
      <c r="C12" s="1" t="s">
        <v>63</v>
      </c>
    </row>
    <row r="13" spans="1:3">
      <c r="C13" s="1" t="s">
        <v>64</v>
      </c>
    </row>
    <row r="14" spans="1:3">
      <c r="C14" s="1" t="s">
        <v>65</v>
      </c>
    </row>
    <row r="15" spans="1:3">
      <c r="C15" s="1" t="s">
        <v>66</v>
      </c>
    </row>
    <row r="16" spans="1:3">
      <c r="C16" s="1" t="s">
        <v>67</v>
      </c>
    </row>
    <row r="17" spans="3:3">
      <c r="C17" s="1" t="s">
        <v>68</v>
      </c>
    </row>
    <row r="18" spans="3:3">
      <c r="C18" s="1" t="s">
        <v>69</v>
      </c>
    </row>
    <row r="19" spans="3:3">
      <c r="C19" s="1" t="s">
        <v>70</v>
      </c>
    </row>
    <row r="20" spans="3:3">
      <c r="C20" s="1" t="s">
        <v>71</v>
      </c>
    </row>
    <row r="21" spans="3:3">
      <c r="C21" s="1" t="s">
        <v>72</v>
      </c>
    </row>
    <row r="22" spans="3:3">
      <c r="C22" s="1" t="s">
        <v>73</v>
      </c>
    </row>
    <row r="23" spans="3:3">
      <c r="C23" s="1" t="s">
        <v>74</v>
      </c>
    </row>
    <row r="24" spans="3:3">
      <c r="C24" s="1" t="s">
        <v>75</v>
      </c>
    </row>
    <row r="25" spans="3:3">
      <c r="C25" s="1" t="s">
        <v>76</v>
      </c>
    </row>
    <row r="26" spans="3:3">
      <c r="C26" s="1" t="s">
        <v>104</v>
      </c>
    </row>
  </sheetData>
  <sheetProtection password="A6ED" sheet="1" objects="1" scenarios="1" selectLockedCells="1"/>
  <phoneticPr fontId="3"/>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Y20"/>
  <sheetViews>
    <sheetView workbookViewId="0">
      <selection sqref="A1:XFD1048576"/>
    </sheetView>
  </sheetViews>
  <sheetFormatPr defaultRowHeight="18.75"/>
  <cols>
    <col min="1" max="1" width="9" customWidth="1"/>
    <col min="33" max="33" width="9" style="71"/>
    <col min="34" max="34" width="10.5" bestFit="1" customWidth="1"/>
    <col min="37" max="37" width="9" style="71"/>
    <col min="38" max="38" width="10.5" bestFit="1" customWidth="1"/>
    <col min="39" max="39" width="10.5" style="71" customWidth="1"/>
    <col min="40" max="41" width="10.5" bestFit="1" customWidth="1"/>
    <col min="48" max="48" width="10.5" bestFit="1" customWidth="1"/>
    <col min="51" max="51" width="12.875" bestFit="1" customWidth="1"/>
  </cols>
  <sheetData>
    <row r="2" spans="1:51" s="71" customFormat="1">
      <c r="A2" s="1" t="s">
        <v>123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1" s="71" customFormat="1" ht="27">
      <c r="A3" s="99" t="s">
        <v>124</v>
      </c>
      <c r="B3" s="99" t="s">
        <v>124</v>
      </c>
      <c r="C3" s="99" t="s">
        <v>124</v>
      </c>
      <c r="D3" s="99" t="s">
        <v>124</v>
      </c>
      <c r="E3" s="99" t="s">
        <v>124</v>
      </c>
      <c r="F3" s="99" t="s">
        <v>124</v>
      </c>
      <c r="G3" s="99" t="s">
        <v>124</v>
      </c>
      <c r="H3" s="99" t="s">
        <v>124</v>
      </c>
      <c r="I3" s="99" t="s">
        <v>124</v>
      </c>
      <c r="J3" s="99" t="s">
        <v>126</v>
      </c>
      <c r="K3" s="99" t="s">
        <v>126</v>
      </c>
      <c r="L3" s="99" t="s">
        <v>126</v>
      </c>
      <c r="M3" s="99" t="s">
        <v>126</v>
      </c>
      <c r="N3" s="99" t="s">
        <v>127</v>
      </c>
      <c r="O3" s="99" t="s">
        <v>127</v>
      </c>
      <c r="P3" s="99" t="s">
        <v>127</v>
      </c>
      <c r="Q3" s="99" t="s">
        <v>127</v>
      </c>
      <c r="R3" s="99" t="s">
        <v>127</v>
      </c>
      <c r="S3" s="99" t="s">
        <v>127</v>
      </c>
      <c r="T3" s="99" t="s">
        <v>127</v>
      </c>
      <c r="U3" s="99" t="s">
        <v>127</v>
      </c>
      <c r="V3" s="99" t="s">
        <v>127</v>
      </c>
      <c r="W3" s="99" t="s">
        <v>127</v>
      </c>
      <c r="X3" s="99" t="s">
        <v>127</v>
      </c>
      <c r="Y3" s="99" t="s">
        <v>127</v>
      </c>
      <c r="Z3" s="99" t="s">
        <v>127</v>
      </c>
      <c r="AA3" s="99" t="s">
        <v>128</v>
      </c>
      <c r="AB3" s="99" t="s">
        <v>128</v>
      </c>
      <c r="AC3" s="1" t="s">
        <v>129</v>
      </c>
      <c r="AD3" s="1" t="s">
        <v>129</v>
      </c>
      <c r="AE3" s="1" t="s">
        <v>129</v>
      </c>
      <c r="AF3" s="1" t="s">
        <v>129</v>
      </c>
      <c r="AG3" s="1" t="s">
        <v>162</v>
      </c>
      <c r="AH3" s="1" t="s">
        <v>129</v>
      </c>
      <c r="AI3" s="1" t="s">
        <v>129</v>
      </c>
      <c r="AJ3" s="1" t="s">
        <v>129</v>
      </c>
      <c r="AK3" s="1" t="s">
        <v>162</v>
      </c>
      <c r="AL3" s="1" t="s">
        <v>129</v>
      </c>
      <c r="AM3" s="1" t="s">
        <v>162</v>
      </c>
      <c r="AN3" s="1" t="s">
        <v>129</v>
      </c>
      <c r="AO3" s="1" t="s">
        <v>129</v>
      </c>
      <c r="AP3" s="1" t="s">
        <v>125</v>
      </c>
      <c r="AQ3" s="1" t="s">
        <v>125</v>
      </c>
      <c r="AR3" s="1" t="s">
        <v>125</v>
      </c>
      <c r="AS3" s="1" t="s">
        <v>125</v>
      </c>
      <c r="AT3" s="1" t="s">
        <v>125</v>
      </c>
      <c r="AU3" s="1" t="s">
        <v>125</v>
      </c>
      <c r="AV3" s="1" t="s">
        <v>125</v>
      </c>
      <c r="AW3" s="1" t="s">
        <v>125</v>
      </c>
      <c r="AX3" s="1" t="s">
        <v>125</v>
      </c>
      <c r="AY3" s="1" t="s">
        <v>170</v>
      </c>
    </row>
    <row r="4" spans="1:51" s="71" customFormat="1">
      <c r="A4" s="99" t="s">
        <v>130</v>
      </c>
      <c r="B4" s="99" t="s">
        <v>130</v>
      </c>
      <c r="C4" s="99" t="s">
        <v>130</v>
      </c>
      <c r="D4" s="99" t="s">
        <v>130</v>
      </c>
      <c r="E4" s="99" t="s">
        <v>130</v>
      </c>
      <c r="F4" s="99" t="s">
        <v>130</v>
      </c>
      <c r="G4" s="99" t="s">
        <v>130</v>
      </c>
      <c r="H4" s="99" t="s">
        <v>130</v>
      </c>
      <c r="I4" s="99" t="s">
        <v>130</v>
      </c>
      <c r="J4" s="99" t="s">
        <v>131</v>
      </c>
      <c r="K4" s="99" t="s">
        <v>131</v>
      </c>
      <c r="L4" s="99" t="s">
        <v>131</v>
      </c>
      <c r="M4" s="99" t="s">
        <v>131</v>
      </c>
      <c r="N4" s="99" t="s">
        <v>55</v>
      </c>
      <c r="O4" s="99" t="s">
        <v>55</v>
      </c>
      <c r="P4" s="99" t="s">
        <v>55</v>
      </c>
      <c r="Q4" s="99" t="s">
        <v>55</v>
      </c>
      <c r="R4" s="99" t="s">
        <v>55</v>
      </c>
      <c r="S4" s="99" t="s">
        <v>55</v>
      </c>
      <c r="T4" s="99" t="s">
        <v>55</v>
      </c>
      <c r="U4" s="99" t="s">
        <v>55</v>
      </c>
      <c r="V4" s="99" t="s">
        <v>55</v>
      </c>
      <c r="W4" s="99" t="s">
        <v>55</v>
      </c>
      <c r="X4" s="99" t="s">
        <v>55</v>
      </c>
      <c r="Y4" s="99" t="s">
        <v>55</v>
      </c>
      <c r="Z4" s="99" t="s">
        <v>55</v>
      </c>
      <c r="AA4" s="99" t="s">
        <v>130</v>
      </c>
      <c r="AB4" s="99" t="s">
        <v>130</v>
      </c>
      <c r="AC4" s="1" t="s">
        <v>132</v>
      </c>
      <c r="AD4" s="1" t="s">
        <v>132</v>
      </c>
      <c r="AE4" s="1" t="s">
        <v>132</v>
      </c>
      <c r="AF4" s="1" t="s">
        <v>132</v>
      </c>
      <c r="AG4" s="1" t="s">
        <v>163</v>
      </c>
      <c r="AH4" s="1" t="s">
        <v>132</v>
      </c>
      <c r="AI4" s="1" t="s">
        <v>132</v>
      </c>
      <c r="AJ4" s="1" t="s">
        <v>132</v>
      </c>
      <c r="AK4" s="1" t="s">
        <v>163</v>
      </c>
      <c r="AL4" s="1" t="s">
        <v>132</v>
      </c>
      <c r="AM4" s="1" t="s">
        <v>163</v>
      </c>
      <c r="AN4" s="1" t="s">
        <v>132</v>
      </c>
      <c r="AO4" s="1" t="s">
        <v>132</v>
      </c>
      <c r="AP4" s="1" t="s">
        <v>55</v>
      </c>
      <c r="AQ4" s="1" t="s">
        <v>55</v>
      </c>
      <c r="AR4" s="1" t="s">
        <v>55</v>
      </c>
      <c r="AS4" s="1" t="s">
        <v>55</v>
      </c>
      <c r="AT4" s="1" t="s">
        <v>55</v>
      </c>
      <c r="AU4" s="1" t="s">
        <v>55</v>
      </c>
      <c r="AV4" s="1" t="s">
        <v>55</v>
      </c>
      <c r="AW4" s="1" t="s">
        <v>55</v>
      </c>
      <c r="AX4" s="1" t="s">
        <v>55</v>
      </c>
      <c r="AY4" s="1" t="s">
        <v>171</v>
      </c>
    </row>
    <row r="5" spans="1:51" s="71" customFormat="1" ht="67.5">
      <c r="A5" s="99" t="s">
        <v>32</v>
      </c>
      <c r="B5" s="99" t="s">
        <v>45</v>
      </c>
      <c r="C5" s="99" t="s">
        <v>46</v>
      </c>
      <c r="D5" s="99" t="s">
        <v>33</v>
      </c>
      <c r="E5" s="99" t="s">
        <v>34</v>
      </c>
      <c r="F5" s="99" t="s">
        <v>89</v>
      </c>
      <c r="G5" s="99" t="s">
        <v>35</v>
      </c>
      <c r="H5" s="99" t="s">
        <v>133</v>
      </c>
      <c r="I5" s="99" t="s">
        <v>134</v>
      </c>
      <c r="J5" s="99" t="s">
        <v>135</v>
      </c>
      <c r="K5" s="99" t="s">
        <v>136</v>
      </c>
      <c r="L5" s="99" t="s">
        <v>137</v>
      </c>
      <c r="M5" s="99" t="s">
        <v>138</v>
      </c>
      <c r="N5" s="99" t="s">
        <v>139</v>
      </c>
      <c r="O5" s="99" t="s">
        <v>140</v>
      </c>
      <c r="P5" s="99" t="s">
        <v>141</v>
      </c>
      <c r="Q5" s="99" t="s">
        <v>142</v>
      </c>
      <c r="R5" s="99" t="s">
        <v>143</v>
      </c>
      <c r="S5" s="99" t="s">
        <v>144</v>
      </c>
      <c r="T5" s="99" t="s">
        <v>145</v>
      </c>
      <c r="U5" s="99" t="s">
        <v>146</v>
      </c>
      <c r="V5" s="99" t="s">
        <v>147</v>
      </c>
      <c r="W5" s="99" t="s">
        <v>148</v>
      </c>
      <c r="X5" s="99" t="s">
        <v>136</v>
      </c>
      <c r="Y5" s="99" t="s">
        <v>137</v>
      </c>
      <c r="Z5" s="99" t="s">
        <v>138</v>
      </c>
      <c r="AA5" s="99" t="s">
        <v>149</v>
      </c>
      <c r="AB5" s="99" t="s">
        <v>150</v>
      </c>
      <c r="AC5" s="99" t="s">
        <v>4</v>
      </c>
      <c r="AD5" s="99" t="s">
        <v>151</v>
      </c>
      <c r="AE5" s="99" t="s">
        <v>6</v>
      </c>
      <c r="AF5" s="99" t="s">
        <v>158</v>
      </c>
      <c r="AG5" s="99" t="s">
        <v>164</v>
      </c>
      <c r="AH5" s="99" t="s">
        <v>12</v>
      </c>
      <c r="AI5" s="99" t="s">
        <v>165</v>
      </c>
      <c r="AJ5" s="99" t="s">
        <v>54</v>
      </c>
      <c r="AK5" s="99" t="s">
        <v>166</v>
      </c>
      <c r="AL5" s="99" t="s">
        <v>9</v>
      </c>
      <c r="AM5" s="99" t="s">
        <v>161</v>
      </c>
      <c r="AN5" s="99" t="s">
        <v>25</v>
      </c>
      <c r="AO5" s="99" t="s">
        <v>26</v>
      </c>
      <c r="AP5" s="99" t="s">
        <v>4</v>
      </c>
      <c r="AQ5" s="99" t="s">
        <v>151</v>
      </c>
      <c r="AR5" s="99" t="s">
        <v>18</v>
      </c>
      <c r="AS5" s="99" t="s">
        <v>152</v>
      </c>
      <c r="AT5" s="99" t="s">
        <v>12</v>
      </c>
      <c r="AU5" s="99" t="s">
        <v>9</v>
      </c>
      <c r="AV5" s="99" t="s">
        <v>167</v>
      </c>
      <c r="AW5" s="99" t="s">
        <v>168</v>
      </c>
      <c r="AX5" s="99" t="s">
        <v>169</v>
      </c>
      <c r="AY5" s="99" t="s">
        <v>172</v>
      </c>
    </row>
    <row r="6" spans="1:51" s="71" customFormat="1">
      <c r="A6" s="100" t="s">
        <v>153</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row>
    <row r="7" spans="1:51" s="71" customFormat="1"/>
    <row r="8" spans="1:51" s="71" customFormat="1">
      <c r="A8" s="1" t="s">
        <v>154</v>
      </c>
    </row>
    <row r="9" spans="1:51" s="71" customFormat="1">
      <c r="A9" s="101">
        <f>IF(参考様式9!D6&lt;&gt;0,参考様式9!D6,参考様式10!D6)</f>
        <v>0</v>
      </c>
      <c r="B9" s="101">
        <f>IF(参考様式9!D7&lt;&gt;"",参考様式9!D7,参考様式10!D7)</f>
        <v>0</v>
      </c>
      <c r="C9" s="101">
        <f>IF(参考様式9!D8&lt;&gt;"",参考様式9!D8,参考様式10!D8)</f>
        <v>0</v>
      </c>
      <c r="D9" s="101">
        <f>IF(参考様式9!M6&lt;&gt;0,参考様式9!M6,参考様式10!M6)</f>
        <v>0</v>
      </c>
      <c r="E9" s="109">
        <f>IF(参考様式9!M7&lt;&gt;0,参考様式9!M6,参考様式10!M7)</f>
        <v>0</v>
      </c>
      <c r="F9" s="101">
        <f>IF(参考様式9!M8&lt;&gt;0,参考様式9!M8,参考様式10!M8)</f>
        <v>0</v>
      </c>
      <c r="G9" s="101">
        <f>IF(参考様式9!D10&lt;&gt;"",参考様式9!D10,参考様式10!D10)</f>
        <v>0</v>
      </c>
      <c r="H9" s="101">
        <f>IF(参考様式9!M10&lt;&gt;"2",参考様式9!M10,参考様式10!M10)</f>
        <v>0</v>
      </c>
      <c r="I9" s="101">
        <f>IF(参考様式9!M11&lt;&gt;"2",参考様式9!M11,参考様式10!M11)</f>
        <v>0</v>
      </c>
      <c r="J9" s="101" t="str">
        <f>参考様式9!A17</f>
        <v>・
・</v>
      </c>
      <c r="K9" s="101">
        <f>参考様式9!A27</f>
        <v>0</v>
      </c>
      <c r="L9" s="101">
        <f>参考様式9!K31</f>
        <v>0</v>
      </c>
      <c r="M9" s="101" t="str">
        <f>参考様式9!A34</f>
        <v xml:space="preserve">・
</v>
      </c>
      <c r="N9" s="101">
        <f>参考様式10!A17</f>
        <v>0</v>
      </c>
      <c r="O9" s="101">
        <f>参考様式10!A18</f>
        <v>0</v>
      </c>
      <c r="P9" s="101">
        <f>参考様式10!A19</f>
        <v>0</v>
      </c>
      <c r="Q9" s="101">
        <f>参考様式10!A20</f>
        <v>0</v>
      </c>
      <c r="R9" s="101">
        <f>参考様式10!G17</f>
        <v>0</v>
      </c>
      <c r="S9" s="101">
        <f>参考様式10!G18</f>
        <v>0</v>
      </c>
      <c r="T9" s="101">
        <f>参考様式10!G19</f>
        <v>0</v>
      </c>
      <c r="U9" s="101">
        <f>参考様式10!G20</f>
        <v>0</v>
      </c>
      <c r="V9" s="101">
        <f>参考様式10!M17</f>
        <v>0</v>
      </c>
      <c r="W9" s="101">
        <f>参考様式10!M18</f>
        <v>0</v>
      </c>
      <c r="X9" s="101">
        <f>参考様式10!A28</f>
        <v>0</v>
      </c>
      <c r="Y9" s="101">
        <f>参考様式10!K32</f>
        <v>0</v>
      </c>
      <c r="Z9" s="101">
        <f>参考様式10!A36</f>
        <v>0</v>
      </c>
      <c r="AA9" s="102" t="e">
        <f>'参考様式9,10別添'!F23</f>
        <v>#DIV/0!</v>
      </c>
      <c r="AB9" s="102" t="e">
        <f>'参考様式9,10別添'!F26</f>
        <v>#DIV/0!</v>
      </c>
      <c r="AC9" s="101">
        <f>参考様式6!A13</f>
        <v>0</v>
      </c>
      <c r="AD9" s="101">
        <f>参考様式6!B13</f>
        <v>0</v>
      </c>
      <c r="AE9" s="110" t="e">
        <f>参考様式6!#REF!</f>
        <v>#REF!</v>
      </c>
      <c r="AF9" s="103">
        <f>参考様式6!C13</f>
        <v>0</v>
      </c>
      <c r="AG9" s="103">
        <f>参考様式6!E13</f>
        <v>0</v>
      </c>
      <c r="AH9" s="103">
        <f>参考様式6!F13</f>
        <v>0</v>
      </c>
      <c r="AI9" s="103" t="e">
        <f>参考様式6!G13</f>
        <v>#VALUE!</v>
      </c>
      <c r="AJ9" s="103">
        <f>参考様式6!H13</f>
        <v>0</v>
      </c>
      <c r="AK9" s="103" t="e">
        <f>参考様式6!I13</f>
        <v>#VALUE!</v>
      </c>
      <c r="AL9" s="103" t="str">
        <f>参考様式6!J13</f>
        <v/>
      </c>
      <c r="AM9" s="104" t="s">
        <v>10</v>
      </c>
      <c r="AN9" s="104" t="s">
        <v>10</v>
      </c>
      <c r="AO9" s="104" t="s">
        <v>155</v>
      </c>
      <c r="AP9" s="101">
        <f>参考様式7!A13</f>
        <v>0</v>
      </c>
      <c r="AQ9" s="101">
        <f>参考様式7!B13</f>
        <v>0</v>
      </c>
      <c r="AR9" s="101">
        <f>参考様式7!C13</f>
        <v>0</v>
      </c>
      <c r="AS9" s="101">
        <f>参考様式7!D13</f>
        <v>0</v>
      </c>
      <c r="AT9" s="101">
        <f>参考様式7!E13</f>
        <v>0</v>
      </c>
      <c r="AU9" s="104" t="s">
        <v>10</v>
      </c>
      <c r="AV9" s="104" t="s">
        <v>10</v>
      </c>
      <c r="AW9" s="104" t="s">
        <v>155</v>
      </c>
      <c r="AX9" s="104" t="s">
        <v>155</v>
      </c>
      <c r="AY9" s="104" t="s">
        <v>155</v>
      </c>
    </row>
    <row r="10" spans="1:51" s="71" customFormat="1">
      <c r="A10" s="105">
        <f>A$9</f>
        <v>0</v>
      </c>
      <c r="B10" s="105">
        <f t="shared" ref="B10:AA19" si="0">B$9</f>
        <v>0</v>
      </c>
      <c r="C10" s="105">
        <f t="shared" si="0"/>
        <v>0</v>
      </c>
      <c r="D10" s="105">
        <f t="shared" si="0"/>
        <v>0</v>
      </c>
      <c r="E10" s="105">
        <f t="shared" si="0"/>
        <v>0</v>
      </c>
      <c r="F10" s="105">
        <f t="shared" si="0"/>
        <v>0</v>
      </c>
      <c r="G10" s="105">
        <f t="shared" si="0"/>
        <v>0</v>
      </c>
      <c r="H10" s="105">
        <f t="shared" si="0"/>
        <v>0</v>
      </c>
      <c r="I10" s="105">
        <f t="shared" si="0"/>
        <v>0</v>
      </c>
      <c r="J10" s="105" t="str">
        <f t="shared" si="0"/>
        <v>・
・</v>
      </c>
      <c r="K10" s="105">
        <f t="shared" si="0"/>
        <v>0</v>
      </c>
      <c r="L10" s="105">
        <f t="shared" si="0"/>
        <v>0</v>
      </c>
      <c r="M10" s="105" t="str">
        <f t="shared" si="0"/>
        <v xml:space="preserve">・
</v>
      </c>
      <c r="N10" s="105">
        <f t="shared" si="0"/>
        <v>0</v>
      </c>
      <c r="O10" s="105">
        <f t="shared" si="0"/>
        <v>0</v>
      </c>
      <c r="P10" s="105">
        <f t="shared" si="0"/>
        <v>0</v>
      </c>
      <c r="Q10" s="105">
        <f t="shared" si="0"/>
        <v>0</v>
      </c>
      <c r="R10" s="105">
        <f t="shared" si="0"/>
        <v>0</v>
      </c>
      <c r="S10" s="105">
        <f t="shared" si="0"/>
        <v>0</v>
      </c>
      <c r="T10" s="105">
        <f t="shared" si="0"/>
        <v>0</v>
      </c>
      <c r="U10" s="105">
        <f t="shared" si="0"/>
        <v>0</v>
      </c>
      <c r="V10" s="105">
        <f t="shared" si="0"/>
        <v>0</v>
      </c>
      <c r="W10" s="105">
        <f t="shared" si="0"/>
        <v>0</v>
      </c>
      <c r="X10" s="105">
        <f t="shared" si="0"/>
        <v>0</v>
      </c>
      <c r="Y10" s="105">
        <f t="shared" si="0"/>
        <v>0</v>
      </c>
      <c r="Z10" s="105">
        <f t="shared" si="0"/>
        <v>0</v>
      </c>
      <c r="AA10" s="106" t="e">
        <f t="shared" si="0"/>
        <v>#DIV/0!</v>
      </c>
      <c r="AB10" s="106" t="e">
        <f t="shared" ref="AB10:AB19" si="1">AB$9</f>
        <v>#DIV/0!</v>
      </c>
      <c r="AC10" s="101">
        <f>参考様式6!A14</f>
        <v>0</v>
      </c>
      <c r="AD10" s="101">
        <f>参考様式6!B14</f>
        <v>0</v>
      </c>
      <c r="AE10" s="110">
        <f>参考様式6!C14</f>
        <v>0</v>
      </c>
      <c r="AF10" s="103">
        <f>参考様式6!D14</f>
        <v>0</v>
      </c>
      <c r="AG10" s="103">
        <f>参考様式6!E14</f>
        <v>0</v>
      </c>
      <c r="AH10" s="103">
        <f>参考様式6!F14</f>
        <v>0</v>
      </c>
      <c r="AI10" s="103" t="e">
        <f>参考様式6!G14</f>
        <v>#VALUE!</v>
      </c>
      <c r="AJ10" s="103">
        <f>参考様式6!H14</f>
        <v>0</v>
      </c>
      <c r="AK10" s="103" t="e">
        <f>参考様式6!I14</f>
        <v>#VALUE!</v>
      </c>
      <c r="AL10" s="103" t="str">
        <f>参考様式6!J14</f>
        <v/>
      </c>
      <c r="AM10" s="104" t="s">
        <v>155</v>
      </c>
      <c r="AN10" s="104" t="s">
        <v>155</v>
      </c>
      <c r="AO10" s="104" t="s">
        <v>155</v>
      </c>
      <c r="AP10" s="101">
        <f>参考様式7!A14</f>
        <v>0</v>
      </c>
      <c r="AQ10" s="101">
        <f>参考様式7!B14</f>
        <v>0</v>
      </c>
      <c r="AR10" s="101">
        <f>参考様式7!C14</f>
        <v>0</v>
      </c>
      <c r="AS10" s="101">
        <f>参考様式7!D14</f>
        <v>0</v>
      </c>
      <c r="AT10" s="101">
        <f>参考様式7!E14</f>
        <v>0</v>
      </c>
      <c r="AU10" s="104" t="s">
        <v>155</v>
      </c>
      <c r="AV10" s="104" t="s">
        <v>155</v>
      </c>
      <c r="AW10" s="104" t="s">
        <v>155</v>
      </c>
      <c r="AX10" s="104" t="s">
        <v>155</v>
      </c>
      <c r="AY10" s="104" t="s">
        <v>155</v>
      </c>
    </row>
    <row r="11" spans="1:51" s="71" customFormat="1">
      <c r="A11" s="105">
        <f t="shared" ref="A11:A19" si="2">A$9</f>
        <v>0</v>
      </c>
      <c r="B11" s="105">
        <f t="shared" si="0"/>
        <v>0</v>
      </c>
      <c r="C11" s="105">
        <f t="shared" si="0"/>
        <v>0</v>
      </c>
      <c r="D11" s="105">
        <f t="shared" si="0"/>
        <v>0</v>
      </c>
      <c r="E11" s="105">
        <f t="shared" si="0"/>
        <v>0</v>
      </c>
      <c r="F11" s="105">
        <f t="shared" si="0"/>
        <v>0</v>
      </c>
      <c r="G11" s="105">
        <f t="shared" si="0"/>
        <v>0</v>
      </c>
      <c r="H11" s="105">
        <f t="shared" si="0"/>
        <v>0</v>
      </c>
      <c r="I11" s="105">
        <f t="shared" si="0"/>
        <v>0</v>
      </c>
      <c r="J11" s="105" t="str">
        <f t="shared" si="0"/>
        <v>・
・</v>
      </c>
      <c r="K11" s="105">
        <f t="shared" si="0"/>
        <v>0</v>
      </c>
      <c r="L11" s="105">
        <f t="shared" si="0"/>
        <v>0</v>
      </c>
      <c r="M11" s="105" t="str">
        <f t="shared" si="0"/>
        <v xml:space="preserve">・
</v>
      </c>
      <c r="N11" s="105">
        <f t="shared" si="0"/>
        <v>0</v>
      </c>
      <c r="O11" s="105">
        <f t="shared" si="0"/>
        <v>0</v>
      </c>
      <c r="P11" s="105">
        <f t="shared" si="0"/>
        <v>0</v>
      </c>
      <c r="Q11" s="105">
        <f t="shared" si="0"/>
        <v>0</v>
      </c>
      <c r="R11" s="105">
        <f t="shared" si="0"/>
        <v>0</v>
      </c>
      <c r="S11" s="105">
        <f t="shared" si="0"/>
        <v>0</v>
      </c>
      <c r="T11" s="105">
        <f t="shared" si="0"/>
        <v>0</v>
      </c>
      <c r="U11" s="105">
        <f t="shared" si="0"/>
        <v>0</v>
      </c>
      <c r="V11" s="105">
        <f t="shared" si="0"/>
        <v>0</v>
      </c>
      <c r="W11" s="105">
        <f t="shared" si="0"/>
        <v>0</v>
      </c>
      <c r="X11" s="105">
        <f t="shared" si="0"/>
        <v>0</v>
      </c>
      <c r="Y11" s="105">
        <f t="shared" si="0"/>
        <v>0</v>
      </c>
      <c r="Z11" s="105">
        <f t="shared" si="0"/>
        <v>0</v>
      </c>
      <c r="AA11" s="106" t="e">
        <f t="shared" si="0"/>
        <v>#DIV/0!</v>
      </c>
      <c r="AB11" s="106" t="e">
        <f t="shared" si="1"/>
        <v>#DIV/0!</v>
      </c>
      <c r="AC11" s="101">
        <f>参考様式6!A15</f>
        <v>0</v>
      </c>
      <c r="AD11" s="101">
        <f>参考様式6!B15</f>
        <v>0</v>
      </c>
      <c r="AE11" s="110">
        <f>参考様式6!C15</f>
        <v>0</v>
      </c>
      <c r="AF11" s="103">
        <f>参考様式6!D15</f>
        <v>0</v>
      </c>
      <c r="AG11" s="103">
        <f>参考様式6!E15</f>
        <v>0</v>
      </c>
      <c r="AH11" s="103">
        <f>参考様式6!F15</f>
        <v>0</v>
      </c>
      <c r="AI11" s="103" t="e">
        <f>参考様式6!G15</f>
        <v>#VALUE!</v>
      </c>
      <c r="AJ11" s="103">
        <f>参考様式6!H15</f>
        <v>0</v>
      </c>
      <c r="AK11" s="103" t="e">
        <f>参考様式6!I15</f>
        <v>#VALUE!</v>
      </c>
      <c r="AL11" s="103" t="str">
        <f>参考様式6!J15</f>
        <v/>
      </c>
      <c r="AM11" s="104" t="s">
        <v>155</v>
      </c>
      <c r="AN11" s="104" t="s">
        <v>155</v>
      </c>
      <c r="AO11" s="104" t="s">
        <v>155</v>
      </c>
      <c r="AP11" s="101">
        <f>参考様式7!A15</f>
        <v>0</v>
      </c>
      <c r="AQ11" s="101">
        <f>参考様式7!B15</f>
        <v>0</v>
      </c>
      <c r="AR11" s="101">
        <f>参考様式7!C15</f>
        <v>0</v>
      </c>
      <c r="AS11" s="101">
        <f>参考様式7!D15</f>
        <v>0</v>
      </c>
      <c r="AT11" s="101">
        <f>参考様式7!E15</f>
        <v>0</v>
      </c>
      <c r="AU11" s="104" t="s">
        <v>155</v>
      </c>
      <c r="AV11" s="104" t="s">
        <v>155</v>
      </c>
      <c r="AW11" s="104" t="s">
        <v>155</v>
      </c>
      <c r="AX11" s="104" t="s">
        <v>155</v>
      </c>
      <c r="AY11" s="104" t="s">
        <v>155</v>
      </c>
    </row>
    <row r="12" spans="1:51" s="71" customFormat="1">
      <c r="A12" s="105">
        <f t="shared" si="2"/>
        <v>0</v>
      </c>
      <c r="B12" s="105">
        <f t="shared" si="0"/>
        <v>0</v>
      </c>
      <c r="C12" s="105">
        <f t="shared" si="0"/>
        <v>0</v>
      </c>
      <c r="D12" s="105">
        <f t="shared" si="0"/>
        <v>0</v>
      </c>
      <c r="E12" s="105">
        <f t="shared" si="0"/>
        <v>0</v>
      </c>
      <c r="F12" s="105">
        <f t="shared" si="0"/>
        <v>0</v>
      </c>
      <c r="G12" s="105">
        <f t="shared" si="0"/>
        <v>0</v>
      </c>
      <c r="H12" s="105">
        <f t="shared" si="0"/>
        <v>0</v>
      </c>
      <c r="I12" s="105">
        <f t="shared" si="0"/>
        <v>0</v>
      </c>
      <c r="J12" s="105" t="str">
        <f t="shared" si="0"/>
        <v>・
・</v>
      </c>
      <c r="K12" s="105">
        <f t="shared" si="0"/>
        <v>0</v>
      </c>
      <c r="L12" s="105">
        <f t="shared" si="0"/>
        <v>0</v>
      </c>
      <c r="M12" s="105" t="str">
        <f t="shared" si="0"/>
        <v xml:space="preserve">・
</v>
      </c>
      <c r="N12" s="105">
        <f t="shared" si="0"/>
        <v>0</v>
      </c>
      <c r="O12" s="105">
        <f t="shared" si="0"/>
        <v>0</v>
      </c>
      <c r="P12" s="105">
        <f t="shared" si="0"/>
        <v>0</v>
      </c>
      <c r="Q12" s="105">
        <f t="shared" si="0"/>
        <v>0</v>
      </c>
      <c r="R12" s="105">
        <f t="shared" si="0"/>
        <v>0</v>
      </c>
      <c r="S12" s="105">
        <f t="shared" si="0"/>
        <v>0</v>
      </c>
      <c r="T12" s="105">
        <f t="shared" si="0"/>
        <v>0</v>
      </c>
      <c r="U12" s="105">
        <f t="shared" si="0"/>
        <v>0</v>
      </c>
      <c r="V12" s="105">
        <f t="shared" si="0"/>
        <v>0</v>
      </c>
      <c r="W12" s="105">
        <f t="shared" si="0"/>
        <v>0</v>
      </c>
      <c r="X12" s="105">
        <f t="shared" si="0"/>
        <v>0</v>
      </c>
      <c r="Y12" s="105">
        <f t="shared" si="0"/>
        <v>0</v>
      </c>
      <c r="Z12" s="105">
        <f t="shared" si="0"/>
        <v>0</v>
      </c>
      <c r="AA12" s="106" t="e">
        <f t="shared" si="0"/>
        <v>#DIV/0!</v>
      </c>
      <c r="AB12" s="106" t="e">
        <f t="shared" si="1"/>
        <v>#DIV/0!</v>
      </c>
      <c r="AC12" s="101">
        <f>参考様式6!A16</f>
        <v>0</v>
      </c>
      <c r="AD12" s="101">
        <f>参考様式6!B16</f>
        <v>0</v>
      </c>
      <c r="AE12" s="110">
        <f>参考様式6!C16</f>
        <v>0</v>
      </c>
      <c r="AF12" s="103">
        <f>参考様式6!D16</f>
        <v>0</v>
      </c>
      <c r="AG12" s="103">
        <f>参考様式6!E16</f>
        <v>0</v>
      </c>
      <c r="AH12" s="103">
        <f>参考様式6!F16</f>
        <v>0</v>
      </c>
      <c r="AI12" s="103" t="e">
        <f>参考様式6!G16</f>
        <v>#VALUE!</v>
      </c>
      <c r="AJ12" s="103">
        <f>参考様式6!H16</f>
        <v>0</v>
      </c>
      <c r="AK12" s="103" t="e">
        <f>参考様式6!I16</f>
        <v>#VALUE!</v>
      </c>
      <c r="AL12" s="103" t="str">
        <f>参考様式6!J16</f>
        <v/>
      </c>
      <c r="AM12" s="104" t="s">
        <v>155</v>
      </c>
      <c r="AN12" s="104" t="s">
        <v>155</v>
      </c>
      <c r="AO12" s="104" t="s">
        <v>155</v>
      </c>
      <c r="AP12" s="101">
        <f>参考様式7!A16</f>
        <v>0</v>
      </c>
      <c r="AQ12" s="101">
        <f>参考様式7!B16</f>
        <v>0</v>
      </c>
      <c r="AR12" s="101">
        <f>参考様式7!C16</f>
        <v>0</v>
      </c>
      <c r="AS12" s="101">
        <f>参考様式7!D16</f>
        <v>0</v>
      </c>
      <c r="AT12" s="101">
        <f>参考様式7!E16</f>
        <v>0</v>
      </c>
      <c r="AU12" s="104" t="s">
        <v>155</v>
      </c>
      <c r="AV12" s="104" t="s">
        <v>155</v>
      </c>
      <c r="AW12" s="104" t="s">
        <v>155</v>
      </c>
      <c r="AX12" s="104" t="s">
        <v>155</v>
      </c>
      <c r="AY12" s="104" t="s">
        <v>155</v>
      </c>
    </row>
    <row r="13" spans="1:51" s="71" customFormat="1">
      <c r="A13" s="105">
        <f t="shared" si="2"/>
        <v>0</v>
      </c>
      <c r="B13" s="105">
        <f t="shared" si="0"/>
        <v>0</v>
      </c>
      <c r="C13" s="105">
        <f t="shared" si="0"/>
        <v>0</v>
      </c>
      <c r="D13" s="105">
        <f t="shared" si="0"/>
        <v>0</v>
      </c>
      <c r="E13" s="105">
        <f t="shared" si="0"/>
        <v>0</v>
      </c>
      <c r="F13" s="105">
        <f t="shared" si="0"/>
        <v>0</v>
      </c>
      <c r="G13" s="105">
        <f t="shared" si="0"/>
        <v>0</v>
      </c>
      <c r="H13" s="105">
        <f t="shared" si="0"/>
        <v>0</v>
      </c>
      <c r="I13" s="105">
        <f t="shared" si="0"/>
        <v>0</v>
      </c>
      <c r="J13" s="105" t="str">
        <f t="shared" si="0"/>
        <v>・
・</v>
      </c>
      <c r="K13" s="105">
        <f t="shared" si="0"/>
        <v>0</v>
      </c>
      <c r="L13" s="105">
        <f t="shared" si="0"/>
        <v>0</v>
      </c>
      <c r="M13" s="105" t="str">
        <f t="shared" si="0"/>
        <v xml:space="preserve">・
</v>
      </c>
      <c r="N13" s="105">
        <f t="shared" si="0"/>
        <v>0</v>
      </c>
      <c r="O13" s="105">
        <f t="shared" si="0"/>
        <v>0</v>
      </c>
      <c r="P13" s="105">
        <f t="shared" si="0"/>
        <v>0</v>
      </c>
      <c r="Q13" s="105">
        <f t="shared" si="0"/>
        <v>0</v>
      </c>
      <c r="R13" s="105">
        <f t="shared" si="0"/>
        <v>0</v>
      </c>
      <c r="S13" s="105">
        <f t="shared" si="0"/>
        <v>0</v>
      </c>
      <c r="T13" s="105">
        <f t="shared" si="0"/>
        <v>0</v>
      </c>
      <c r="U13" s="105">
        <f t="shared" si="0"/>
        <v>0</v>
      </c>
      <c r="V13" s="105">
        <f t="shared" si="0"/>
        <v>0</v>
      </c>
      <c r="W13" s="105">
        <f t="shared" si="0"/>
        <v>0</v>
      </c>
      <c r="X13" s="105">
        <f t="shared" si="0"/>
        <v>0</v>
      </c>
      <c r="Y13" s="105">
        <f t="shared" si="0"/>
        <v>0</v>
      </c>
      <c r="Z13" s="105">
        <f t="shared" si="0"/>
        <v>0</v>
      </c>
      <c r="AA13" s="106" t="e">
        <f t="shared" si="0"/>
        <v>#DIV/0!</v>
      </c>
      <c r="AB13" s="106" t="e">
        <f t="shared" si="1"/>
        <v>#DIV/0!</v>
      </c>
      <c r="AC13" s="101" t="str">
        <f>参考様式6!A17</f>
        <v>通信環境整備</v>
      </c>
      <c r="AD13" s="101">
        <f>参考様式6!B17</f>
        <v>0</v>
      </c>
      <c r="AE13" s="110">
        <f>参考様式6!C17</f>
        <v>0</v>
      </c>
      <c r="AF13" s="103">
        <f>参考様式6!D17</f>
        <v>0</v>
      </c>
      <c r="AG13" s="103">
        <f>参考様式6!E17</f>
        <v>0</v>
      </c>
      <c r="AH13" s="103">
        <f>参考様式6!F17</f>
        <v>0</v>
      </c>
      <c r="AI13" s="103">
        <f>参考様式6!G17</f>
        <v>0</v>
      </c>
      <c r="AJ13" s="103">
        <f>参考様式6!H17</f>
        <v>0</v>
      </c>
      <c r="AK13" s="103">
        <f>参考様式6!I17</f>
        <v>0</v>
      </c>
      <c r="AL13" s="103">
        <f>参考様式6!J17</f>
        <v>0</v>
      </c>
      <c r="AM13" s="104" t="s">
        <v>155</v>
      </c>
      <c r="AN13" s="104" t="s">
        <v>155</v>
      </c>
      <c r="AO13" s="104" t="s">
        <v>155</v>
      </c>
      <c r="AP13" s="101">
        <f>参考様式7!A17</f>
        <v>0</v>
      </c>
      <c r="AQ13" s="101">
        <f>参考様式7!B17</f>
        <v>0</v>
      </c>
      <c r="AR13" s="101">
        <f>参考様式7!C17</f>
        <v>0</v>
      </c>
      <c r="AS13" s="101">
        <f>参考様式7!D17</f>
        <v>0</v>
      </c>
      <c r="AT13" s="101">
        <f>参考様式7!E17</f>
        <v>0</v>
      </c>
      <c r="AU13" s="104" t="s">
        <v>155</v>
      </c>
      <c r="AV13" s="104" t="s">
        <v>155</v>
      </c>
      <c r="AW13" s="104" t="s">
        <v>155</v>
      </c>
      <c r="AX13" s="104" t="s">
        <v>155</v>
      </c>
      <c r="AY13" s="104" t="s">
        <v>155</v>
      </c>
    </row>
    <row r="14" spans="1:51" s="71" customFormat="1">
      <c r="A14" s="105">
        <f t="shared" si="2"/>
        <v>0</v>
      </c>
      <c r="B14" s="105">
        <f t="shared" si="0"/>
        <v>0</v>
      </c>
      <c r="C14" s="105">
        <f t="shared" si="0"/>
        <v>0</v>
      </c>
      <c r="D14" s="105">
        <f t="shared" si="0"/>
        <v>0</v>
      </c>
      <c r="E14" s="105">
        <f t="shared" si="0"/>
        <v>0</v>
      </c>
      <c r="F14" s="105">
        <f t="shared" si="0"/>
        <v>0</v>
      </c>
      <c r="G14" s="105">
        <f t="shared" si="0"/>
        <v>0</v>
      </c>
      <c r="H14" s="105">
        <f t="shared" si="0"/>
        <v>0</v>
      </c>
      <c r="I14" s="105">
        <f t="shared" si="0"/>
        <v>0</v>
      </c>
      <c r="J14" s="105" t="str">
        <f t="shared" si="0"/>
        <v>・
・</v>
      </c>
      <c r="K14" s="105">
        <f t="shared" si="0"/>
        <v>0</v>
      </c>
      <c r="L14" s="105">
        <f t="shared" si="0"/>
        <v>0</v>
      </c>
      <c r="M14" s="105" t="str">
        <f t="shared" si="0"/>
        <v xml:space="preserve">・
</v>
      </c>
      <c r="N14" s="105">
        <f t="shared" si="0"/>
        <v>0</v>
      </c>
      <c r="O14" s="105">
        <f t="shared" si="0"/>
        <v>0</v>
      </c>
      <c r="P14" s="105">
        <f t="shared" si="0"/>
        <v>0</v>
      </c>
      <c r="Q14" s="105">
        <f t="shared" si="0"/>
        <v>0</v>
      </c>
      <c r="R14" s="105">
        <f t="shared" si="0"/>
        <v>0</v>
      </c>
      <c r="S14" s="105">
        <f t="shared" si="0"/>
        <v>0</v>
      </c>
      <c r="T14" s="105">
        <f t="shared" si="0"/>
        <v>0</v>
      </c>
      <c r="U14" s="105">
        <f t="shared" si="0"/>
        <v>0</v>
      </c>
      <c r="V14" s="105">
        <f t="shared" si="0"/>
        <v>0</v>
      </c>
      <c r="W14" s="105">
        <f t="shared" si="0"/>
        <v>0</v>
      </c>
      <c r="X14" s="105">
        <f t="shared" si="0"/>
        <v>0</v>
      </c>
      <c r="Y14" s="105">
        <f t="shared" si="0"/>
        <v>0</v>
      </c>
      <c r="Z14" s="105">
        <f t="shared" si="0"/>
        <v>0</v>
      </c>
      <c r="AA14" s="106" t="e">
        <f t="shared" si="0"/>
        <v>#DIV/0!</v>
      </c>
      <c r="AB14" s="106" t="e">
        <f t="shared" si="1"/>
        <v>#DIV/0!</v>
      </c>
      <c r="AC14" s="101" t="str">
        <f>参考様式6!A18</f>
        <v>合計</v>
      </c>
      <c r="AD14" s="101" t="str">
        <f>参考様式6!B18</f>
        <v>-</v>
      </c>
      <c r="AE14" s="110">
        <f>参考様式6!C18</f>
        <v>0</v>
      </c>
      <c r="AF14" s="103" t="str">
        <f>参考様式6!D18</f>
        <v>-</v>
      </c>
      <c r="AG14" s="103">
        <f>参考様式6!E18</f>
        <v>0</v>
      </c>
      <c r="AH14" s="103">
        <f>参考様式6!F18</f>
        <v>0</v>
      </c>
      <c r="AI14" s="103" t="str">
        <f>参考様式6!G18</f>
        <v>-</v>
      </c>
      <c r="AJ14" s="103" t="str">
        <f>参考様式6!H18</f>
        <v>-</v>
      </c>
      <c r="AK14" s="103">
        <f>参考様式6!I18</f>
        <v>0</v>
      </c>
      <c r="AL14" s="103">
        <f>参考様式6!J18</f>
        <v>0</v>
      </c>
      <c r="AM14" s="103" t="e">
        <f>参考様式6!#REF!</f>
        <v>#REF!</v>
      </c>
      <c r="AN14" s="103">
        <f>参考様式6!K18</f>
        <v>0</v>
      </c>
      <c r="AO14" s="103">
        <f>参考様式6!L18</f>
        <v>0</v>
      </c>
      <c r="AP14" s="101">
        <f>参考様式7!A18</f>
        <v>0</v>
      </c>
      <c r="AQ14" s="101">
        <f>参考様式7!B18</f>
        <v>0</v>
      </c>
      <c r="AR14" s="101">
        <f>参考様式7!C18</f>
        <v>0</v>
      </c>
      <c r="AS14" s="101">
        <f>参考様式7!D18</f>
        <v>0</v>
      </c>
      <c r="AT14" s="101">
        <f>参考様式7!E18</f>
        <v>0</v>
      </c>
      <c r="AU14" s="104" t="s">
        <v>155</v>
      </c>
      <c r="AV14" s="104" t="s">
        <v>155</v>
      </c>
      <c r="AW14" s="104" t="s">
        <v>155</v>
      </c>
      <c r="AX14" s="104" t="s">
        <v>155</v>
      </c>
      <c r="AY14" s="104" t="s">
        <v>155</v>
      </c>
    </row>
    <row r="15" spans="1:51" s="71" customFormat="1">
      <c r="A15" s="105">
        <f t="shared" si="2"/>
        <v>0</v>
      </c>
      <c r="B15" s="105">
        <f t="shared" si="0"/>
        <v>0</v>
      </c>
      <c r="C15" s="105">
        <f t="shared" si="0"/>
        <v>0</v>
      </c>
      <c r="D15" s="105">
        <f t="shared" si="0"/>
        <v>0</v>
      </c>
      <c r="E15" s="105">
        <f t="shared" si="0"/>
        <v>0</v>
      </c>
      <c r="F15" s="105">
        <f t="shared" si="0"/>
        <v>0</v>
      </c>
      <c r="G15" s="105">
        <f t="shared" si="0"/>
        <v>0</v>
      </c>
      <c r="H15" s="105">
        <f t="shared" si="0"/>
        <v>0</v>
      </c>
      <c r="I15" s="105">
        <f t="shared" si="0"/>
        <v>0</v>
      </c>
      <c r="J15" s="107"/>
      <c r="K15" s="108"/>
      <c r="L15" s="108"/>
      <c r="M15" s="108"/>
      <c r="N15" s="105">
        <f t="shared" si="0"/>
        <v>0</v>
      </c>
      <c r="O15" s="105">
        <f t="shared" si="0"/>
        <v>0</v>
      </c>
      <c r="P15" s="105">
        <f t="shared" si="0"/>
        <v>0</v>
      </c>
      <c r="Q15" s="105">
        <f t="shared" si="0"/>
        <v>0</v>
      </c>
      <c r="R15" s="105">
        <f t="shared" si="0"/>
        <v>0</v>
      </c>
      <c r="S15" s="105">
        <f t="shared" si="0"/>
        <v>0</v>
      </c>
      <c r="T15" s="105">
        <f t="shared" si="0"/>
        <v>0</v>
      </c>
      <c r="U15" s="105">
        <f t="shared" si="0"/>
        <v>0</v>
      </c>
      <c r="V15" s="105">
        <f t="shared" si="0"/>
        <v>0</v>
      </c>
      <c r="W15" s="105">
        <f t="shared" si="0"/>
        <v>0</v>
      </c>
      <c r="X15" s="105">
        <f t="shared" si="0"/>
        <v>0</v>
      </c>
      <c r="Y15" s="105">
        <f t="shared" si="0"/>
        <v>0</v>
      </c>
      <c r="Z15" s="105">
        <f t="shared" si="0"/>
        <v>0</v>
      </c>
      <c r="AA15" s="106" t="e">
        <f t="shared" si="0"/>
        <v>#DIV/0!</v>
      </c>
      <c r="AB15" s="106" t="e">
        <f t="shared" si="1"/>
        <v>#DIV/0!</v>
      </c>
      <c r="AC15" s="107"/>
      <c r="AD15" s="108"/>
      <c r="AE15" s="108"/>
      <c r="AF15" s="108"/>
      <c r="AG15" s="108"/>
      <c r="AH15" s="108"/>
      <c r="AI15" s="108"/>
      <c r="AJ15" s="108"/>
      <c r="AK15" s="108"/>
      <c r="AL15" s="108"/>
      <c r="AM15" s="108"/>
      <c r="AN15" s="108"/>
      <c r="AO15" s="108"/>
      <c r="AP15" s="101">
        <f>参考様式7!A19</f>
        <v>0</v>
      </c>
      <c r="AQ15" s="101">
        <f>参考様式7!B19</f>
        <v>0</v>
      </c>
      <c r="AR15" s="101">
        <f>参考様式7!C19</f>
        <v>0</v>
      </c>
      <c r="AS15" s="101">
        <f>参考様式7!D19</f>
        <v>0</v>
      </c>
      <c r="AT15" s="101">
        <f>参考様式7!E19</f>
        <v>0</v>
      </c>
      <c r="AU15" s="104" t="s">
        <v>155</v>
      </c>
      <c r="AV15" s="104" t="s">
        <v>155</v>
      </c>
      <c r="AW15" s="104" t="s">
        <v>155</v>
      </c>
      <c r="AX15" s="104" t="s">
        <v>155</v>
      </c>
      <c r="AY15" s="104" t="s">
        <v>155</v>
      </c>
    </row>
    <row r="16" spans="1:51" s="71" customFormat="1">
      <c r="A16" s="105">
        <f t="shared" si="2"/>
        <v>0</v>
      </c>
      <c r="B16" s="105">
        <f t="shared" si="0"/>
        <v>0</v>
      </c>
      <c r="C16" s="105">
        <f t="shared" si="0"/>
        <v>0</v>
      </c>
      <c r="D16" s="105">
        <f t="shared" si="0"/>
        <v>0</v>
      </c>
      <c r="E16" s="105">
        <f t="shared" si="0"/>
        <v>0</v>
      </c>
      <c r="F16" s="105">
        <f t="shared" si="0"/>
        <v>0</v>
      </c>
      <c r="G16" s="105">
        <f t="shared" si="0"/>
        <v>0</v>
      </c>
      <c r="H16" s="105">
        <f t="shared" si="0"/>
        <v>0</v>
      </c>
      <c r="I16" s="105">
        <f t="shared" si="0"/>
        <v>0</v>
      </c>
      <c r="J16" s="108"/>
      <c r="K16" s="108"/>
      <c r="L16" s="108"/>
      <c r="M16" s="108"/>
      <c r="N16" s="105">
        <f t="shared" si="0"/>
        <v>0</v>
      </c>
      <c r="O16" s="105">
        <f t="shared" si="0"/>
        <v>0</v>
      </c>
      <c r="P16" s="105">
        <f t="shared" si="0"/>
        <v>0</v>
      </c>
      <c r="Q16" s="105">
        <f t="shared" si="0"/>
        <v>0</v>
      </c>
      <c r="R16" s="105">
        <f t="shared" si="0"/>
        <v>0</v>
      </c>
      <c r="S16" s="105">
        <f t="shared" si="0"/>
        <v>0</v>
      </c>
      <c r="T16" s="105">
        <f t="shared" si="0"/>
        <v>0</v>
      </c>
      <c r="U16" s="105">
        <f t="shared" si="0"/>
        <v>0</v>
      </c>
      <c r="V16" s="105">
        <f t="shared" si="0"/>
        <v>0</v>
      </c>
      <c r="W16" s="105">
        <f t="shared" si="0"/>
        <v>0</v>
      </c>
      <c r="X16" s="105">
        <f t="shared" si="0"/>
        <v>0</v>
      </c>
      <c r="Y16" s="105">
        <f t="shared" si="0"/>
        <v>0</v>
      </c>
      <c r="Z16" s="105">
        <f t="shared" si="0"/>
        <v>0</v>
      </c>
      <c r="AA16" s="106" t="e">
        <f t="shared" si="0"/>
        <v>#DIV/0!</v>
      </c>
      <c r="AB16" s="106" t="e">
        <f t="shared" si="1"/>
        <v>#DIV/0!</v>
      </c>
      <c r="AC16" s="108"/>
      <c r="AD16" s="108"/>
      <c r="AE16" s="108"/>
      <c r="AF16" s="108"/>
      <c r="AG16" s="108"/>
      <c r="AH16" s="108"/>
      <c r="AI16" s="108"/>
      <c r="AJ16" s="108"/>
      <c r="AK16" s="108"/>
      <c r="AL16" s="108"/>
      <c r="AM16" s="108"/>
      <c r="AN16" s="108"/>
      <c r="AO16" s="108"/>
      <c r="AP16" s="101">
        <f>参考様式7!A20</f>
        <v>0</v>
      </c>
      <c r="AQ16" s="101">
        <f>参考様式7!B20</f>
        <v>0</v>
      </c>
      <c r="AR16" s="101">
        <f>参考様式7!C20</f>
        <v>0</v>
      </c>
      <c r="AS16" s="101">
        <f>参考様式7!D20</f>
        <v>0</v>
      </c>
      <c r="AT16" s="101">
        <f>参考様式7!E20</f>
        <v>0</v>
      </c>
      <c r="AU16" s="104" t="s">
        <v>155</v>
      </c>
      <c r="AV16" s="104" t="s">
        <v>155</v>
      </c>
      <c r="AW16" s="104" t="s">
        <v>155</v>
      </c>
      <c r="AX16" s="104" t="s">
        <v>155</v>
      </c>
      <c r="AY16" s="104" t="s">
        <v>155</v>
      </c>
    </row>
    <row r="17" spans="1:51" s="71" customFormat="1">
      <c r="A17" s="105">
        <f t="shared" si="2"/>
        <v>0</v>
      </c>
      <c r="B17" s="105">
        <f t="shared" si="0"/>
        <v>0</v>
      </c>
      <c r="C17" s="105">
        <f t="shared" si="0"/>
        <v>0</v>
      </c>
      <c r="D17" s="105">
        <f t="shared" si="0"/>
        <v>0</v>
      </c>
      <c r="E17" s="105">
        <f t="shared" si="0"/>
        <v>0</v>
      </c>
      <c r="F17" s="105">
        <f t="shared" si="0"/>
        <v>0</v>
      </c>
      <c r="G17" s="105">
        <f t="shared" si="0"/>
        <v>0</v>
      </c>
      <c r="H17" s="105">
        <f t="shared" si="0"/>
        <v>0</v>
      </c>
      <c r="I17" s="105">
        <f t="shared" si="0"/>
        <v>0</v>
      </c>
      <c r="J17" s="108"/>
      <c r="K17" s="108"/>
      <c r="L17" s="108"/>
      <c r="M17" s="108"/>
      <c r="N17" s="105">
        <f t="shared" si="0"/>
        <v>0</v>
      </c>
      <c r="O17" s="105">
        <f t="shared" si="0"/>
        <v>0</v>
      </c>
      <c r="P17" s="105">
        <f t="shared" si="0"/>
        <v>0</v>
      </c>
      <c r="Q17" s="105">
        <f t="shared" si="0"/>
        <v>0</v>
      </c>
      <c r="R17" s="105">
        <f t="shared" si="0"/>
        <v>0</v>
      </c>
      <c r="S17" s="105">
        <f t="shared" si="0"/>
        <v>0</v>
      </c>
      <c r="T17" s="105">
        <f t="shared" si="0"/>
        <v>0</v>
      </c>
      <c r="U17" s="105">
        <f t="shared" si="0"/>
        <v>0</v>
      </c>
      <c r="V17" s="105">
        <f t="shared" si="0"/>
        <v>0</v>
      </c>
      <c r="W17" s="105">
        <f t="shared" si="0"/>
        <v>0</v>
      </c>
      <c r="X17" s="105">
        <f t="shared" si="0"/>
        <v>0</v>
      </c>
      <c r="Y17" s="105">
        <f t="shared" si="0"/>
        <v>0</v>
      </c>
      <c r="Z17" s="105">
        <f t="shared" si="0"/>
        <v>0</v>
      </c>
      <c r="AA17" s="106" t="e">
        <f t="shared" si="0"/>
        <v>#DIV/0!</v>
      </c>
      <c r="AB17" s="106" t="e">
        <f t="shared" si="1"/>
        <v>#DIV/0!</v>
      </c>
      <c r="AC17" s="108"/>
      <c r="AD17" s="108"/>
      <c r="AE17" s="108"/>
      <c r="AF17" s="108"/>
      <c r="AG17" s="108"/>
      <c r="AH17" s="108"/>
      <c r="AI17" s="108"/>
      <c r="AJ17" s="108"/>
      <c r="AK17" s="108"/>
      <c r="AL17" s="108"/>
      <c r="AM17" s="108"/>
      <c r="AN17" s="108"/>
      <c r="AO17" s="108"/>
      <c r="AP17" s="101">
        <f>参考様式7!A21</f>
        <v>0</v>
      </c>
      <c r="AQ17" s="101">
        <f>参考様式7!B21</f>
        <v>0</v>
      </c>
      <c r="AR17" s="101">
        <f>参考様式7!C21</f>
        <v>0</v>
      </c>
      <c r="AS17" s="101">
        <f>参考様式7!D21</f>
        <v>0</v>
      </c>
      <c r="AT17" s="101">
        <f>参考様式7!E21</f>
        <v>0</v>
      </c>
      <c r="AU17" s="104" t="s">
        <v>155</v>
      </c>
      <c r="AV17" s="104" t="s">
        <v>155</v>
      </c>
      <c r="AW17" s="104" t="s">
        <v>155</v>
      </c>
      <c r="AX17" s="104" t="s">
        <v>155</v>
      </c>
      <c r="AY17" s="104" t="s">
        <v>155</v>
      </c>
    </row>
    <row r="18" spans="1:51" s="71" customFormat="1">
      <c r="A18" s="105">
        <f t="shared" si="2"/>
        <v>0</v>
      </c>
      <c r="B18" s="105">
        <f t="shared" si="0"/>
        <v>0</v>
      </c>
      <c r="C18" s="105">
        <f t="shared" si="0"/>
        <v>0</v>
      </c>
      <c r="D18" s="105">
        <f t="shared" si="0"/>
        <v>0</v>
      </c>
      <c r="E18" s="105">
        <f t="shared" si="0"/>
        <v>0</v>
      </c>
      <c r="F18" s="105">
        <f t="shared" si="0"/>
        <v>0</v>
      </c>
      <c r="G18" s="105">
        <f t="shared" si="0"/>
        <v>0</v>
      </c>
      <c r="H18" s="105">
        <f t="shared" si="0"/>
        <v>0</v>
      </c>
      <c r="I18" s="105">
        <f t="shared" si="0"/>
        <v>0</v>
      </c>
      <c r="J18" s="108"/>
      <c r="K18" s="108"/>
      <c r="L18" s="108"/>
      <c r="M18" s="108"/>
      <c r="N18" s="105">
        <f t="shared" si="0"/>
        <v>0</v>
      </c>
      <c r="O18" s="105">
        <f t="shared" si="0"/>
        <v>0</v>
      </c>
      <c r="P18" s="105">
        <f t="shared" si="0"/>
        <v>0</v>
      </c>
      <c r="Q18" s="105">
        <f t="shared" si="0"/>
        <v>0</v>
      </c>
      <c r="R18" s="105">
        <f t="shared" si="0"/>
        <v>0</v>
      </c>
      <c r="S18" s="105">
        <f t="shared" si="0"/>
        <v>0</v>
      </c>
      <c r="T18" s="105">
        <f t="shared" si="0"/>
        <v>0</v>
      </c>
      <c r="U18" s="105">
        <f t="shared" si="0"/>
        <v>0</v>
      </c>
      <c r="V18" s="105">
        <f t="shared" si="0"/>
        <v>0</v>
      </c>
      <c r="W18" s="105">
        <f t="shared" si="0"/>
        <v>0</v>
      </c>
      <c r="X18" s="105">
        <f t="shared" si="0"/>
        <v>0</v>
      </c>
      <c r="Y18" s="105">
        <f t="shared" si="0"/>
        <v>0</v>
      </c>
      <c r="Z18" s="105">
        <f t="shared" si="0"/>
        <v>0</v>
      </c>
      <c r="AA18" s="106" t="e">
        <f t="shared" si="0"/>
        <v>#DIV/0!</v>
      </c>
      <c r="AB18" s="106" t="e">
        <f t="shared" si="1"/>
        <v>#DIV/0!</v>
      </c>
      <c r="AC18" s="108"/>
      <c r="AD18" s="108"/>
      <c r="AE18" s="108"/>
      <c r="AF18" s="108"/>
      <c r="AG18" s="108"/>
      <c r="AH18" s="108"/>
      <c r="AI18" s="108"/>
      <c r="AJ18" s="108"/>
      <c r="AK18" s="108"/>
      <c r="AL18" s="108"/>
      <c r="AM18" s="108"/>
      <c r="AN18" s="108"/>
      <c r="AO18" s="108"/>
      <c r="AP18" s="101">
        <f>参考様式7!A22</f>
        <v>0</v>
      </c>
      <c r="AQ18" s="101">
        <f>参考様式7!B22</f>
        <v>0</v>
      </c>
      <c r="AR18" s="101">
        <f>参考様式7!C22</f>
        <v>0</v>
      </c>
      <c r="AS18" s="101">
        <f>参考様式7!D22</f>
        <v>0</v>
      </c>
      <c r="AT18" s="101">
        <f>参考様式7!E22</f>
        <v>0</v>
      </c>
      <c r="AU18" s="104" t="s">
        <v>155</v>
      </c>
      <c r="AV18" s="104" t="s">
        <v>155</v>
      </c>
      <c r="AW18" s="104" t="s">
        <v>155</v>
      </c>
      <c r="AX18" s="104" t="s">
        <v>155</v>
      </c>
      <c r="AY18" s="104" t="s">
        <v>155</v>
      </c>
    </row>
    <row r="19" spans="1:51" s="71" customFormat="1">
      <c r="A19" s="105">
        <f t="shared" si="2"/>
        <v>0</v>
      </c>
      <c r="B19" s="105">
        <f t="shared" si="0"/>
        <v>0</v>
      </c>
      <c r="C19" s="105">
        <f t="shared" si="0"/>
        <v>0</v>
      </c>
      <c r="D19" s="105">
        <f t="shared" si="0"/>
        <v>0</v>
      </c>
      <c r="E19" s="105">
        <f t="shared" si="0"/>
        <v>0</v>
      </c>
      <c r="F19" s="105">
        <f t="shared" si="0"/>
        <v>0</v>
      </c>
      <c r="G19" s="105">
        <f t="shared" si="0"/>
        <v>0</v>
      </c>
      <c r="H19" s="105">
        <f t="shared" si="0"/>
        <v>0</v>
      </c>
      <c r="I19" s="105">
        <f t="shared" si="0"/>
        <v>0</v>
      </c>
      <c r="J19" s="108"/>
      <c r="K19" s="108"/>
      <c r="L19" s="108"/>
      <c r="M19" s="108"/>
      <c r="N19" s="105">
        <f t="shared" si="0"/>
        <v>0</v>
      </c>
      <c r="O19" s="105">
        <f t="shared" si="0"/>
        <v>0</v>
      </c>
      <c r="P19" s="105">
        <f t="shared" si="0"/>
        <v>0</v>
      </c>
      <c r="Q19" s="105">
        <f t="shared" si="0"/>
        <v>0</v>
      </c>
      <c r="R19" s="105">
        <f t="shared" si="0"/>
        <v>0</v>
      </c>
      <c r="S19" s="105">
        <f t="shared" si="0"/>
        <v>0</v>
      </c>
      <c r="T19" s="105">
        <f t="shared" si="0"/>
        <v>0</v>
      </c>
      <c r="U19" s="105">
        <f t="shared" si="0"/>
        <v>0</v>
      </c>
      <c r="V19" s="105">
        <f t="shared" si="0"/>
        <v>0</v>
      </c>
      <c r="W19" s="105">
        <f t="shared" si="0"/>
        <v>0</v>
      </c>
      <c r="X19" s="105">
        <f t="shared" si="0"/>
        <v>0</v>
      </c>
      <c r="Y19" s="105">
        <f t="shared" si="0"/>
        <v>0</v>
      </c>
      <c r="Z19" s="105">
        <f t="shared" si="0"/>
        <v>0</v>
      </c>
      <c r="AA19" s="106" t="e">
        <f t="shared" si="0"/>
        <v>#DIV/0!</v>
      </c>
      <c r="AB19" s="106" t="e">
        <f t="shared" si="1"/>
        <v>#DIV/0!</v>
      </c>
      <c r="AC19" s="108"/>
      <c r="AD19" s="108"/>
      <c r="AE19" s="108"/>
      <c r="AF19" s="108"/>
      <c r="AG19" s="108"/>
      <c r="AH19" s="108"/>
      <c r="AI19" s="108"/>
      <c r="AJ19" s="108"/>
      <c r="AK19" s="108"/>
      <c r="AL19" s="108"/>
      <c r="AM19" s="108"/>
      <c r="AN19" s="108"/>
      <c r="AO19" s="108"/>
      <c r="AP19" s="101" t="str">
        <f>参考様式7!A23</f>
        <v>合計</v>
      </c>
      <c r="AQ19" s="101" t="str">
        <f>参考様式7!B23</f>
        <v>-</v>
      </c>
      <c r="AR19" s="101">
        <f>参考様式7!C23</f>
        <v>0</v>
      </c>
      <c r="AS19" s="101">
        <f>参考様式7!D23</f>
        <v>0</v>
      </c>
      <c r="AT19" s="101">
        <f>参考様式7!E23</f>
        <v>0</v>
      </c>
      <c r="AU19" s="103" t="e">
        <f>参考様式7!#REF!</f>
        <v>#REF!</v>
      </c>
      <c r="AV19" s="103" t="e">
        <f>参考様式7!#REF!</f>
        <v>#REF!</v>
      </c>
      <c r="AW19" s="103">
        <f>参考様式7!G23</f>
        <v>0</v>
      </c>
      <c r="AX19" s="103">
        <f>参考様式7!H23</f>
        <v>0</v>
      </c>
      <c r="AY19" s="110">
        <f>参考様式8!B7</f>
        <v>0</v>
      </c>
    </row>
    <row r="20" spans="1:51" s="71" customFormat="1">
      <c r="A20" s="1" t="s">
        <v>156</v>
      </c>
    </row>
  </sheetData>
  <sheetProtection password="A6ED" sheet="1" objects="1" scenarios="1" selectLockedCells="1"/>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参考様式6</vt:lpstr>
      <vt:lpstr>参考様式7</vt:lpstr>
      <vt:lpstr>参考様式8</vt:lpstr>
      <vt:lpstr>参考様式9</vt:lpstr>
      <vt:lpstr>参考様式10</vt:lpstr>
      <vt:lpstr>参考様式9,10別添</vt:lpstr>
      <vt:lpstr>リスト</vt:lpstr>
      <vt:lpstr>集計表</vt:lpstr>
      <vt:lpstr>リスト!Print_Area</vt:lpstr>
      <vt:lpstr>参考様式10!Print_Area</vt:lpstr>
      <vt:lpstr>参考様式6!Print_Area</vt:lpstr>
      <vt:lpstr>参考様式7!Print_Area</vt:lpstr>
      <vt:lpstr>参考様式9!Print_Area</vt:lpstr>
      <vt:lpstr>'参考様式9,10別添'!Print_Area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政策企画部情報システム課</cp:lastModifiedBy>
  <cp:lastPrinted>2024-10-04T05:27:48Z</cp:lastPrinted>
  <dcterms:created xsi:type="dcterms:W3CDTF">2024-09-18T00:07:02Z</dcterms:created>
  <dcterms:modified xsi:type="dcterms:W3CDTF">2024-11-02T08:38:48Z</dcterms:modified>
</cp:coreProperties>
</file>