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1"/>
  </bookViews>
  <sheets>
    <sheet name="４歳児" sheetId="1" r:id="rId1"/>
    <sheet name="５歳児" sheetId="2" r:id="rId2"/>
  </sheets>
  <definedNames>
    <definedName name="_xlnm.Print_Area" localSheetId="0">'４歳児'!$A$1:$U$58</definedName>
    <definedName name="_xlnm.Print_Area" localSheetId="1">'５歳児'!$A$1:$U$58</definedName>
  </definedNames>
  <calcPr fullCalcOnLoad="1"/>
</workbook>
</file>

<file path=xl/sharedStrings.xml><?xml version="1.0" encoding="utf-8"?>
<sst xmlns="http://schemas.openxmlformats.org/spreadsheetml/2006/main" count="212" uniqueCount="97">
  <si>
    <t>【記入上の注意】</t>
  </si>
  <si>
    <t>乳歯</t>
  </si>
  <si>
    <t>永久歯</t>
  </si>
  <si>
    <t>６歳臼歯(再掲）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</si>
  <si>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</si>
  <si>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</si>
  <si>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</si>
  <si>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</si>
  <si>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</si>
  <si>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</si>
  <si>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</si>
  <si>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</si>
  <si>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</si>
  <si>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</si>
  <si>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</si>
  <si>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</si>
  <si>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</si>
  <si>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フッ化物洗口の実施状況</t>
  </si>
  <si>
    <t>⑭</t>
  </si>
  <si>
    <t>計</t>
  </si>
  <si>
    <t xml:space="preserve">③⑤⑨⑬「未処置歯」とは、治療していないむし歯がありそのままにしている、または、現在治療中であること（要観察歯（CO)は含まない）。
</t>
  </si>
  <si>
    <t>④⑩⑭「処置完了」とは、すべてのむし歯が治療済みであること（要観察歯（CO)を含む）。</t>
  </si>
  <si>
    <t>⑥「処置歯」とは、むし歯で治療済みの歯。</t>
  </si>
  <si>
    <t>（人）</t>
  </si>
  <si>
    <t>（本）</t>
  </si>
  <si>
    <t>歯科健診を受けた人数</t>
  </si>
  <si>
    <t>処置完了した人数</t>
  </si>
  <si>
    <t>処置歯(○)の本数</t>
  </si>
  <si>
    <t>永久歯のある人数</t>
  </si>
  <si>
    <t>永久歯の本数</t>
  </si>
  <si>
    <t>未処置歯の本数</t>
  </si>
  <si>
    <t>処置完了の本数</t>
  </si>
  <si>
    <t>６歳臼歯のある人数</t>
  </si>
  <si>
    <t>６歳臼歯の本数</t>
  </si>
  <si>
    <t>未処置歯(C)が１本でもある人数</t>
  </si>
  <si>
    <t>未処置歯(C)の本数</t>
  </si>
  <si>
    <t>対象者の人数</t>
  </si>
  <si>
    <t>⑦「永久歯のある」とは、永久歯が１本でも生えていること。</t>
  </si>
  <si>
    <t>⑪「６歳臼歯のある」とは、永久歯が１本でも生えていること。</t>
  </si>
  <si>
    <t>市町村名</t>
  </si>
  <si>
    <t>古河市</t>
  </si>
  <si>
    <t>五霞町</t>
  </si>
  <si>
    <t>境町</t>
  </si>
  <si>
    <t>境町</t>
  </si>
  <si>
    <t>常総市</t>
  </si>
  <si>
    <t>坂東市</t>
  </si>
  <si>
    <t>下妻市</t>
  </si>
  <si>
    <t>八千代町</t>
  </si>
  <si>
    <t>結城市</t>
  </si>
  <si>
    <t>筑西市</t>
  </si>
  <si>
    <t>桜川市</t>
  </si>
  <si>
    <t>つくば市</t>
  </si>
  <si>
    <t>つくばみらい市</t>
  </si>
  <si>
    <t>土浦市</t>
  </si>
  <si>
    <t>石岡市</t>
  </si>
  <si>
    <t>かすみがうら市</t>
  </si>
  <si>
    <t>美浦村</t>
  </si>
  <si>
    <t>阿見町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</si>
  <si>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</si>
  <si>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</si>
  <si>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</si>
  <si>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</si>
  <si>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</si>
  <si>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</si>
  <si>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</si>
  <si>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龍ケ崎市</t>
  </si>
  <si>
    <t>鹿嶋市</t>
  </si>
  <si>
    <t>潮来市</t>
  </si>
  <si>
    <t>神栖市</t>
  </si>
  <si>
    <t>潮来市</t>
  </si>
  <si>
    <t>鉾田市</t>
  </si>
  <si>
    <t>行方市</t>
  </si>
  <si>
    <t>日立市</t>
  </si>
  <si>
    <t>高萩市</t>
  </si>
  <si>
    <t>北茨城市</t>
  </si>
  <si>
    <t>常陸太田市</t>
  </si>
  <si>
    <t>常陸大宮市</t>
  </si>
  <si>
    <t>那珂市</t>
  </si>
  <si>
    <t>大子町</t>
  </si>
  <si>
    <t>ひたちなか市</t>
  </si>
  <si>
    <t>東海村</t>
  </si>
  <si>
    <t>水戸市</t>
  </si>
  <si>
    <t>笠間市</t>
  </si>
  <si>
    <t>小美玉市</t>
  </si>
  <si>
    <t>茨城町</t>
  </si>
  <si>
    <t>大洗町</t>
  </si>
  <si>
    <t>城里町</t>
  </si>
  <si>
    <t>フッ化物洗口の実施施設</t>
  </si>
  <si>
    <t>依頼施設数</t>
  </si>
  <si>
    <t>報告施設数</t>
  </si>
  <si>
    <t>報告施設率</t>
  </si>
  <si>
    <t>一人平均むし歯数</t>
  </si>
  <si>
    <t>（本）</t>
  </si>
  <si>
    <t>むし歯有病者率</t>
  </si>
  <si>
    <t>（％）</t>
  </si>
  <si>
    <t>平成26年度保育所歯科健康診断実施状況（５歳児）</t>
  </si>
  <si>
    <t>保育所歯科健康診断実施状況（４歳児）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</si>
</sst>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"/>
    <numFmt numFmtId="179" formatCode="0.0"/>
    <numFmt numFmtId="180" formatCode="0.0000"/>
    <numFmt numFmtId="181" formatCode="0.000"/>
    <numFmt numFmtId="182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"/>
      <family val="3"/>
    </font>
    <font>
      <sz val="11"/>
      <name val="Calibri"/>
      <family val="3"/>
    </font>
    <font>
      <sz val="12"/>
      <name val="Calibri"/>
      <family val="3"/>
    </font>
    <font>
      <u val="single"/>
      <sz val="11"/>
      <name val="Calibri"/>
      <family val="3"/>
    </font>
    <font>
      <b/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38" fontId="44" fillId="0" borderId="10" xfId="49" applyFont="1" applyBorder="1" applyAlignment="1">
      <alignment horizontal="center" vertical="center" wrapText="1"/>
    </xf>
    <xf numFmtId="38" fontId="44" fillId="0" borderId="11" xfId="49" applyFont="1" applyBorder="1" applyAlignment="1">
      <alignment horizontal="center" vertical="center" wrapText="1"/>
    </xf>
    <xf numFmtId="38" fontId="44" fillId="0" borderId="12" xfId="49" applyFont="1" applyBorder="1" applyAlignment="1">
      <alignment horizontal="center" vertical="center" wrapText="1"/>
    </xf>
    <xf numFmtId="38" fontId="44" fillId="0" borderId="13" xfId="49" applyFont="1" applyBorder="1" applyAlignment="1">
      <alignment horizontal="center" vertical="center" wrapText="1"/>
    </xf>
    <xf numFmtId="38" fontId="44" fillId="0" borderId="14" xfId="49" applyFont="1" applyBorder="1" applyAlignment="1">
      <alignment horizontal="center" vertical="center" wrapText="1"/>
    </xf>
    <xf numFmtId="38" fontId="44" fillId="0" borderId="15" xfId="49" applyFont="1" applyBorder="1" applyAlignment="1">
      <alignment horizontal="center" vertical="top" wrapText="1"/>
    </xf>
    <xf numFmtId="38" fontId="44" fillId="0" borderId="11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 wrapText="1"/>
    </xf>
    <xf numFmtId="38" fontId="44" fillId="0" borderId="16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 shrinkToFit="1"/>
    </xf>
    <xf numFmtId="38" fontId="0" fillId="0" borderId="16" xfId="49" applyFont="1" applyBorder="1" applyAlignment="1">
      <alignment horizontal="center" vertical="center" wrapText="1"/>
    </xf>
    <xf numFmtId="38" fontId="44" fillId="0" borderId="11" xfId="49" applyFont="1" applyFill="1" applyBorder="1" applyAlignment="1">
      <alignment horizontal="center" vertical="center"/>
    </xf>
    <xf numFmtId="182" fontId="44" fillId="0" borderId="11" xfId="49" applyNumberFormat="1" applyFont="1" applyBorder="1" applyAlignment="1">
      <alignment horizontal="center" vertical="center"/>
    </xf>
    <xf numFmtId="38" fontId="44" fillId="0" borderId="17" xfId="49" applyFont="1" applyBorder="1" applyAlignment="1">
      <alignment horizontal="center" vertical="center" wrapText="1"/>
    </xf>
    <xf numFmtId="38" fontId="44" fillId="0" borderId="14" xfId="49" applyFont="1" applyBorder="1" applyAlignment="1">
      <alignment horizontal="center" vertical="top" wrapText="1"/>
    </xf>
    <xf numFmtId="38" fontId="44" fillId="0" borderId="12" xfId="49" applyFont="1" applyBorder="1" applyAlignment="1">
      <alignment horizontal="center" vertical="top" wrapText="1"/>
    </xf>
    <xf numFmtId="38" fontId="44" fillId="0" borderId="18" xfId="49" applyFont="1" applyBorder="1" applyAlignment="1">
      <alignment horizontal="center" vertical="top" wrapText="1"/>
    </xf>
    <xf numFmtId="38" fontId="44" fillId="0" borderId="16" xfId="49" applyFont="1" applyBorder="1" applyAlignment="1">
      <alignment horizontal="center" vertical="top" wrapText="1"/>
    </xf>
    <xf numFmtId="38" fontId="4" fillId="0" borderId="11" xfId="49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38" fontId="44" fillId="0" borderId="0" xfId="49" applyFont="1" applyBorder="1" applyAlignment="1">
      <alignment horizontal="center" vertical="center"/>
    </xf>
    <xf numFmtId="182" fontId="44" fillId="0" borderId="0" xfId="49" applyNumberFormat="1" applyFont="1" applyBorder="1" applyAlignment="1">
      <alignment horizontal="center" vertical="center"/>
    </xf>
    <xf numFmtId="182" fontId="44" fillId="0" borderId="0" xfId="0" applyNumberFormat="1" applyFont="1" applyAlignment="1">
      <alignment horizontal="center" vertical="center"/>
    </xf>
    <xf numFmtId="182" fontId="43" fillId="0" borderId="0" xfId="0" applyNumberFormat="1" applyFont="1" applyAlignment="1">
      <alignment horizontal="center" vertical="center"/>
    </xf>
    <xf numFmtId="38" fontId="44" fillId="0" borderId="13" xfId="49" applyFont="1" applyBorder="1" applyAlignment="1">
      <alignment horizontal="center" vertical="center" wrapText="1"/>
    </xf>
    <xf numFmtId="38" fontId="44" fillId="0" borderId="19" xfId="49" applyFont="1" applyBorder="1" applyAlignment="1">
      <alignment horizontal="center" vertical="center" wrapText="1"/>
    </xf>
    <xf numFmtId="38" fontId="44" fillId="0" borderId="10" xfId="49" applyFont="1" applyBorder="1" applyAlignment="1">
      <alignment horizontal="center" vertical="center" wrapText="1"/>
    </xf>
    <xf numFmtId="38" fontId="44" fillId="0" borderId="12" xfId="49" applyFont="1" applyBorder="1" applyAlignment="1">
      <alignment horizontal="center" vertical="center" textRotation="255" wrapText="1"/>
    </xf>
    <xf numFmtId="38" fontId="44" fillId="0" borderId="14" xfId="49" applyFont="1" applyBorder="1" applyAlignment="1">
      <alignment horizontal="center" vertical="center" textRotation="255" wrapText="1"/>
    </xf>
    <xf numFmtId="38" fontId="44" fillId="0" borderId="12" xfId="49" applyFont="1" applyBorder="1" applyAlignment="1">
      <alignment horizontal="center" vertical="center" textRotation="255"/>
    </xf>
    <xf numFmtId="38" fontId="44" fillId="0" borderId="14" xfId="49" applyFont="1" applyBorder="1" applyAlignment="1">
      <alignment horizontal="center" vertical="center" textRotation="255"/>
    </xf>
    <xf numFmtId="38" fontId="44" fillId="0" borderId="16" xfId="49" applyFont="1" applyBorder="1" applyAlignment="1">
      <alignment horizontal="center" vertical="center" textRotation="255"/>
    </xf>
    <xf numFmtId="38" fontId="44" fillId="0" borderId="16" xfId="49" applyFont="1" applyBorder="1" applyAlignment="1">
      <alignment horizontal="center" vertical="center" textRotation="255" wrapText="1"/>
    </xf>
    <xf numFmtId="0" fontId="46" fillId="0" borderId="0" xfId="0" applyFont="1" applyAlignment="1">
      <alignment horizontal="center" vertical="center" wrapText="1"/>
    </xf>
    <xf numFmtId="38" fontId="44" fillId="0" borderId="11" xfId="49" applyFont="1" applyBorder="1" applyAlignment="1">
      <alignment horizontal="center" vertical="center" wrapText="1"/>
    </xf>
    <xf numFmtId="38" fontId="44" fillId="0" borderId="11" xfId="49" applyFont="1" applyBorder="1" applyAlignment="1">
      <alignment horizontal="center" vertical="center"/>
    </xf>
    <xf numFmtId="38" fontId="44" fillId="0" borderId="12" xfId="49" applyFont="1" applyBorder="1" applyAlignment="1">
      <alignment horizontal="center" vertical="center" wrapText="1"/>
    </xf>
    <xf numFmtId="38" fontId="44" fillId="0" borderId="14" xfId="49" applyFont="1" applyBorder="1" applyAlignment="1">
      <alignment horizontal="center" vertical="center" wrapText="1"/>
    </xf>
    <xf numFmtId="38" fontId="44" fillId="0" borderId="16" xfId="49" applyFont="1" applyBorder="1" applyAlignment="1">
      <alignment horizontal="center" vertical="center" wrapText="1"/>
    </xf>
    <xf numFmtId="182" fontId="44" fillId="0" borderId="12" xfId="49" applyNumberFormat="1" applyFont="1" applyBorder="1" applyAlignment="1">
      <alignment horizontal="center" vertical="center" textRotation="255" wrapText="1"/>
    </xf>
    <xf numFmtId="182" fontId="44" fillId="0" borderId="14" xfId="49" applyNumberFormat="1" applyFont="1" applyBorder="1" applyAlignment="1">
      <alignment horizontal="center" vertical="center" textRotation="255" wrapText="1"/>
    </xf>
    <xf numFmtId="182" fontId="44" fillId="0" borderId="16" xfId="49" applyNumberFormat="1" applyFont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="82" zoomScaleSheetLayoutView="82" zoomScalePageLayoutView="80" workbookViewId="0" topLeftCell="A1">
      <selection activeCell="X10" sqref="X10"/>
    </sheetView>
  </sheetViews>
  <sheetFormatPr defaultColWidth="9.00390625" defaultRowHeight="13.5"/>
  <cols>
    <col min="1" max="1" width="17.75390625" style="7" customWidth="1"/>
    <col min="2" max="2" width="5.25390625" style="9" customWidth="1"/>
    <col min="3" max="3" width="5.375" style="9" customWidth="1"/>
    <col min="4" max="4" width="5.875" style="9" customWidth="1"/>
    <col min="5" max="5" width="8.125" style="9" customWidth="1"/>
    <col min="6" max="6" width="8.875" style="9" customWidth="1"/>
    <col min="7" max="7" width="6.625" style="9" customWidth="1"/>
    <col min="8" max="8" width="6.00390625" style="9" customWidth="1"/>
    <col min="9" max="9" width="8.875" style="9" customWidth="1"/>
    <col min="10" max="12" width="8.375" style="9" customWidth="1"/>
    <col min="13" max="13" width="5.75390625" style="9" customWidth="1"/>
    <col min="14" max="15" width="6.50390625" style="9" customWidth="1"/>
    <col min="16" max="16" width="6.00390625" style="9" customWidth="1"/>
    <col min="17" max="17" width="6.125" style="9" customWidth="1"/>
    <col min="18" max="18" width="5.625" style="9" customWidth="1"/>
    <col min="19" max="19" width="6.625" style="9" customWidth="1"/>
    <col min="20" max="20" width="6.00390625" style="9" customWidth="1"/>
    <col min="21" max="21" width="6.75390625" style="9" customWidth="1"/>
    <col min="22" max="16384" width="9.00390625" style="2" customWidth="1"/>
  </cols>
  <sheetData>
    <row r="1" spans="1:22" ht="24" customHeight="1">
      <c r="A1" s="52" t="s">
        <v>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1"/>
    </row>
    <row r="2" spans="1:2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"/>
    </row>
    <row r="3" spans="1:22" ht="21.75" customHeight="1">
      <c r="A3" s="48" t="s">
        <v>39</v>
      </c>
      <c r="B3" s="46" t="s">
        <v>88</v>
      </c>
      <c r="C3" s="46" t="s">
        <v>89</v>
      </c>
      <c r="D3" s="46" t="s">
        <v>90</v>
      </c>
      <c r="E3" s="14" t="s">
        <v>4</v>
      </c>
      <c r="F3" s="15" t="s">
        <v>5</v>
      </c>
      <c r="G3" s="43" t="s">
        <v>1</v>
      </c>
      <c r="H3" s="44"/>
      <c r="I3" s="44"/>
      <c r="J3" s="44"/>
      <c r="K3" s="44"/>
      <c r="L3" s="45"/>
      <c r="M3" s="53" t="s">
        <v>2</v>
      </c>
      <c r="N3" s="53"/>
      <c r="O3" s="53"/>
      <c r="P3" s="53"/>
      <c r="Q3" s="53" t="s">
        <v>3</v>
      </c>
      <c r="R3" s="53"/>
      <c r="S3" s="53"/>
      <c r="T3" s="53"/>
      <c r="U3" s="16"/>
      <c r="V3" s="5"/>
    </row>
    <row r="4" spans="1:22" ht="21.75" customHeight="1">
      <c r="A4" s="49"/>
      <c r="B4" s="47"/>
      <c r="C4" s="47"/>
      <c r="D4" s="47"/>
      <c r="E4" s="29"/>
      <c r="F4" s="16"/>
      <c r="G4" s="14" t="s">
        <v>6</v>
      </c>
      <c r="H4" s="15" t="s">
        <v>7</v>
      </c>
      <c r="I4" s="15" t="s">
        <v>8</v>
      </c>
      <c r="J4" s="15" t="s">
        <v>9</v>
      </c>
      <c r="K4" s="15"/>
      <c r="L4" s="15"/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7" t="s">
        <v>18</v>
      </c>
      <c r="U4" s="18"/>
      <c r="V4" s="5"/>
    </row>
    <row r="5" spans="1:22" ht="90" customHeight="1">
      <c r="A5" s="49"/>
      <c r="B5" s="47"/>
      <c r="C5" s="47"/>
      <c r="D5" s="47"/>
      <c r="E5" s="19" t="s">
        <v>36</v>
      </c>
      <c r="F5" s="30" t="s">
        <v>25</v>
      </c>
      <c r="G5" s="31" t="s">
        <v>34</v>
      </c>
      <c r="H5" s="31" t="s">
        <v>26</v>
      </c>
      <c r="I5" s="31" t="s">
        <v>35</v>
      </c>
      <c r="J5" s="31" t="s">
        <v>27</v>
      </c>
      <c r="K5" s="31" t="s">
        <v>91</v>
      </c>
      <c r="L5" s="31" t="s">
        <v>93</v>
      </c>
      <c r="M5" s="31" t="s">
        <v>28</v>
      </c>
      <c r="N5" s="31" t="s">
        <v>29</v>
      </c>
      <c r="O5" s="31" t="s">
        <v>30</v>
      </c>
      <c r="P5" s="31" t="s">
        <v>31</v>
      </c>
      <c r="Q5" s="31" t="s">
        <v>32</v>
      </c>
      <c r="R5" s="31" t="s">
        <v>33</v>
      </c>
      <c r="S5" s="31" t="s">
        <v>30</v>
      </c>
      <c r="T5" s="31" t="s">
        <v>31</v>
      </c>
      <c r="U5" s="19" t="s">
        <v>87</v>
      </c>
      <c r="V5" s="5"/>
    </row>
    <row r="6" spans="1:22" ht="18" customHeight="1">
      <c r="A6" s="50"/>
      <c r="B6" s="47"/>
      <c r="C6" s="51"/>
      <c r="D6" s="51"/>
      <c r="E6" s="32" t="s">
        <v>23</v>
      </c>
      <c r="F6" s="33" t="s">
        <v>23</v>
      </c>
      <c r="G6" s="33" t="s">
        <v>23</v>
      </c>
      <c r="H6" s="33" t="s">
        <v>23</v>
      </c>
      <c r="I6" s="33" t="s">
        <v>24</v>
      </c>
      <c r="J6" s="33" t="s">
        <v>24</v>
      </c>
      <c r="K6" s="33" t="s">
        <v>92</v>
      </c>
      <c r="L6" s="33" t="s">
        <v>94</v>
      </c>
      <c r="M6" s="33" t="s">
        <v>23</v>
      </c>
      <c r="N6" s="33" t="s">
        <v>24</v>
      </c>
      <c r="O6" s="33" t="s">
        <v>24</v>
      </c>
      <c r="P6" s="33" t="s">
        <v>24</v>
      </c>
      <c r="Q6" s="33" t="s">
        <v>23</v>
      </c>
      <c r="R6" s="33" t="s">
        <v>24</v>
      </c>
      <c r="S6" s="33" t="s">
        <v>24</v>
      </c>
      <c r="T6" s="33" t="s">
        <v>24</v>
      </c>
      <c r="U6" s="19"/>
      <c r="V6" s="5"/>
    </row>
    <row r="7" spans="1:22" s="36" customFormat="1" ht="25.5" customHeight="1">
      <c r="A7" s="20" t="s">
        <v>81</v>
      </c>
      <c r="B7" s="34">
        <v>42</v>
      </c>
      <c r="C7" s="20">
        <v>42</v>
      </c>
      <c r="D7" s="28">
        <f>C7/B7*100</f>
        <v>100</v>
      </c>
      <c r="E7" s="20">
        <v>822</v>
      </c>
      <c r="F7" s="20">
        <v>813</v>
      </c>
      <c r="G7" s="20">
        <v>242</v>
      </c>
      <c r="H7" s="20">
        <v>99</v>
      </c>
      <c r="I7" s="20">
        <v>868</v>
      </c>
      <c r="J7" s="20">
        <v>444</v>
      </c>
      <c r="K7" s="28">
        <f>SUM(I7,J7)/F7</f>
        <v>1.6137761377613775</v>
      </c>
      <c r="L7" s="28">
        <f>SUM(G7,H7)/F7*100</f>
        <v>41.94341943419434</v>
      </c>
      <c r="M7" s="20">
        <v>7</v>
      </c>
      <c r="N7" s="20">
        <v>14</v>
      </c>
      <c r="O7" s="20">
        <v>0</v>
      </c>
      <c r="P7" s="20">
        <v>0</v>
      </c>
      <c r="Q7" s="20">
        <v>2</v>
      </c>
      <c r="R7" s="20">
        <v>3</v>
      </c>
      <c r="S7" s="20">
        <v>0</v>
      </c>
      <c r="T7" s="20">
        <v>0</v>
      </c>
      <c r="U7" s="20">
        <v>0</v>
      </c>
      <c r="V7" s="35"/>
    </row>
    <row r="8" spans="1:22" s="36" customFormat="1" ht="25.5" customHeight="1">
      <c r="A8" s="20" t="s">
        <v>82</v>
      </c>
      <c r="B8" s="34">
        <v>10</v>
      </c>
      <c r="C8" s="20">
        <v>9</v>
      </c>
      <c r="D8" s="28">
        <f aca="true" t="shared" si="0" ref="D8:D51">C8/B8*100</f>
        <v>90</v>
      </c>
      <c r="E8" s="20">
        <v>212</v>
      </c>
      <c r="F8" s="20">
        <v>210</v>
      </c>
      <c r="G8" s="20">
        <v>80</v>
      </c>
      <c r="H8" s="20">
        <v>11</v>
      </c>
      <c r="I8" s="20">
        <v>356</v>
      </c>
      <c r="J8" s="20">
        <v>51</v>
      </c>
      <c r="K8" s="28">
        <f aca="true" t="shared" si="1" ref="K8:K51">SUM(I8,J8)/F8</f>
        <v>1.938095238095238</v>
      </c>
      <c r="L8" s="28">
        <f aca="true" t="shared" si="2" ref="L8:L51">SUM(G8,H8)/F8*100</f>
        <v>43.333333333333336</v>
      </c>
      <c r="M8" s="20">
        <v>1</v>
      </c>
      <c r="N8" s="20">
        <v>6</v>
      </c>
      <c r="O8" s="20">
        <v>0</v>
      </c>
      <c r="P8" s="20">
        <v>0</v>
      </c>
      <c r="Q8" s="20">
        <v>1</v>
      </c>
      <c r="R8" s="20">
        <v>4</v>
      </c>
      <c r="S8" s="20">
        <v>0</v>
      </c>
      <c r="T8" s="20">
        <v>0</v>
      </c>
      <c r="U8" s="20">
        <v>0</v>
      </c>
      <c r="V8" s="35"/>
    </row>
    <row r="9" spans="1:22" s="36" customFormat="1" ht="25.5" customHeight="1">
      <c r="A9" s="20" t="s">
        <v>83</v>
      </c>
      <c r="B9" s="34">
        <v>12</v>
      </c>
      <c r="C9" s="20">
        <v>11</v>
      </c>
      <c r="D9" s="28">
        <f t="shared" si="0"/>
        <v>91.66666666666666</v>
      </c>
      <c r="E9" s="20">
        <v>200</v>
      </c>
      <c r="F9" s="20">
        <v>199</v>
      </c>
      <c r="G9" s="20">
        <v>68</v>
      </c>
      <c r="H9" s="20">
        <v>22</v>
      </c>
      <c r="I9" s="20">
        <v>192</v>
      </c>
      <c r="J9" s="20">
        <v>91</v>
      </c>
      <c r="K9" s="28">
        <f t="shared" si="1"/>
        <v>1.4221105527638191</v>
      </c>
      <c r="L9" s="28">
        <f t="shared" si="2"/>
        <v>45.22613065326633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6"/>
    </row>
    <row r="10" spans="1:22" s="36" customFormat="1" ht="25.5" customHeight="1">
      <c r="A10" s="20" t="s">
        <v>84</v>
      </c>
      <c r="B10" s="34">
        <v>6</v>
      </c>
      <c r="C10" s="27">
        <v>6</v>
      </c>
      <c r="D10" s="28">
        <f t="shared" si="0"/>
        <v>100</v>
      </c>
      <c r="E10" s="20">
        <v>133</v>
      </c>
      <c r="F10" s="20">
        <v>131</v>
      </c>
      <c r="G10" s="20">
        <v>32</v>
      </c>
      <c r="H10" s="20">
        <v>13</v>
      </c>
      <c r="I10" s="20">
        <v>113</v>
      </c>
      <c r="J10" s="20">
        <v>86</v>
      </c>
      <c r="K10" s="28">
        <f t="shared" si="1"/>
        <v>1.5190839694656488</v>
      </c>
      <c r="L10" s="28">
        <f t="shared" si="2"/>
        <v>34.35114503816794</v>
      </c>
      <c r="M10" s="20">
        <v>1</v>
      </c>
      <c r="N10" s="20">
        <v>1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35"/>
    </row>
    <row r="11" spans="1:22" s="36" customFormat="1" ht="25.5" customHeight="1">
      <c r="A11" s="20" t="s">
        <v>85</v>
      </c>
      <c r="B11" s="34">
        <v>5</v>
      </c>
      <c r="C11" s="27">
        <v>4</v>
      </c>
      <c r="D11" s="28">
        <f t="shared" si="0"/>
        <v>80</v>
      </c>
      <c r="E11" s="20">
        <v>81</v>
      </c>
      <c r="F11" s="20">
        <v>81</v>
      </c>
      <c r="G11" s="20">
        <v>16</v>
      </c>
      <c r="H11" s="20">
        <v>4</v>
      </c>
      <c r="I11" s="20">
        <v>63</v>
      </c>
      <c r="J11" s="20">
        <v>17</v>
      </c>
      <c r="K11" s="28">
        <f t="shared" si="1"/>
        <v>0.9876543209876543</v>
      </c>
      <c r="L11" s="28">
        <f t="shared" si="2"/>
        <v>24.691358024691358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35"/>
    </row>
    <row r="12" spans="1:22" s="36" customFormat="1" ht="25.5" customHeight="1">
      <c r="A12" s="20" t="s">
        <v>86</v>
      </c>
      <c r="B12" s="34">
        <v>5</v>
      </c>
      <c r="C12" s="27">
        <v>5</v>
      </c>
      <c r="D12" s="28">
        <f t="shared" si="0"/>
        <v>100</v>
      </c>
      <c r="E12" s="20">
        <v>69</v>
      </c>
      <c r="F12" s="20">
        <v>65</v>
      </c>
      <c r="G12" s="20">
        <v>19</v>
      </c>
      <c r="H12" s="20">
        <v>4</v>
      </c>
      <c r="I12" s="20">
        <v>76</v>
      </c>
      <c r="J12" s="20">
        <v>21</v>
      </c>
      <c r="K12" s="28">
        <f t="shared" si="1"/>
        <v>1.4923076923076923</v>
      </c>
      <c r="L12" s="28">
        <f t="shared" si="2"/>
        <v>35.38461538461539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2</v>
      </c>
      <c r="V12" s="35"/>
    </row>
    <row r="13" spans="1:22" s="36" customFormat="1" ht="25.5" customHeight="1">
      <c r="A13" s="20" t="s">
        <v>79</v>
      </c>
      <c r="B13" s="34">
        <v>22</v>
      </c>
      <c r="C13" s="27">
        <v>22</v>
      </c>
      <c r="D13" s="28">
        <f t="shared" si="0"/>
        <v>100</v>
      </c>
      <c r="E13" s="20">
        <v>583</v>
      </c>
      <c r="F13" s="20">
        <v>582</v>
      </c>
      <c r="G13" s="20">
        <v>183</v>
      </c>
      <c r="H13" s="20">
        <v>58</v>
      </c>
      <c r="I13" s="20">
        <v>616</v>
      </c>
      <c r="J13" s="20">
        <v>391</v>
      </c>
      <c r="K13" s="28">
        <f t="shared" si="1"/>
        <v>1.7302405498281788</v>
      </c>
      <c r="L13" s="28">
        <f t="shared" si="2"/>
        <v>41.40893470790378</v>
      </c>
      <c r="M13" s="20">
        <v>11</v>
      </c>
      <c r="N13" s="20">
        <v>15</v>
      </c>
      <c r="O13" s="20">
        <v>0</v>
      </c>
      <c r="P13" s="20">
        <v>0</v>
      </c>
      <c r="Q13" s="20">
        <v>2</v>
      </c>
      <c r="R13" s="20">
        <v>6</v>
      </c>
      <c r="S13" s="20">
        <v>0</v>
      </c>
      <c r="T13" s="20">
        <v>0</v>
      </c>
      <c r="U13" s="20">
        <v>1</v>
      </c>
      <c r="V13" s="35"/>
    </row>
    <row r="14" spans="1:22" s="36" customFormat="1" ht="25.5" customHeight="1">
      <c r="A14" s="20" t="s">
        <v>80</v>
      </c>
      <c r="B14" s="34">
        <v>7</v>
      </c>
      <c r="C14" s="27">
        <v>7</v>
      </c>
      <c r="D14" s="28">
        <f t="shared" si="0"/>
        <v>100</v>
      </c>
      <c r="E14" s="20">
        <v>149</v>
      </c>
      <c r="F14" s="20">
        <v>147</v>
      </c>
      <c r="G14" s="20">
        <v>38</v>
      </c>
      <c r="H14" s="20">
        <v>10</v>
      </c>
      <c r="I14" s="20">
        <v>136</v>
      </c>
      <c r="J14" s="20">
        <v>29</v>
      </c>
      <c r="K14" s="28">
        <f t="shared" si="1"/>
        <v>1.1224489795918366</v>
      </c>
      <c r="L14" s="28">
        <f t="shared" si="2"/>
        <v>32.6530612244898</v>
      </c>
      <c r="M14" s="20">
        <v>2</v>
      </c>
      <c r="N14" s="20">
        <v>4</v>
      </c>
      <c r="O14" s="20">
        <v>0</v>
      </c>
      <c r="P14" s="20">
        <v>0</v>
      </c>
      <c r="Q14" s="20">
        <v>1</v>
      </c>
      <c r="R14" s="20">
        <v>2</v>
      </c>
      <c r="S14" s="20">
        <v>0</v>
      </c>
      <c r="T14" s="20">
        <v>0</v>
      </c>
      <c r="U14" s="15">
        <v>0</v>
      </c>
      <c r="V14" s="35"/>
    </row>
    <row r="15" spans="1:22" s="36" customFormat="1" ht="25.5" customHeight="1">
      <c r="A15" s="20" t="s">
        <v>75</v>
      </c>
      <c r="B15" s="34">
        <v>8</v>
      </c>
      <c r="C15" s="27">
        <v>8</v>
      </c>
      <c r="D15" s="28">
        <f t="shared" si="0"/>
        <v>100</v>
      </c>
      <c r="E15" s="20">
        <v>157</v>
      </c>
      <c r="F15" s="20">
        <v>156</v>
      </c>
      <c r="G15" s="20">
        <v>45</v>
      </c>
      <c r="H15" s="20">
        <v>17</v>
      </c>
      <c r="I15" s="20">
        <v>131</v>
      </c>
      <c r="J15" s="20">
        <v>72</v>
      </c>
      <c r="K15" s="28">
        <f t="shared" si="1"/>
        <v>1.3012820512820513</v>
      </c>
      <c r="L15" s="28">
        <f t="shared" si="2"/>
        <v>39.743589743589745</v>
      </c>
      <c r="M15" s="20">
        <v>1</v>
      </c>
      <c r="N15" s="20">
        <v>2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35"/>
    </row>
    <row r="16" spans="1:22" s="36" customFormat="1" ht="25.5" customHeight="1">
      <c r="A16" s="20" t="s">
        <v>76</v>
      </c>
      <c r="B16" s="34">
        <v>12</v>
      </c>
      <c r="C16" s="27">
        <v>12</v>
      </c>
      <c r="D16" s="28">
        <f t="shared" si="0"/>
        <v>100</v>
      </c>
      <c r="E16" s="20">
        <v>220</v>
      </c>
      <c r="F16" s="20">
        <v>213</v>
      </c>
      <c r="G16" s="20">
        <v>73</v>
      </c>
      <c r="H16" s="20">
        <v>16</v>
      </c>
      <c r="I16" s="20">
        <v>247</v>
      </c>
      <c r="J16" s="20">
        <v>153</v>
      </c>
      <c r="K16" s="28">
        <f t="shared" si="1"/>
        <v>1.8779342723004695</v>
      </c>
      <c r="L16" s="28">
        <f t="shared" si="2"/>
        <v>41.78403755868544</v>
      </c>
      <c r="M16" s="20">
        <v>2</v>
      </c>
      <c r="N16" s="20">
        <v>4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35"/>
    </row>
    <row r="17" spans="1:22" s="36" customFormat="1" ht="25.5" customHeight="1">
      <c r="A17" s="20" t="s">
        <v>77</v>
      </c>
      <c r="B17" s="34">
        <v>6</v>
      </c>
      <c r="C17" s="27">
        <v>6</v>
      </c>
      <c r="D17" s="28">
        <f t="shared" si="0"/>
        <v>100</v>
      </c>
      <c r="E17" s="20">
        <v>152</v>
      </c>
      <c r="F17" s="20">
        <v>150</v>
      </c>
      <c r="G17" s="20">
        <v>42</v>
      </c>
      <c r="H17" s="20">
        <v>21</v>
      </c>
      <c r="I17" s="20">
        <v>164</v>
      </c>
      <c r="J17" s="20">
        <v>69</v>
      </c>
      <c r="K17" s="28">
        <f t="shared" si="1"/>
        <v>1.5533333333333332</v>
      </c>
      <c r="L17" s="28">
        <f t="shared" si="2"/>
        <v>42</v>
      </c>
      <c r="M17" s="20">
        <v>1</v>
      </c>
      <c r="N17" s="20">
        <v>2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1</v>
      </c>
      <c r="V17" s="6"/>
    </row>
    <row r="18" spans="1:22" s="36" customFormat="1" ht="25.5" customHeight="1">
      <c r="A18" s="20" t="s">
        <v>78</v>
      </c>
      <c r="B18" s="34">
        <v>5</v>
      </c>
      <c r="C18" s="27">
        <v>5</v>
      </c>
      <c r="D18" s="28">
        <f t="shared" si="0"/>
        <v>100</v>
      </c>
      <c r="E18" s="20">
        <v>83</v>
      </c>
      <c r="F18" s="20">
        <v>83</v>
      </c>
      <c r="G18" s="20">
        <v>45</v>
      </c>
      <c r="H18" s="20">
        <v>12</v>
      </c>
      <c r="I18" s="20">
        <v>120</v>
      </c>
      <c r="J18" s="20">
        <v>85</v>
      </c>
      <c r="K18" s="28">
        <f t="shared" si="1"/>
        <v>2.4698795180722892</v>
      </c>
      <c r="L18" s="28">
        <f t="shared" si="2"/>
        <v>68.67469879518072</v>
      </c>
      <c r="M18" s="20">
        <v>1</v>
      </c>
      <c r="N18" s="20">
        <v>2</v>
      </c>
      <c r="O18" s="20">
        <v>0</v>
      </c>
      <c r="P18" s="20">
        <v>1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35"/>
    </row>
    <row r="19" spans="1:22" s="36" customFormat="1" ht="25.5" customHeight="1">
      <c r="A19" s="20" t="s">
        <v>72</v>
      </c>
      <c r="B19" s="34">
        <v>22</v>
      </c>
      <c r="C19" s="27">
        <v>21</v>
      </c>
      <c r="D19" s="28">
        <f t="shared" si="0"/>
        <v>95.45454545454545</v>
      </c>
      <c r="E19" s="20">
        <v>421</v>
      </c>
      <c r="F19" s="20">
        <v>415</v>
      </c>
      <c r="G19" s="20">
        <v>113</v>
      </c>
      <c r="H19" s="20">
        <v>27</v>
      </c>
      <c r="I19" s="20">
        <v>433</v>
      </c>
      <c r="J19" s="20">
        <v>238</v>
      </c>
      <c r="K19" s="28">
        <f t="shared" si="1"/>
        <v>1.616867469879518</v>
      </c>
      <c r="L19" s="28">
        <f t="shared" si="2"/>
        <v>33.734939759036145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1">
        <v>1</v>
      </c>
      <c r="V19" s="35"/>
    </row>
    <row r="20" spans="1:22" s="36" customFormat="1" ht="25.5" customHeight="1">
      <c r="A20" s="20" t="s">
        <v>73</v>
      </c>
      <c r="B20" s="34">
        <v>5</v>
      </c>
      <c r="C20" s="27">
        <v>5</v>
      </c>
      <c r="D20" s="28">
        <f t="shared" si="0"/>
        <v>100</v>
      </c>
      <c r="E20" s="20">
        <v>80</v>
      </c>
      <c r="F20" s="20">
        <v>79</v>
      </c>
      <c r="G20" s="20">
        <v>30</v>
      </c>
      <c r="H20" s="20">
        <v>8</v>
      </c>
      <c r="I20" s="20">
        <v>88</v>
      </c>
      <c r="J20" s="20">
        <v>22</v>
      </c>
      <c r="K20" s="28">
        <f t="shared" si="1"/>
        <v>1.3924050632911393</v>
      </c>
      <c r="L20" s="28">
        <f t="shared" si="2"/>
        <v>48.10126582278481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15">
        <v>0</v>
      </c>
      <c r="V20" s="35"/>
    </row>
    <row r="21" spans="1:22" s="36" customFormat="1" ht="25.5" customHeight="1">
      <c r="A21" s="20" t="s">
        <v>74</v>
      </c>
      <c r="B21" s="34">
        <v>6</v>
      </c>
      <c r="C21" s="27">
        <v>6</v>
      </c>
      <c r="D21" s="28">
        <f t="shared" si="0"/>
        <v>100</v>
      </c>
      <c r="E21" s="20">
        <v>111</v>
      </c>
      <c r="F21" s="20">
        <v>108</v>
      </c>
      <c r="G21" s="20">
        <v>33</v>
      </c>
      <c r="H21" s="20">
        <v>14</v>
      </c>
      <c r="I21" s="20">
        <v>124</v>
      </c>
      <c r="J21" s="20">
        <v>159</v>
      </c>
      <c r="K21" s="28">
        <f t="shared" si="1"/>
        <v>2.6203703703703702</v>
      </c>
      <c r="L21" s="28">
        <f t="shared" si="2"/>
        <v>43.51851851851852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15">
        <v>0</v>
      </c>
      <c r="V21" s="35"/>
    </row>
    <row r="22" spans="1:22" s="36" customFormat="1" ht="25.5" customHeight="1">
      <c r="A22" s="20" t="s">
        <v>70</v>
      </c>
      <c r="B22" s="34">
        <v>9</v>
      </c>
      <c r="C22" s="27">
        <v>9</v>
      </c>
      <c r="D22" s="28">
        <f t="shared" si="0"/>
        <v>100</v>
      </c>
      <c r="E22" s="20">
        <v>193</v>
      </c>
      <c r="F22" s="20">
        <v>190</v>
      </c>
      <c r="G22" s="20">
        <v>65</v>
      </c>
      <c r="H22" s="20">
        <v>17</v>
      </c>
      <c r="I22" s="20">
        <v>239</v>
      </c>
      <c r="J22" s="20">
        <v>63</v>
      </c>
      <c r="K22" s="28">
        <f t="shared" si="1"/>
        <v>1.5894736842105264</v>
      </c>
      <c r="L22" s="28">
        <f t="shared" si="2"/>
        <v>43.15789473684211</v>
      </c>
      <c r="M22" s="20">
        <v>1</v>
      </c>
      <c r="N22" s="20">
        <v>2</v>
      </c>
      <c r="O22" s="20">
        <v>0</v>
      </c>
      <c r="P22" s="20">
        <v>0</v>
      </c>
      <c r="Q22" s="20">
        <v>1</v>
      </c>
      <c r="R22" s="20">
        <v>2</v>
      </c>
      <c r="S22" s="20">
        <v>0</v>
      </c>
      <c r="T22" s="20">
        <v>0</v>
      </c>
      <c r="U22" s="21">
        <v>1</v>
      </c>
      <c r="V22" s="35"/>
    </row>
    <row r="23" spans="1:22" s="36" customFormat="1" ht="25.5" customHeight="1">
      <c r="A23" s="20" t="s">
        <v>71</v>
      </c>
      <c r="B23" s="34">
        <v>8</v>
      </c>
      <c r="C23" s="27">
        <v>6</v>
      </c>
      <c r="D23" s="28">
        <f t="shared" si="0"/>
        <v>75</v>
      </c>
      <c r="E23" s="20">
        <v>105</v>
      </c>
      <c r="F23" s="20">
        <v>103</v>
      </c>
      <c r="G23" s="20">
        <v>40</v>
      </c>
      <c r="H23" s="20">
        <v>10</v>
      </c>
      <c r="I23" s="20">
        <v>111</v>
      </c>
      <c r="J23" s="20">
        <v>60</v>
      </c>
      <c r="K23" s="28">
        <f t="shared" si="1"/>
        <v>1.6601941747572815</v>
      </c>
      <c r="L23" s="28">
        <f t="shared" si="2"/>
        <v>48.54368932038835</v>
      </c>
      <c r="M23" s="20">
        <v>2</v>
      </c>
      <c r="N23" s="20">
        <v>4</v>
      </c>
      <c r="O23" s="20">
        <v>0</v>
      </c>
      <c r="P23" s="20">
        <v>0</v>
      </c>
      <c r="Q23" s="20">
        <v>1</v>
      </c>
      <c r="R23" s="20">
        <v>2</v>
      </c>
      <c r="S23" s="20">
        <v>0</v>
      </c>
      <c r="T23" s="20">
        <v>0</v>
      </c>
      <c r="U23" s="21">
        <v>0</v>
      </c>
      <c r="V23" s="35"/>
    </row>
    <row r="24" spans="1:22" s="36" customFormat="1" ht="25.5" customHeight="1">
      <c r="A24" s="20" t="s">
        <v>66</v>
      </c>
      <c r="B24" s="34">
        <v>16</v>
      </c>
      <c r="C24" s="27">
        <v>12</v>
      </c>
      <c r="D24" s="28">
        <f t="shared" si="0"/>
        <v>75</v>
      </c>
      <c r="E24" s="22">
        <v>317</v>
      </c>
      <c r="F24" s="22">
        <v>306</v>
      </c>
      <c r="G24" s="22">
        <v>119</v>
      </c>
      <c r="H24" s="22">
        <v>13</v>
      </c>
      <c r="I24" s="22">
        <v>475</v>
      </c>
      <c r="J24" s="22">
        <v>97</v>
      </c>
      <c r="K24" s="28">
        <f t="shared" si="1"/>
        <v>1.869281045751634</v>
      </c>
      <c r="L24" s="28">
        <f t="shared" si="2"/>
        <v>43.13725490196079</v>
      </c>
      <c r="M24" s="22">
        <v>4</v>
      </c>
      <c r="N24" s="22">
        <v>7</v>
      </c>
      <c r="O24" s="22">
        <v>0</v>
      </c>
      <c r="P24" s="22">
        <v>0</v>
      </c>
      <c r="Q24" s="22">
        <v>1</v>
      </c>
      <c r="R24" s="22">
        <v>2</v>
      </c>
      <c r="S24" s="22">
        <v>0</v>
      </c>
      <c r="T24" s="22">
        <v>0</v>
      </c>
      <c r="U24" s="23">
        <v>1</v>
      </c>
      <c r="V24" s="35"/>
    </row>
    <row r="25" spans="1:22" s="36" customFormat="1" ht="25.5" customHeight="1">
      <c r="A25" s="20" t="s">
        <v>67</v>
      </c>
      <c r="B25" s="34">
        <v>9</v>
      </c>
      <c r="C25" s="27">
        <v>4</v>
      </c>
      <c r="D25" s="28">
        <f t="shared" si="0"/>
        <v>44.44444444444444</v>
      </c>
      <c r="E25" s="20">
        <v>53</v>
      </c>
      <c r="F25" s="20">
        <v>53</v>
      </c>
      <c r="G25" s="20">
        <v>22</v>
      </c>
      <c r="H25" s="20">
        <v>4</v>
      </c>
      <c r="I25" s="20">
        <v>89</v>
      </c>
      <c r="J25" s="20">
        <v>41</v>
      </c>
      <c r="K25" s="28">
        <f t="shared" si="1"/>
        <v>2.452830188679245</v>
      </c>
      <c r="L25" s="28">
        <f t="shared" si="2"/>
        <v>49.056603773584904</v>
      </c>
      <c r="M25" s="20">
        <v>2</v>
      </c>
      <c r="N25" s="20">
        <v>2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35"/>
    </row>
    <row r="26" spans="1:22" s="36" customFormat="1" ht="25.5" customHeight="1">
      <c r="A26" s="20" t="s">
        <v>68</v>
      </c>
      <c r="B26" s="34">
        <v>23</v>
      </c>
      <c r="C26" s="27">
        <v>23</v>
      </c>
      <c r="D26" s="28">
        <f t="shared" si="0"/>
        <v>100</v>
      </c>
      <c r="E26" s="20">
        <v>570</v>
      </c>
      <c r="F26" s="20">
        <v>565</v>
      </c>
      <c r="G26" s="20">
        <v>227</v>
      </c>
      <c r="H26" s="20">
        <v>43</v>
      </c>
      <c r="I26" s="20">
        <v>996</v>
      </c>
      <c r="J26" s="20">
        <v>255</v>
      </c>
      <c r="K26" s="28">
        <f t="shared" si="1"/>
        <v>2.214159292035398</v>
      </c>
      <c r="L26" s="28">
        <f t="shared" si="2"/>
        <v>47.78761061946903</v>
      </c>
      <c r="M26" s="20">
        <v>4</v>
      </c>
      <c r="N26" s="20">
        <v>8</v>
      </c>
      <c r="O26" s="20">
        <v>0</v>
      </c>
      <c r="P26" s="20">
        <v>0</v>
      </c>
      <c r="Q26" s="20">
        <v>4</v>
      </c>
      <c r="R26" s="20">
        <v>5</v>
      </c>
      <c r="S26" s="20">
        <v>0</v>
      </c>
      <c r="T26" s="20">
        <v>6</v>
      </c>
      <c r="U26" s="15">
        <v>0</v>
      </c>
      <c r="V26" s="6"/>
    </row>
    <row r="27" spans="1:22" s="36" customFormat="1" ht="25.5" customHeight="1">
      <c r="A27" s="24" t="s">
        <v>65</v>
      </c>
      <c r="B27" s="34">
        <v>12</v>
      </c>
      <c r="C27" s="27">
        <v>11</v>
      </c>
      <c r="D27" s="28">
        <f t="shared" si="0"/>
        <v>91.66666666666666</v>
      </c>
      <c r="E27" s="20">
        <v>232</v>
      </c>
      <c r="F27" s="20">
        <v>230</v>
      </c>
      <c r="G27" s="20">
        <v>53</v>
      </c>
      <c r="H27" s="20">
        <v>18</v>
      </c>
      <c r="I27" s="20">
        <v>194</v>
      </c>
      <c r="J27" s="20">
        <v>50</v>
      </c>
      <c r="K27" s="28">
        <f t="shared" si="1"/>
        <v>1.0608695652173914</v>
      </c>
      <c r="L27" s="28">
        <f t="shared" si="2"/>
        <v>30.869565217391305</v>
      </c>
      <c r="M27" s="20">
        <v>0</v>
      </c>
      <c r="N27" s="20">
        <v>0</v>
      </c>
      <c r="O27" s="20">
        <v>0</v>
      </c>
      <c r="P27" s="20">
        <v>0</v>
      </c>
      <c r="Q27" s="20">
        <v>1</v>
      </c>
      <c r="R27" s="20">
        <v>1</v>
      </c>
      <c r="S27" s="20">
        <v>0</v>
      </c>
      <c r="T27" s="20">
        <v>0</v>
      </c>
      <c r="U27" s="25">
        <v>1</v>
      </c>
      <c r="V27" s="35"/>
    </row>
    <row r="28" spans="1:22" s="36" customFormat="1" ht="25.5" customHeight="1">
      <c r="A28" s="20" t="s">
        <v>59</v>
      </c>
      <c r="B28" s="34">
        <v>19</v>
      </c>
      <c r="C28" s="27">
        <v>17</v>
      </c>
      <c r="D28" s="28">
        <f t="shared" si="0"/>
        <v>89.47368421052632</v>
      </c>
      <c r="E28" s="26">
        <v>311</v>
      </c>
      <c r="F28" s="26">
        <v>306</v>
      </c>
      <c r="G28" s="26">
        <v>92</v>
      </c>
      <c r="H28" s="26">
        <v>70</v>
      </c>
      <c r="I28" s="26">
        <v>342</v>
      </c>
      <c r="J28" s="26">
        <v>197</v>
      </c>
      <c r="K28" s="28">
        <f t="shared" si="1"/>
        <v>1.761437908496732</v>
      </c>
      <c r="L28" s="28">
        <f t="shared" si="2"/>
        <v>52.94117647058824</v>
      </c>
      <c r="M28" s="26">
        <v>8</v>
      </c>
      <c r="N28" s="26">
        <v>19</v>
      </c>
      <c r="O28" s="26">
        <v>0</v>
      </c>
      <c r="P28" s="26">
        <v>0</v>
      </c>
      <c r="Q28" s="26">
        <v>5</v>
      </c>
      <c r="R28" s="26">
        <v>13</v>
      </c>
      <c r="S28" s="26">
        <v>0</v>
      </c>
      <c r="T28" s="26">
        <v>0</v>
      </c>
      <c r="U28" s="25">
        <v>0</v>
      </c>
      <c r="V28" s="35"/>
    </row>
    <row r="29" spans="1:22" s="36" customFormat="1" ht="25.5" customHeight="1">
      <c r="A29" s="20" t="s">
        <v>60</v>
      </c>
      <c r="B29" s="34">
        <v>17</v>
      </c>
      <c r="C29" s="27">
        <v>17</v>
      </c>
      <c r="D29" s="28">
        <f t="shared" si="0"/>
        <v>100</v>
      </c>
      <c r="E29" s="20">
        <v>305</v>
      </c>
      <c r="F29" s="20">
        <v>303</v>
      </c>
      <c r="G29" s="20">
        <v>89</v>
      </c>
      <c r="H29" s="20">
        <v>22</v>
      </c>
      <c r="I29" s="20">
        <v>343</v>
      </c>
      <c r="J29" s="20">
        <v>178</v>
      </c>
      <c r="K29" s="28">
        <f t="shared" si="1"/>
        <v>1.7194719471947195</v>
      </c>
      <c r="L29" s="28">
        <f t="shared" si="2"/>
        <v>36.633663366336634</v>
      </c>
      <c r="M29" s="20">
        <v>5</v>
      </c>
      <c r="N29" s="20">
        <v>10</v>
      </c>
      <c r="O29" s="20">
        <v>0</v>
      </c>
      <c r="P29" s="20">
        <v>0</v>
      </c>
      <c r="Q29" s="20">
        <v>3</v>
      </c>
      <c r="R29" s="20">
        <v>6</v>
      </c>
      <c r="S29" s="20">
        <v>0</v>
      </c>
      <c r="T29" s="20">
        <v>0</v>
      </c>
      <c r="U29" s="25">
        <v>0</v>
      </c>
      <c r="V29" s="35"/>
    </row>
    <row r="30" spans="1:22" s="36" customFormat="1" ht="25.5" customHeight="1">
      <c r="A30" s="20" t="s">
        <v>61</v>
      </c>
      <c r="B30" s="34">
        <v>11</v>
      </c>
      <c r="C30" s="27">
        <v>11</v>
      </c>
      <c r="D30" s="28">
        <f t="shared" si="0"/>
        <v>100</v>
      </c>
      <c r="E30" s="20">
        <v>212</v>
      </c>
      <c r="F30" s="20">
        <v>209</v>
      </c>
      <c r="G30" s="20">
        <v>37</v>
      </c>
      <c r="H30" s="20">
        <v>20</v>
      </c>
      <c r="I30" s="20">
        <v>97</v>
      </c>
      <c r="J30" s="20">
        <v>44</v>
      </c>
      <c r="K30" s="28">
        <f t="shared" si="1"/>
        <v>0.6746411483253588</v>
      </c>
      <c r="L30" s="28">
        <f t="shared" si="2"/>
        <v>27.27272727272727</v>
      </c>
      <c r="M30" s="20">
        <v>1</v>
      </c>
      <c r="N30" s="20">
        <v>2</v>
      </c>
      <c r="O30" s="20">
        <v>0</v>
      </c>
      <c r="P30" s="20">
        <v>0</v>
      </c>
      <c r="Q30" s="20">
        <v>1</v>
      </c>
      <c r="R30" s="20">
        <v>4</v>
      </c>
      <c r="S30" s="20">
        <v>0</v>
      </c>
      <c r="T30" s="20">
        <v>0</v>
      </c>
      <c r="U30" s="25">
        <v>1</v>
      </c>
      <c r="V30" s="35"/>
    </row>
    <row r="31" spans="1:22" s="36" customFormat="1" ht="25.5" customHeight="1">
      <c r="A31" s="20" t="s">
        <v>62</v>
      </c>
      <c r="B31" s="34">
        <v>5</v>
      </c>
      <c r="C31" s="27">
        <v>5</v>
      </c>
      <c r="D31" s="28">
        <f t="shared" si="0"/>
        <v>100</v>
      </c>
      <c r="E31" s="20">
        <v>124</v>
      </c>
      <c r="F31" s="20">
        <v>122</v>
      </c>
      <c r="G31" s="20">
        <v>49</v>
      </c>
      <c r="H31" s="20">
        <v>13</v>
      </c>
      <c r="I31" s="20">
        <v>217</v>
      </c>
      <c r="J31" s="20">
        <v>79</v>
      </c>
      <c r="K31" s="28">
        <f t="shared" si="1"/>
        <v>2.4262295081967213</v>
      </c>
      <c r="L31" s="28">
        <f t="shared" si="2"/>
        <v>50.81967213114754</v>
      </c>
      <c r="M31" s="20">
        <v>4</v>
      </c>
      <c r="N31" s="20">
        <v>10</v>
      </c>
      <c r="O31" s="20">
        <v>0</v>
      </c>
      <c r="P31" s="20">
        <v>0</v>
      </c>
      <c r="Q31" s="20">
        <v>3</v>
      </c>
      <c r="R31" s="20">
        <v>4</v>
      </c>
      <c r="S31" s="20">
        <v>0</v>
      </c>
      <c r="T31" s="20">
        <v>0</v>
      </c>
      <c r="U31" s="25">
        <v>0</v>
      </c>
      <c r="V31" s="35"/>
    </row>
    <row r="32" spans="1:22" s="36" customFormat="1" ht="25.5" customHeight="1">
      <c r="A32" s="20" t="s">
        <v>63</v>
      </c>
      <c r="B32" s="34">
        <v>2</v>
      </c>
      <c r="C32" s="27">
        <v>2</v>
      </c>
      <c r="D32" s="28">
        <f t="shared" si="0"/>
        <v>100</v>
      </c>
      <c r="E32" s="20">
        <v>47</v>
      </c>
      <c r="F32" s="20">
        <v>46</v>
      </c>
      <c r="G32" s="20">
        <v>29</v>
      </c>
      <c r="H32" s="20">
        <v>12</v>
      </c>
      <c r="I32" s="20">
        <v>122</v>
      </c>
      <c r="J32" s="20">
        <v>37</v>
      </c>
      <c r="K32" s="28">
        <f t="shared" si="1"/>
        <v>3.4565217391304346</v>
      </c>
      <c r="L32" s="28">
        <f t="shared" si="2"/>
        <v>89.13043478260869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5">
        <v>0</v>
      </c>
      <c r="V32" s="35"/>
    </row>
    <row r="33" spans="1:22" s="36" customFormat="1" ht="25.5" customHeight="1">
      <c r="A33" s="20" t="s">
        <v>64</v>
      </c>
      <c r="B33" s="34">
        <v>3</v>
      </c>
      <c r="C33" s="27">
        <v>3</v>
      </c>
      <c r="D33" s="28">
        <f t="shared" si="0"/>
        <v>100</v>
      </c>
      <c r="E33" s="20">
        <v>48</v>
      </c>
      <c r="F33" s="20">
        <v>46</v>
      </c>
      <c r="G33" s="20">
        <v>20</v>
      </c>
      <c r="H33" s="20">
        <v>1</v>
      </c>
      <c r="I33" s="20">
        <v>78</v>
      </c>
      <c r="J33" s="20">
        <v>17</v>
      </c>
      <c r="K33" s="28">
        <f t="shared" si="1"/>
        <v>2.0652173913043477</v>
      </c>
      <c r="L33" s="28">
        <f t="shared" si="2"/>
        <v>45.65217391304348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5">
        <v>0</v>
      </c>
      <c r="V33" s="35"/>
    </row>
    <row r="34" spans="1:22" s="36" customFormat="1" ht="25.5" customHeight="1">
      <c r="A34" s="20" t="s">
        <v>53</v>
      </c>
      <c r="B34" s="34">
        <v>24</v>
      </c>
      <c r="C34" s="27">
        <v>22</v>
      </c>
      <c r="D34" s="28">
        <f t="shared" si="0"/>
        <v>91.66666666666666</v>
      </c>
      <c r="E34" s="20">
        <v>348</v>
      </c>
      <c r="F34" s="20">
        <v>346</v>
      </c>
      <c r="G34" s="20">
        <v>100</v>
      </c>
      <c r="H34" s="20">
        <v>28</v>
      </c>
      <c r="I34" s="20">
        <v>341</v>
      </c>
      <c r="J34" s="20">
        <v>117</v>
      </c>
      <c r="K34" s="28">
        <f t="shared" si="1"/>
        <v>1.323699421965318</v>
      </c>
      <c r="L34" s="28">
        <f t="shared" si="2"/>
        <v>36.99421965317919</v>
      </c>
      <c r="M34" s="20">
        <v>6</v>
      </c>
      <c r="N34" s="20">
        <v>11</v>
      </c>
      <c r="O34" s="20">
        <v>0</v>
      </c>
      <c r="P34" s="20">
        <v>0</v>
      </c>
      <c r="Q34" s="20">
        <v>4</v>
      </c>
      <c r="R34" s="20">
        <v>6</v>
      </c>
      <c r="S34" s="20">
        <v>0</v>
      </c>
      <c r="T34" s="20">
        <v>0</v>
      </c>
      <c r="U34" s="25">
        <v>0</v>
      </c>
      <c r="V34" s="35"/>
    </row>
    <row r="35" spans="1:22" s="36" customFormat="1" ht="25.5" customHeight="1">
      <c r="A35" s="20" t="s">
        <v>54</v>
      </c>
      <c r="B35" s="34">
        <v>15</v>
      </c>
      <c r="C35" s="27">
        <v>15</v>
      </c>
      <c r="D35" s="28">
        <f t="shared" si="0"/>
        <v>100</v>
      </c>
      <c r="E35" s="20">
        <v>264</v>
      </c>
      <c r="F35" s="20">
        <v>264</v>
      </c>
      <c r="G35" s="20">
        <v>105</v>
      </c>
      <c r="H35" s="20">
        <v>38</v>
      </c>
      <c r="I35" s="20">
        <v>375</v>
      </c>
      <c r="J35" s="20">
        <v>216</v>
      </c>
      <c r="K35" s="28">
        <f t="shared" si="1"/>
        <v>2.2386363636363638</v>
      </c>
      <c r="L35" s="28">
        <f t="shared" si="2"/>
        <v>54.166666666666664</v>
      </c>
      <c r="M35" s="20">
        <v>2</v>
      </c>
      <c r="N35" s="20">
        <v>5</v>
      </c>
      <c r="O35" s="20">
        <v>0</v>
      </c>
      <c r="P35" s="20">
        <v>0</v>
      </c>
      <c r="Q35" s="20">
        <v>2</v>
      </c>
      <c r="R35" s="20">
        <v>5</v>
      </c>
      <c r="S35" s="20">
        <v>0</v>
      </c>
      <c r="T35" s="20">
        <v>0</v>
      </c>
      <c r="U35" s="25">
        <v>0</v>
      </c>
      <c r="V35" s="6"/>
    </row>
    <row r="36" spans="1:22" s="36" customFormat="1" ht="25.5" customHeight="1">
      <c r="A36" s="20" t="s">
        <v>55</v>
      </c>
      <c r="B36" s="34">
        <v>10</v>
      </c>
      <c r="C36" s="27">
        <v>9</v>
      </c>
      <c r="D36" s="28">
        <f t="shared" si="0"/>
        <v>90</v>
      </c>
      <c r="E36" s="20">
        <v>194</v>
      </c>
      <c r="F36" s="20">
        <v>194</v>
      </c>
      <c r="G36" s="20">
        <v>30</v>
      </c>
      <c r="H36" s="20">
        <v>15</v>
      </c>
      <c r="I36" s="20">
        <v>124</v>
      </c>
      <c r="J36" s="20">
        <v>64</v>
      </c>
      <c r="K36" s="28">
        <f t="shared" si="1"/>
        <v>0.9690721649484536</v>
      </c>
      <c r="L36" s="28">
        <f t="shared" si="2"/>
        <v>23.195876288659793</v>
      </c>
      <c r="M36" s="20">
        <v>1</v>
      </c>
      <c r="N36" s="20">
        <v>2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5">
        <v>0</v>
      </c>
      <c r="V36" s="35"/>
    </row>
    <row r="37" spans="1:22" s="36" customFormat="1" ht="25.5" customHeight="1">
      <c r="A37" s="20" t="s">
        <v>56</v>
      </c>
      <c r="B37" s="34">
        <v>2</v>
      </c>
      <c r="C37" s="27">
        <v>2</v>
      </c>
      <c r="D37" s="28">
        <f t="shared" si="0"/>
        <v>100</v>
      </c>
      <c r="E37" s="20">
        <v>31</v>
      </c>
      <c r="F37" s="20">
        <v>31</v>
      </c>
      <c r="G37" s="20">
        <v>10</v>
      </c>
      <c r="H37" s="20">
        <v>1</v>
      </c>
      <c r="I37" s="20">
        <v>35</v>
      </c>
      <c r="J37" s="20">
        <v>7</v>
      </c>
      <c r="K37" s="28">
        <f t="shared" si="1"/>
        <v>1.3548387096774193</v>
      </c>
      <c r="L37" s="28">
        <f t="shared" si="2"/>
        <v>35.483870967741936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5">
        <v>0</v>
      </c>
      <c r="V37" s="35"/>
    </row>
    <row r="38" spans="1:22" s="36" customFormat="1" ht="25.5" customHeight="1">
      <c r="A38" s="20" t="s">
        <v>57</v>
      </c>
      <c r="B38" s="34">
        <v>7</v>
      </c>
      <c r="C38" s="20">
        <v>7</v>
      </c>
      <c r="D38" s="28">
        <f t="shared" si="0"/>
        <v>100</v>
      </c>
      <c r="E38" s="20">
        <v>174</v>
      </c>
      <c r="F38" s="20">
        <v>173</v>
      </c>
      <c r="G38" s="20">
        <v>48</v>
      </c>
      <c r="H38" s="20">
        <v>14</v>
      </c>
      <c r="I38" s="20">
        <v>120</v>
      </c>
      <c r="J38" s="20">
        <v>92</v>
      </c>
      <c r="K38" s="28">
        <f t="shared" si="1"/>
        <v>1.2254335260115607</v>
      </c>
      <c r="L38" s="28">
        <f t="shared" si="2"/>
        <v>35.83815028901734</v>
      </c>
      <c r="M38" s="20">
        <v>1</v>
      </c>
      <c r="N38" s="20">
        <v>1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5">
        <v>0</v>
      </c>
      <c r="V38" s="35"/>
    </row>
    <row r="39" spans="1:22" s="36" customFormat="1" ht="25.5" customHeight="1">
      <c r="A39" s="20" t="s">
        <v>51</v>
      </c>
      <c r="B39" s="34">
        <v>47</v>
      </c>
      <c r="C39" s="20">
        <v>40</v>
      </c>
      <c r="D39" s="28">
        <f t="shared" si="0"/>
        <v>85.1063829787234</v>
      </c>
      <c r="E39" s="20">
        <v>768</v>
      </c>
      <c r="F39" s="20">
        <v>759</v>
      </c>
      <c r="G39" s="20">
        <v>176</v>
      </c>
      <c r="H39" s="20">
        <v>87</v>
      </c>
      <c r="I39" s="20">
        <v>518</v>
      </c>
      <c r="J39" s="20">
        <v>422</v>
      </c>
      <c r="K39" s="28">
        <f t="shared" si="1"/>
        <v>1.238471673254282</v>
      </c>
      <c r="L39" s="28">
        <f t="shared" si="2"/>
        <v>34.65085638998682</v>
      </c>
      <c r="M39" s="20">
        <v>13</v>
      </c>
      <c r="N39" s="20">
        <v>31</v>
      </c>
      <c r="O39" s="20">
        <v>0</v>
      </c>
      <c r="P39" s="20">
        <v>0</v>
      </c>
      <c r="Q39" s="20">
        <v>9</v>
      </c>
      <c r="R39" s="20">
        <v>18</v>
      </c>
      <c r="S39" s="20">
        <v>0</v>
      </c>
      <c r="T39" s="20">
        <v>0</v>
      </c>
      <c r="U39" s="25">
        <v>0</v>
      </c>
      <c r="V39" s="35"/>
    </row>
    <row r="40" spans="1:22" s="36" customFormat="1" ht="25.5" customHeight="1">
      <c r="A40" s="20" t="s">
        <v>52</v>
      </c>
      <c r="B40" s="34">
        <v>12</v>
      </c>
      <c r="C40" s="20">
        <v>12</v>
      </c>
      <c r="D40" s="28">
        <f t="shared" si="0"/>
        <v>100</v>
      </c>
      <c r="E40" s="20">
        <v>149</v>
      </c>
      <c r="F40" s="20">
        <v>147</v>
      </c>
      <c r="G40" s="20">
        <v>37</v>
      </c>
      <c r="H40" s="20">
        <v>16</v>
      </c>
      <c r="I40" s="20">
        <v>117</v>
      </c>
      <c r="J40" s="20">
        <v>65</v>
      </c>
      <c r="K40" s="28">
        <f t="shared" si="1"/>
        <v>1.2380952380952381</v>
      </c>
      <c r="L40" s="28">
        <f t="shared" si="2"/>
        <v>36.054421768707485</v>
      </c>
      <c r="M40" s="20">
        <v>1</v>
      </c>
      <c r="N40" s="20">
        <v>2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5">
        <v>0</v>
      </c>
      <c r="V40" s="35"/>
    </row>
    <row r="41" spans="1:22" s="36" customFormat="1" ht="25.5" customHeight="1">
      <c r="A41" s="20" t="s">
        <v>48</v>
      </c>
      <c r="B41" s="34">
        <v>11</v>
      </c>
      <c r="C41" s="20">
        <v>11</v>
      </c>
      <c r="D41" s="28">
        <f t="shared" si="0"/>
        <v>100</v>
      </c>
      <c r="E41" s="20">
        <v>233</v>
      </c>
      <c r="F41" s="20">
        <v>230</v>
      </c>
      <c r="G41" s="20">
        <v>92</v>
      </c>
      <c r="H41" s="20">
        <v>21</v>
      </c>
      <c r="I41" s="20">
        <v>360</v>
      </c>
      <c r="J41" s="20">
        <v>155</v>
      </c>
      <c r="K41" s="28">
        <f t="shared" si="1"/>
        <v>2.239130434782609</v>
      </c>
      <c r="L41" s="28">
        <f t="shared" si="2"/>
        <v>49.130434782608695</v>
      </c>
      <c r="M41" s="20">
        <v>1</v>
      </c>
      <c r="N41" s="20">
        <v>2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5">
        <v>0</v>
      </c>
      <c r="V41" s="35"/>
    </row>
    <row r="42" spans="1:22" s="36" customFormat="1" ht="25.5" customHeight="1">
      <c r="A42" s="20" t="s">
        <v>49</v>
      </c>
      <c r="B42" s="34">
        <v>20</v>
      </c>
      <c r="C42" s="20">
        <v>19</v>
      </c>
      <c r="D42" s="28">
        <f t="shared" si="0"/>
        <v>95</v>
      </c>
      <c r="E42" s="20">
        <v>424</v>
      </c>
      <c r="F42" s="20">
        <v>423</v>
      </c>
      <c r="G42" s="20">
        <v>142</v>
      </c>
      <c r="H42" s="20">
        <v>76</v>
      </c>
      <c r="I42" s="20">
        <v>578</v>
      </c>
      <c r="J42" s="20">
        <v>214</v>
      </c>
      <c r="K42" s="28">
        <f t="shared" si="1"/>
        <v>1.872340425531915</v>
      </c>
      <c r="L42" s="28">
        <f t="shared" si="2"/>
        <v>51.536643026004725</v>
      </c>
      <c r="M42" s="20">
        <v>14</v>
      </c>
      <c r="N42" s="20">
        <v>33</v>
      </c>
      <c r="O42" s="20">
        <v>0</v>
      </c>
      <c r="P42" s="20">
        <v>0</v>
      </c>
      <c r="Q42" s="20">
        <v>10</v>
      </c>
      <c r="R42" s="20">
        <v>21</v>
      </c>
      <c r="S42" s="20">
        <v>0</v>
      </c>
      <c r="T42" s="20">
        <v>0</v>
      </c>
      <c r="U42" s="25">
        <v>0</v>
      </c>
      <c r="V42" s="35"/>
    </row>
    <row r="43" spans="1:22" s="36" customFormat="1" ht="25.5" customHeight="1">
      <c r="A43" s="20" t="s">
        <v>50</v>
      </c>
      <c r="B43" s="34">
        <v>7</v>
      </c>
      <c r="C43" s="20">
        <v>6</v>
      </c>
      <c r="D43" s="28">
        <f t="shared" si="0"/>
        <v>85.71428571428571</v>
      </c>
      <c r="E43" s="20">
        <v>131</v>
      </c>
      <c r="F43" s="20">
        <v>131</v>
      </c>
      <c r="G43" s="20">
        <v>34</v>
      </c>
      <c r="H43" s="20">
        <v>26</v>
      </c>
      <c r="I43" s="20">
        <v>119</v>
      </c>
      <c r="J43" s="20">
        <v>72</v>
      </c>
      <c r="K43" s="28">
        <f t="shared" si="1"/>
        <v>1.4580152671755726</v>
      </c>
      <c r="L43" s="28">
        <f t="shared" si="2"/>
        <v>45.80152671755725</v>
      </c>
      <c r="M43" s="20">
        <v>3</v>
      </c>
      <c r="N43" s="20">
        <v>4</v>
      </c>
      <c r="O43" s="20">
        <v>0</v>
      </c>
      <c r="P43" s="20">
        <v>0</v>
      </c>
      <c r="Q43" s="20">
        <v>2</v>
      </c>
      <c r="R43" s="20">
        <v>2</v>
      </c>
      <c r="S43" s="20">
        <v>0</v>
      </c>
      <c r="T43" s="20">
        <v>0</v>
      </c>
      <c r="U43" s="25">
        <v>0</v>
      </c>
      <c r="V43" s="35"/>
    </row>
    <row r="44" spans="1:22" s="36" customFormat="1" ht="25.5" customHeight="1">
      <c r="A44" s="20" t="s">
        <v>44</v>
      </c>
      <c r="B44" s="34">
        <v>13</v>
      </c>
      <c r="C44" s="20">
        <v>13</v>
      </c>
      <c r="D44" s="28">
        <f t="shared" si="0"/>
        <v>100</v>
      </c>
      <c r="E44" s="20">
        <v>236</v>
      </c>
      <c r="F44" s="20">
        <v>232</v>
      </c>
      <c r="G44" s="20">
        <v>100</v>
      </c>
      <c r="H44" s="20">
        <v>13</v>
      </c>
      <c r="I44" s="20">
        <v>367</v>
      </c>
      <c r="J44" s="20">
        <v>159</v>
      </c>
      <c r="K44" s="28">
        <f t="shared" si="1"/>
        <v>2.2672413793103448</v>
      </c>
      <c r="L44" s="28">
        <f t="shared" si="2"/>
        <v>48.706896551724135</v>
      </c>
      <c r="M44" s="20">
        <v>5</v>
      </c>
      <c r="N44" s="20">
        <v>8</v>
      </c>
      <c r="O44" s="20">
        <v>0</v>
      </c>
      <c r="P44" s="20">
        <v>0</v>
      </c>
      <c r="Q44" s="20">
        <v>2</v>
      </c>
      <c r="R44" s="20">
        <v>3</v>
      </c>
      <c r="S44" s="20">
        <v>0</v>
      </c>
      <c r="T44" s="20">
        <v>0</v>
      </c>
      <c r="U44" s="25">
        <v>0</v>
      </c>
      <c r="V44" s="35"/>
    </row>
    <row r="45" spans="1:22" s="36" customFormat="1" ht="25.5" customHeight="1">
      <c r="A45" s="20" t="s">
        <v>45</v>
      </c>
      <c r="B45" s="34">
        <v>9</v>
      </c>
      <c r="C45" s="20">
        <v>9</v>
      </c>
      <c r="D45" s="28">
        <f t="shared" si="0"/>
        <v>100</v>
      </c>
      <c r="E45" s="20">
        <v>234</v>
      </c>
      <c r="F45" s="20">
        <v>232</v>
      </c>
      <c r="G45" s="20">
        <v>79</v>
      </c>
      <c r="H45" s="20">
        <v>36</v>
      </c>
      <c r="I45" s="20">
        <v>332</v>
      </c>
      <c r="J45" s="20">
        <v>146</v>
      </c>
      <c r="K45" s="28">
        <f t="shared" si="1"/>
        <v>2.060344827586207</v>
      </c>
      <c r="L45" s="28">
        <f t="shared" si="2"/>
        <v>49.56896551724138</v>
      </c>
      <c r="M45" s="20">
        <v>4</v>
      </c>
      <c r="N45" s="20">
        <v>7</v>
      </c>
      <c r="O45" s="20">
        <v>0</v>
      </c>
      <c r="P45" s="20">
        <v>0</v>
      </c>
      <c r="Q45" s="20">
        <v>1</v>
      </c>
      <c r="R45" s="20">
        <v>2</v>
      </c>
      <c r="S45" s="20">
        <v>0</v>
      </c>
      <c r="T45" s="20">
        <v>0</v>
      </c>
      <c r="U45" s="25">
        <v>0</v>
      </c>
      <c r="V45" s="35"/>
    </row>
    <row r="46" spans="1:22" s="36" customFormat="1" ht="25.5" customHeight="1">
      <c r="A46" s="20" t="s">
        <v>46</v>
      </c>
      <c r="B46" s="34">
        <v>6</v>
      </c>
      <c r="C46" s="20">
        <v>6</v>
      </c>
      <c r="D46" s="28">
        <f t="shared" si="0"/>
        <v>100</v>
      </c>
      <c r="E46" s="20">
        <v>151</v>
      </c>
      <c r="F46" s="20">
        <v>144</v>
      </c>
      <c r="G46" s="20">
        <v>52</v>
      </c>
      <c r="H46" s="20">
        <v>9</v>
      </c>
      <c r="I46" s="20">
        <v>206</v>
      </c>
      <c r="J46" s="20">
        <v>48</v>
      </c>
      <c r="K46" s="28">
        <f t="shared" si="1"/>
        <v>1.7638888888888888</v>
      </c>
      <c r="L46" s="28">
        <f t="shared" si="2"/>
        <v>42.36111111111111</v>
      </c>
      <c r="M46" s="20">
        <v>1</v>
      </c>
      <c r="N46" s="20">
        <v>2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5">
        <v>0</v>
      </c>
      <c r="V46" s="35"/>
    </row>
    <row r="47" spans="1:22" s="36" customFormat="1" ht="25.5" customHeight="1">
      <c r="A47" s="20" t="s">
        <v>47</v>
      </c>
      <c r="B47" s="34">
        <v>5</v>
      </c>
      <c r="C47" s="20">
        <v>5</v>
      </c>
      <c r="D47" s="28">
        <f t="shared" si="0"/>
        <v>100</v>
      </c>
      <c r="E47" s="20">
        <v>79</v>
      </c>
      <c r="F47" s="20">
        <v>79</v>
      </c>
      <c r="G47" s="20">
        <v>37</v>
      </c>
      <c r="H47" s="20">
        <v>6</v>
      </c>
      <c r="I47" s="20">
        <v>181</v>
      </c>
      <c r="J47" s="20">
        <v>42</v>
      </c>
      <c r="K47" s="28">
        <f t="shared" si="1"/>
        <v>2.8227848101265822</v>
      </c>
      <c r="L47" s="28">
        <f t="shared" si="2"/>
        <v>54.43037974683544</v>
      </c>
      <c r="M47" s="20">
        <v>1</v>
      </c>
      <c r="N47" s="20">
        <v>2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5">
        <v>0</v>
      </c>
      <c r="V47" s="35"/>
    </row>
    <row r="48" spans="1:22" s="36" customFormat="1" ht="25.5" customHeight="1">
      <c r="A48" s="20" t="s">
        <v>40</v>
      </c>
      <c r="B48" s="34">
        <v>21</v>
      </c>
      <c r="C48" s="20">
        <v>21</v>
      </c>
      <c r="D48" s="28">
        <f t="shared" si="0"/>
        <v>100</v>
      </c>
      <c r="E48" s="20">
        <v>375</v>
      </c>
      <c r="F48" s="20">
        <v>373</v>
      </c>
      <c r="G48" s="20">
        <v>133</v>
      </c>
      <c r="H48" s="20">
        <v>31</v>
      </c>
      <c r="I48" s="20">
        <v>402</v>
      </c>
      <c r="J48" s="20">
        <v>155</v>
      </c>
      <c r="K48" s="28">
        <f t="shared" si="1"/>
        <v>1.4932975871313674</v>
      </c>
      <c r="L48" s="28">
        <f t="shared" si="2"/>
        <v>43.96782841823057</v>
      </c>
      <c r="M48" s="20">
        <v>2</v>
      </c>
      <c r="N48" s="20">
        <v>4</v>
      </c>
      <c r="O48" s="20">
        <v>0</v>
      </c>
      <c r="P48" s="20">
        <v>0</v>
      </c>
      <c r="Q48" s="20">
        <v>1</v>
      </c>
      <c r="R48" s="20">
        <v>2</v>
      </c>
      <c r="S48" s="20">
        <v>0</v>
      </c>
      <c r="T48" s="20">
        <v>0</v>
      </c>
      <c r="U48" s="20">
        <v>1</v>
      </c>
      <c r="V48" s="35"/>
    </row>
    <row r="49" spans="1:22" s="36" customFormat="1" ht="25.5" customHeight="1">
      <c r="A49" s="20" t="s">
        <v>41</v>
      </c>
      <c r="B49" s="34">
        <v>2</v>
      </c>
      <c r="C49" s="20">
        <v>2</v>
      </c>
      <c r="D49" s="28">
        <f t="shared" si="0"/>
        <v>100</v>
      </c>
      <c r="E49" s="20">
        <v>42</v>
      </c>
      <c r="F49" s="20">
        <v>42</v>
      </c>
      <c r="G49" s="20">
        <v>21</v>
      </c>
      <c r="H49" s="20">
        <v>6</v>
      </c>
      <c r="I49" s="20">
        <v>69</v>
      </c>
      <c r="J49" s="20">
        <v>60</v>
      </c>
      <c r="K49" s="28">
        <f t="shared" si="1"/>
        <v>3.0714285714285716</v>
      </c>
      <c r="L49" s="28">
        <f t="shared" si="2"/>
        <v>64.28571428571429</v>
      </c>
      <c r="M49" s="20">
        <v>1</v>
      </c>
      <c r="N49" s="20">
        <v>2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1</v>
      </c>
      <c r="V49" s="35"/>
    </row>
    <row r="50" spans="1:22" s="36" customFormat="1" ht="25.5" customHeight="1">
      <c r="A50" s="20" t="s">
        <v>42</v>
      </c>
      <c r="B50" s="34">
        <v>5</v>
      </c>
      <c r="C50" s="20">
        <v>4</v>
      </c>
      <c r="D50" s="28">
        <f t="shared" si="0"/>
        <v>80</v>
      </c>
      <c r="E50" s="20">
        <v>84</v>
      </c>
      <c r="F50" s="20">
        <v>84</v>
      </c>
      <c r="G50" s="20">
        <v>29</v>
      </c>
      <c r="H50" s="20">
        <v>7</v>
      </c>
      <c r="I50" s="20">
        <v>132</v>
      </c>
      <c r="J50" s="20">
        <v>74</v>
      </c>
      <c r="K50" s="28">
        <f t="shared" si="1"/>
        <v>2.4523809523809526</v>
      </c>
      <c r="L50" s="28">
        <f t="shared" si="2"/>
        <v>42.857142857142854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6"/>
    </row>
    <row r="51" spans="1:22" ht="26.25" customHeight="1">
      <c r="A51" s="20" t="s">
        <v>19</v>
      </c>
      <c r="B51" s="20">
        <f>SUM(B7:B50)</f>
        <v>523</v>
      </c>
      <c r="C51" s="20">
        <f>SUM(C7:C50)</f>
        <v>492</v>
      </c>
      <c r="D51" s="28">
        <f t="shared" si="0"/>
        <v>94.07265774378585</v>
      </c>
      <c r="E51" s="20">
        <f>SUBTOTAL(9,E7:E50)</f>
        <v>9907</v>
      </c>
      <c r="F51" s="20">
        <f aca="true" t="shared" si="3" ref="F51:T51">SUBTOTAL(9,F7:F50)</f>
        <v>9795</v>
      </c>
      <c r="G51" s="20">
        <f t="shared" si="3"/>
        <v>3126</v>
      </c>
      <c r="H51" s="20">
        <f t="shared" si="3"/>
        <v>1009</v>
      </c>
      <c r="I51" s="20">
        <f t="shared" si="3"/>
        <v>11406</v>
      </c>
      <c r="J51" s="20">
        <f t="shared" si="3"/>
        <v>5154</v>
      </c>
      <c r="K51" s="28">
        <f t="shared" si="1"/>
        <v>1.6906584992343032</v>
      </c>
      <c r="L51" s="28">
        <f t="shared" si="2"/>
        <v>42.21541602858601</v>
      </c>
      <c r="M51" s="20">
        <f t="shared" si="3"/>
        <v>114</v>
      </c>
      <c r="N51" s="20">
        <f t="shared" si="3"/>
        <v>230</v>
      </c>
      <c r="O51" s="20">
        <f t="shared" si="3"/>
        <v>0</v>
      </c>
      <c r="P51" s="20">
        <f t="shared" si="3"/>
        <v>1</v>
      </c>
      <c r="Q51" s="20">
        <f t="shared" si="3"/>
        <v>57</v>
      </c>
      <c r="R51" s="20">
        <f t="shared" si="3"/>
        <v>113</v>
      </c>
      <c r="S51" s="20">
        <f t="shared" si="3"/>
        <v>0</v>
      </c>
      <c r="T51" s="20">
        <f t="shared" si="3"/>
        <v>6</v>
      </c>
      <c r="U51" s="20">
        <f>SUM(U7:U50)</f>
        <v>11</v>
      </c>
      <c r="V51" s="5"/>
    </row>
    <row r="52" spans="1:22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5"/>
    </row>
    <row r="53" spans="1:22" ht="14.25">
      <c r="A53" s="8" t="s">
        <v>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5"/>
    </row>
    <row r="54" spans="1:22" ht="15" customHeight="1">
      <c r="A54" s="3" t="s">
        <v>20</v>
      </c>
      <c r="B54" s="8"/>
      <c r="C54" s="8"/>
      <c r="D54" s="8"/>
      <c r="E54" s="8"/>
      <c r="F54" s="8"/>
      <c r="G54" s="8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0"/>
      <c r="U54" s="10"/>
      <c r="V54" s="4"/>
    </row>
    <row r="55" spans="1:19" ht="14.25">
      <c r="A55" s="3" t="s">
        <v>21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4.25">
      <c r="A56" s="3" t="s">
        <v>22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3.5" customHeight="1">
      <c r="A57" s="3" t="s">
        <v>37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4.25">
      <c r="A58" s="3" t="s">
        <v>38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ht="14.25" customHeight="1">
      <c r="A59" s="11"/>
    </row>
  </sheetData>
  <sheetProtection/>
  <mergeCells count="8">
    <mergeCell ref="G3:L3"/>
    <mergeCell ref="B3:B6"/>
    <mergeCell ref="A3:A6"/>
    <mergeCell ref="C3:C6"/>
    <mergeCell ref="D3:D6"/>
    <mergeCell ref="A1:U1"/>
    <mergeCell ref="M3:P3"/>
    <mergeCell ref="Q3:T3"/>
  </mergeCells>
  <printOptions/>
  <pageMargins left="0.75" right="0.75" top="1" bottom="0.546875" header="0.512" footer="0.512"/>
  <pageSetup horizontalDpi="600" verticalDpi="600" orientation="portrait" paperSize="9" scale="55" r:id="rId1"/>
  <headerFooter alignWithMargins="0">
    <oddHeader>&amp;L&amp;"ＭＳ 明朝,標準"
</oddHeader>
  </headerFooter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tabSelected="1" view="pageBreakPreview" zoomScale="82" zoomScaleSheetLayoutView="82" zoomScalePageLayoutView="80" workbookViewId="0" topLeftCell="A1">
      <selection activeCell="B3" sqref="B3:B6"/>
    </sheetView>
  </sheetViews>
  <sheetFormatPr defaultColWidth="9.00390625" defaultRowHeight="13.5"/>
  <cols>
    <col min="1" max="1" width="17.75390625" style="2" customWidth="1"/>
    <col min="2" max="2" width="5.25390625" style="9" customWidth="1"/>
    <col min="3" max="3" width="5.375" style="9" customWidth="1"/>
    <col min="4" max="4" width="6.125" style="42" customWidth="1"/>
    <col min="5" max="5" width="8.00390625" style="9" customWidth="1"/>
    <col min="6" max="6" width="8.50390625" style="9" customWidth="1"/>
    <col min="7" max="7" width="6.625" style="9" customWidth="1"/>
    <col min="8" max="8" width="5.625" style="9" customWidth="1"/>
    <col min="9" max="9" width="8.00390625" style="9" customWidth="1"/>
    <col min="10" max="10" width="8.75390625" style="9" customWidth="1"/>
    <col min="11" max="11" width="7.00390625" style="9" customWidth="1"/>
    <col min="12" max="12" width="6.875" style="9" customWidth="1"/>
    <col min="13" max="13" width="7.25390625" style="9" customWidth="1"/>
    <col min="14" max="15" width="6.50390625" style="9" customWidth="1"/>
    <col min="16" max="16" width="6.00390625" style="9" customWidth="1"/>
    <col min="17" max="17" width="6.125" style="9" customWidth="1"/>
    <col min="18" max="18" width="8.375" style="9" customWidth="1"/>
    <col min="19" max="19" width="6.625" style="9" customWidth="1"/>
    <col min="20" max="20" width="6.00390625" style="9" customWidth="1"/>
    <col min="21" max="21" width="6.875" style="9" customWidth="1"/>
    <col min="22" max="22" width="9.00390625" style="2" customWidth="1"/>
    <col min="23" max="23" width="13.875" style="2" customWidth="1"/>
    <col min="24" max="16384" width="9.00390625" style="2" customWidth="1"/>
  </cols>
  <sheetData>
    <row r="1" spans="1:25" ht="24" customHeight="1">
      <c r="A1" s="52" t="s">
        <v>95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1"/>
      <c r="W1" s="1"/>
      <c r="X1" s="1"/>
      <c r="Y1" s="1"/>
    </row>
    <row r="2" spans="1:22" ht="14.25">
      <c r="A2" s="5"/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"/>
    </row>
    <row r="3" spans="1:22" ht="21.75" customHeight="1">
      <c r="A3" s="54" t="s">
        <v>39</v>
      </c>
      <c r="B3" s="46" t="s">
        <v>88</v>
      </c>
      <c r="C3" s="46" t="s">
        <v>89</v>
      </c>
      <c r="D3" s="58" t="s">
        <v>90</v>
      </c>
      <c r="E3" s="14" t="s">
        <v>4</v>
      </c>
      <c r="F3" s="15" t="s">
        <v>5</v>
      </c>
      <c r="G3" s="43" t="s">
        <v>1</v>
      </c>
      <c r="H3" s="44"/>
      <c r="I3" s="44"/>
      <c r="J3" s="44"/>
      <c r="K3" s="44"/>
      <c r="L3" s="45"/>
      <c r="M3" s="53" t="s">
        <v>2</v>
      </c>
      <c r="N3" s="53"/>
      <c r="O3" s="53"/>
      <c r="P3" s="53"/>
      <c r="Q3" s="53" t="s">
        <v>3</v>
      </c>
      <c r="R3" s="53"/>
      <c r="S3" s="53"/>
      <c r="T3" s="53"/>
      <c r="U3" s="55" t="s">
        <v>17</v>
      </c>
      <c r="V3" s="5"/>
    </row>
    <row r="4" spans="1:22" ht="21.75" customHeight="1">
      <c r="A4" s="54"/>
      <c r="B4" s="47"/>
      <c r="C4" s="47"/>
      <c r="D4" s="59"/>
      <c r="E4" s="29"/>
      <c r="F4" s="16"/>
      <c r="G4" s="14" t="s">
        <v>6</v>
      </c>
      <c r="H4" s="15" t="s">
        <v>7</v>
      </c>
      <c r="I4" s="15" t="s">
        <v>8</v>
      </c>
      <c r="J4" s="15" t="s">
        <v>9</v>
      </c>
      <c r="K4" s="15"/>
      <c r="L4" s="15"/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7" t="s">
        <v>18</v>
      </c>
      <c r="U4" s="56"/>
      <c r="V4" s="5"/>
    </row>
    <row r="5" spans="1:22" ht="90" customHeight="1">
      <c r="A5" s="54"/>
      <c r="B5" s="47"/>
      <c r="C5" s="47"/>
      <c r="D5" s="59"/>
      <c r="E5" s="19" t="s">
        <v>36</v>
      </c>
      <c r="F5" s="30" t="s">
        <v>25</v>
      </c>
      <c r="G5" s="31" t="s">
        <v>34</v>
      </c>
      <c r="H5" s="31" t="s">
        <v>26</v>
      </c>
      <c r="I5" s="31" t="s">
        <v>35</v>
      </c>
      <c r="J5" s="31" t="s">
        <v>27</v>
      </c>
      <c r="K5" s="31" t="s">
        <v>91</v>
      </c>
      <c r="L5" s="31" t="s">
        <v>93</v>
      </c>
      <c r="M5" s="31" t="s">
        <v>28</v>
      </c>
      <c r="N5" s="31" t="s">
        <v>29</v>
      </c>
      <c r="O5" s="31" t="s">
        <v>30</v>
      </c>
      <c r="P5" s="31" t="s">
        <v>31</v>
      </c>
      <c r="Q5" s="31" t="s">
        <v>32</v>
      </c>
      <c r="R5" s="31" t="s">
        <v>33</v>
      </c>
      <c r="S5" s="31" t="s">
        <v>30</v>
      </c>
      <c r="T5" s="31" t="s">
        <v>31</v>
      </c>
      <c r="U5" s="56"/>
      <c r="V5" s="5"/>
    </row>
    <row r="6" spans="1:22" ht="18" customHeight="1">
      <c r="A6" s="54"/>
      <c r="B6" s="47"/>
      <c r="C6" s="51"/>
      <c r="D6" s="60"/>
      <c r="E6" s="32" t="s">
        <v>23</v>
      </c>
      <c r="F6" s="33" t="s">
        <v>23</v>
      </c>
      <c r="G6" s="33" t="s">
        <v>23</v>
      </c>
      <c r="H6" s="33" t="s">
        <v>23</v>
      </c>
      <c r="I6" s="33" t="s">
        <v>24</v>
      </c>
      <c r="J6" s="33" t="s">
        <v>24</v>
      </c>
      <c r="K6" s="33" t="s">
        <v>92</v>
      </c>
      <c r="L6" s="33" t="s">
        <v>94</v>
      </c>
      <c r="M6" s="33" t="s">
        <v>23</v>
      </c>
      <c r="N6" s="33" t="s">
        <v>24</v>
      </c>
      <c r="O6" s="33" t="s">
        <v>24</v>
      </c>
      <c r="P6" s="33" t="s">
        <v>24</v>
      </c>
      <c r="Q6" s="33" t="s">
        <v>23</v>
      </c>
      <c r="R6" s="33" t="s">
        <v>24</v>
      </c>
      <c r="S6" s="33" t="s">
        <v>24</v>
      </c>
      <c r="T6" s="33" t="s">
        <v>24</v>
      </c>
      <c r="U6" s="57"/>
      <c r="V6" s="5"/>
    </row>
    <row r="7" spans="1:25" s="9" customFormat="1" ht="25.5" customHeight="1">
      <c r="A7" s="20" t="s">
        <v>81</v>
      </c>
      <c r="B7" s="20">
        <v>42</v>
      </c>
      <c r="C7" s="20">
        <v>42</v>
      </c>
      <c r="D7" s="28">
        <f>C7/B7*100</f>
        <v>100</v>
      </c>
      <c r="E7" s="20">
        <v>863</v>
      </c>
      <c r="F7" s="20">
        <v>829</v>
      </c>
      <c r="G7" s="20">
        <v>273</v>
      </c>
      <c r="H7" s="20">
        <v>135</v>
      </c>
      <c r="I7" s="20">
        <v>1085</v>
      </c>
      <c r="J7" s="20">
        <v>803</v>
      </c>
      <c r="K7" s="28">
        <f>SUM(I7,J7)/F7</f>
        <v>2.2774427020506636</v>
      </c>
      <c r="L7" s="28">
        <f>SUM(G7,H7)/F7*100</f>
        <v>49.21592279855248</v>
      </c>
      <c r="M7" s="20">
        <v>236</v>
      </c>
      <c r="N7" s="20">
        <v>644</v>
      </c>
      <c r="O7" s="20">
        <v>3</v>
      </c>
      <c r="P7" s="20">
        <v>0</v>
      </c>
      <c r="Q7" s="20">
        <v>133</v>
      </c>
      <c r="R7" s="20">
        <v>344</v>
      </c>
      <c r="S7" s="20">
        <v>3</v>
      </c>
      <c r="T7" s="20">
        <v>0</v>
      </c>
      <c r="U7" s="20">
        <v>0</v>
      </c>
      <c r="X7" s="8"/>
      <c r="Y7" s="12"/>
    </row>
    <row r="8" spans="1:25" s="9" customFormat="1" ht="25.5" customHeight="1">
      <c r="A8" s="20" t="s">
        <v>82</v>
      </c>
      <c r="B8" s="20">
        <v>10</v>
      </c>
      <c r="C8" s="20">
        <v>10</v>
      </c>
      <c r="D8" s="28">
        <f aca="true" t="shared" si="0" ref="D8:D50">C8/B8*100</f>
        <v>100</v>
      </c>
      <c r="E8" s="20">
        <v>185</v>
      </c>
      <c r="F8" s="20">
        <v>183</v>
      </c>
      <c r="G8" s="20">
        <v>77</v>
      </c>
      <c r="H8" s="20">
        <v>42</v>
      </c>
      <c r="I8" s="20">
        <v>291</v>
      </c>
      <c r="J8" s="20">
        <v>203</v>
      </c>
      <c r="K8" s="28">
        <f aca="true" t="shared" si="1" ref="K8:K50">SUM(I8,J8)/F8</f>
        <v>2.699453551912568</v>
      </c>
      <c r="L8" s="28">
        <f aca="true" t="shared" si="2" ref="L8:L50">SUM(G8,H8)/F8*100</f>
        <v>65.02732240437157</v>
      </c>
      <c r="M8" s="20">
        <v>55</v>
      </c>
      <c r="N8" s="20">
        <v>157</v>
      </c>
      <c r="O8" s="20">
        <v>0</v>
      </c>
      <c r="P8" s="20">
        <v>0</v>
      </c>
      <c r="Q8" s="20">
        <v>32</v>
      </c>
      <c r="R8" s="20">
        <v>86</v>
      </c>
      <c r="S8" s="20">
        <v>0</v>
      </c>
      <c r="T8" s="20">
        <v>0</v>
      </c>
      <c r="U8" s="20">
        <v>0</v>
      </c>
      <c r="X8" s="8"/>
      <c r="Y8" s="8"/>
    </row>
    <row r="9" spans="1:25" s="9" customFormat="1" ht="25.5" customHeight="1">
      <c r="A9" s="20" t="s">
        <v>83</v>
      </c>
      <c r="B9" s="20">
        <v>12</v>
      </c>
      <c r="C9" s="20">
        <v>12</v>
      </c>
      <c r="D9" s="28">
        <f t="shared" si="0"/>
        <v>100</v>
      </c>
      <c r="E9" s="20">
        <v>238</v>
      </c>
      <c r="F9" s="20">
        <v>238</v>
      </c>
      <c r="G9" s="20">
        <v>100</v>
      </c>
      <c r="H9" s="20">
        <v>25</v>
      </c>
      <c r="I9" s="20">
        <v>373</v>
      </c>
      <c r="J9" s="20">
        <v>182</v>
      </c>
      <c r="K9" s="28">
        <f t="shared" si="1"/>
        <v>2.331932773109244</v>
      </c>
      <c r="L9" s="28">
        <f t="shared" si="2"/>
        <v>52.52100840336135</v>
      </c>
      <c r="M9" s="20">
        <v>78</v>
      </c>
      <c r="N9" s="20">
        <v>218</v>
      </c>
      <c r="O9" s="20">
        <v>0</v>
      </c>
      <c r="P9" s="20">
        <v>0</v>
      </c>
      <c r="Q9" s="20">
        <v>49</v>
      </c>
      <c r="R9" s="20">
        <v>114</v>
      </c>
      <c r="S9" s="20">
        <v>1</v>
      </c>
      <c r="T9" s="20">
        <v>0</v>
      </c>
      <c r="U9" s="20">
        <v>0</v>
      </c>
      <c r="V9" s="10"/>
      <c r="X9" s="8"/>
      <c r="Y9" s="8"/>
    </row>
    <row r="10" spans="1:25" s="9" customFormat="1" ht="25.5" customHeight="1">
      <c r="A10" s="20" t="s">
        <v>84</v>
      </c>
      <c r="B10" s="20">
        <v>6</v>
      </c>
      <c r="C10" s="20">
        <v>6</v>
      </c>
      <c r="D10" s="28">
        <f t="shared" si="0"/>
        <v>100</v>
      </c>
      <c r="E10" s="20">
        <v>127</v>
      </c>
      <c r="F10" s="20">
        <v>124</v>
      </c>
      <c r="G10" s="20">
        <v>34</v>
      </c>
      <c r="H10" s="20">
        <v>23</v>
      </c>
      <c r="I10" s="20">
        <v>139</v>
      </c>
      <c r="J10" s="20">
        <v>98</v>
      </c>
      <c r="K10" s="28">
        <f t="shared" si="1"/>
        <v>1.9112903225806452</v>
      </c>
      <c r="L10" s="28">
        <f t="shared" si="2"/>
        <v>45.96774193548387</v>
      </c>
      <c r="M10" s="20">
        <v>22</v>
      </c>
      <c r="N10" s="20">
        <v>62</v>
      </c>
      <c r="O10" s="20">
        <v>0</v>
      </c>
      <c r="P10" s="20">
        <v>1</v>
      </c>
      <c r="Q10" s="20">
        <v>12</v>
      </c>
      <c r="R10" s="20">
        <v>22</v>
      </c>
      <c r="S10" s="20">
        <v>0</v>
      </c>
      <c r="T10" s="20">
        <v>0</v>
      </c>
      <c r="U10" s="20">
        <v>0</v>
      </c>
      <c r="X10" s="8"/>
      <c r="Y10" s="8"/>
    </row>
    <row r="11" spans="1:25" s="9" customFormat="1" ht="25.5" customHeight="1">
      <c r="A11" s="20" t="s">
        <v>85</v>
      </c>
      <c r="B11" s="20">
        <v>5</v>
      </c>
      <c r="C11" s="20">
        <v>5</v>
      </c>
      <c r="D11" s="28">
        <f t="shared" si="0"/>
        <v>100</v>
      </c>
      <c r="E11" s="20">
        <v>87</v>
      </c>
      <c r="F11" s="20">
        <v>87</v>
      </c>
      <c r="G11" s="20">
        <v>30</v>
      </c>
      <c r="H11" s="20">
        <v>9</v>
      </c>
      <c r="I11" s="20">
        <v>119</v>
      </c>
      <c r="J11" s="20">
        <v>48</v>
      </c>
      <c r="K11" s="28">
        <f t="shared" si="1"/>
        <v>1.9195402298850575</v>
      </c>
      <c r="L11" s="28">
        <f t="shared" si="2"/>
        <v>44.827586206896555</v>
      </c>
      <c r="M11" s="20">
        <v>27</v>
      </c>
      <c r="N11" s="20">
        <v>85</v>
      </c>
      <c r="O11" s="20">
        <v>0</v>
      </c>
      <c r="P11" s="20">
        <v>0</v>
      </c>
      <c r="Q11" s="20">
        <v>11</v>
      </c>
      <c r="R11" s="20">
        <v>31</v>
      </c>
      <c r="S11" s="20">
        <v>0</v>
      </c>
      <c r="T11" s="20">
        <v>0</v>
      </c>
      <c r="U11" s="20">
        <v>0</v>
      </c>
      <c r="X11" s="8"/>
      <c r="Y11" s="8"/>
    </row>
    <row r="12" spans="1:25" s="9" customFormat="1" ht="25.5" customHeight="1">
      <c r="A12" s="20" t="s">
        <v>86</v>
      </c>
      <c r="B12" s="20">
        <v>5</v>
      </c>
      <c r="C12" s="20">
        <v>5</v>
      </c>
      <c r="D12" s="28">
        <f t="shared" si="0"/>
        <v>100</v>
      </c>
      <c r="E12" s="20">
        <v>70</v>
      </c>
      <c r="F12" s="20">
        <v>70</v>
      </c>
      <c r="G12" s="20">
        <v>28</v>
      </c>
      <c r="H12" s="20">
        <v>6</v>
      </c>
      <c r="I12" s="20">
        <v>82</v>
      </c>
      <c r="J12" s="20">
        <v>66</v>
      </c>
      <c r="K12" s="28">
        <f t="shared" si="1"/>
        <v>2.1142857142857143</v>
      </c>
      <c r="L12" s="28">
        <f t="shared" si="2"/>
        <v>48.57142857142857</v>
      </c>
      <c r="M12" s="20">
        <v>20</v>
      </c>
      <c r="N12" s="20">
        <v>54</v>
      </c>
      <c r="O12" s="20">
        <v>0</v>
      </c>
      <c r="P12" s="20">
        <v>0</v>
      </c>
      <c r="Q12" s="20">
        <v>9</v>
      </c>
      <c r="R12" s="20">
        <v>21</v>
      </c>
      <c r="S12" s="20">
        <v>0</v>
      </c>
      <c r="T12" s="20">
        <v>0</v>
      </c>
      <c r="U12" s="20">
        <v>2</v>
      </c>
      <c r="X12" s="8"/>
      <c r="Y12" s="8"/>
    </row>
    <row r="13" spans="1:25" s="9" customFormat="1" ht="25.5" customHeight="1">
      <c r="A13" s="20" t="s">
        <v>79</v>
      </c>
      <c r="B13" s="20">
        <v>22</v>
      </c>
      <c r="C13" s="20">
        <v>22</v>
      </c>
      <c r="D13" s="28">
        <f t="shared" si="0"/>
        <v>100</v>
      </c>
      <c r="E13" s="20">
        <v>572</v>
      </c>
      <c r="F13" s="20">
        <v>567</v>
      </c>
      <c r="G13" s="20">
        <v>214</v>
      </c>
      <c r="H13" s="20">
        <v>99</v>
      </c>
      <c r="I13" s="20">
        <v>729</v>
      </c>
      <c r="J13" s="20">
        <v>540</v>
      </c>
      <c r="K13" s="28">
        <f t="shared" si="1"/>
        <v>2.238095238095238</v>
      </c>
      <c r="L13" s="28">
        <f t="shared" si="2"/>
        <v>55.20282186948854</v>
      </c>
      <c r="M13" s="20">
        <v>144</v>
      </c>
      <c r="N13" s="20">
        <v>425</v>
      </c>
      <c r="O13" s="20">
        <v>0</v>
      </c>
      <c r="P13" s="20">
        <v>0</v>
      </c>
      <c r="Q13" s="20">
        <v>96</v>
      </c>
      <c r="R13" s="20">
        <v>261</v>
      </c>
      <c r="S13" s="20">
        <v>0</v>
      </c>
      <c r="T13" s="20">
        <v>4</v>
      </c>
      <c r="U13" s="15">
        <v>2</v>
      </c>
      <c r="V13" s="8"/>
      <c r="X13" s="8"/>
      <c r="Y13" s="8"/>
    </row>
    <row r="14" spans="1:25" s="9" customFormat="1" ht="25.5" customHeight="1">
      <c r="A14" s="20" t="s">
        <v>80</v>
      </c>
      <c r="B14" s="20">
        <v>7</v>
      </c>
      <c r="C14" s="20">
        <v>7</v>
      </c>
      <c r="D14" s="28">
        <f t="shared" si="0"/>
        <v>100</v>
      </c>
      <c r="E14" s="20">
        <v>145</v>
      </c>
      <c r="F14" s="20">
        <v>143</v>
      </c>
      <c r="G14" s="20">
        <v>46</v>
      </c>
      <c r="H14" s="20">
        <v>17</v>
      </c>
      <c r="I14" s="20">
        <v>180</v>
      </c>
      <c r="J14" s="20">
        <v>71</v>
      </c>
      <c r="K14" s="28">
        <f t="shared" si="1"/>
        <v>1.7552447552447552</v>
      </c>
      <c r="L14" s="28">
        <f t="shared" si="2"/>
        <v>44.05594405594406</v>
      </c>
      <c r="M14" s="20">
        <v>35</v>
      </c>
      <c r="N14" s="20">
        <v>94</v>
      </c>
      <c r="O14" s="20">
        <v>3</v>
      </c>
      <c r="P14" s="20">
        <v>0</v>
      </c>
      <c r="Q14" s="20">
        <v>28</v>
      </c>
      <c r="R14" s="20">
        <v>74</v>
      </c>
      <c r="S14" s="20">
        <v>3</v>
      </c>
      <c r="T14" s="20">
        <v>0</v>
      </c>
      <c r="U14" s="20">
        <v>0</v>
      </c>
      <c r="V14" s="8"/>
      <c r="X14" s="8"/>
      <c r="Y14" s="8"/>
    </row>
    <row r="15" spans="1:25" s="9" customFormat="1" ht="25.5" customHeight="1">
      <c r="A15" s="20" t="s">
        <v>75</v>
      </c>
      <c r="B15" s="20">
        <v>8</v>
      </c>
      <c r="C15" s="20">
        <v>8</v>
      </c>
      <c r="D15" s="28">
        <f t="shared" si="0"/>
        <v>100</v>
      </c>
      <c r="E15" s="20">
        <v>136</v>
      </c>
      <c r="F15" s="20">
        <v>135</v>
      </c>
      <c r="G15" s="20">
        <v>41</v>
      </c>
      <c r="H15" s="20">
        <v>18</v>
      </c>
      <c r="I15" s="20">
        <v>178</v>
      </c>
      <c r="J15" s="20">
        <v>90</v>
      </c>
      <c r="K15" s="28">
        <f t="shared" si="1"/>
        <v>1.9851851851851852</v>
      </c>
      <c r="L15" s="28">
        <f t="shared" si="2"/>
        <v>43.7037037037037</v>
      </c>
      <c r="M15" s="20">
        <v>30</v>
      </c>
      <c r="N15" s="20">
        <v>61</v>
      </c>
      <c r="O15" s="20">
        <v>0</v>
      </c>
      <c r="P15" s="20">
        <v>0</v>
      </c>
      <c r="Q15" s="20">
        <v>20</v>
      </c>
      <c r="R15" s="20">
        <v>46</v>
      </c>
      <c r="S15" s="20">
        <v>0</v>
      </c>
      <c r="T15" s="20">
        <v>0</v>
      </c>
      <c r="U15" s="20">
        <v>0</v>
      </c>
      <c r="V15" s="8"/>
      <c r="X15" s="8"/>
      <c r="Y15" s="8"/>
    </row>
    <row r="16" spans="1:25" s="9" customFormat="1" ht="25.5" customHeight="1">
      <c r="A16" s="20" t="s">
        <v>76</v>
      </c>
      <c r="B16" s="20">
        <v>12</v>
      </c>
      <c r="C16" s="20">
        <v>12</v>
      </c>
      <c r="D16" s="28">
        <f t="shared" si="0"/>
        <v>100</v>
      </c>
      <c r="E16" s="20">
        <v>207</v>
      </c>
      <c r="F16" s="20">
        <v>205</v>
      </c>
      <c r="G16" s="20">
        <v>77</v>
      </c>
      <c r="H16" s="20">
        <v>28</v>
      </c>
      <c r="I16" s="20">
        <v>258</v>
      </c>
      <c r="J16" s="20">
        <v>207</v>
      </c>
      <c r="K16" s="28">
        <f t="shared" si="1"/>
        <v>2.268292682926829</v>
      </c>
      <c r="L16" s="28">
        <f t="shared" si="2"/>
        <v>51.21951219512195</v>
      </c>
      <c r="M16" s="20">
        <v>43</v>
      </c>
      <c r="N16" s="20">
        <v>93</v>
      </c>
      <c r="O16" s="20">
        <v>0</v>
      </c>
      <c r="P16" s="20">
        <v>0</v>
      </c>
      <c r="Q16" s="20">
        <v>28</v>
      </c>
      <c r="R16" s="20">
        <v>57</v>
      </c>
      <c r="S16" s="20">
        <v>0</v>
      </c>
      <c r="T16" s="20">
        <v>0</v>
      </c>
      <c r="U16" s="20">
        <v>0</v>
      </c>
      <c r="V16" s="8"/>
      <c r="X16" s="8"/>
      <c r="Y16" s="8"/>
    </row>
    <row r="17" spans="1:25" s="9" customFormat="1" ht="25.5" customHeight="1">
      <c r="A17" s="20" t="s">
        <v>77</v>
      </c>
      <c r="B17" s="20">
        <v>6</v>
      </c>
      <c r="C17" s="20">
        <v>6</v>
      </c>
      <c r="D17" s="28">
        <f t="shared" si="0"/>
        <v>100</v>
      </c>
      <c r="E17" s="20">
        <v>145</v>
      </c>
      <c r="F17" s="20">
        <v>143</v>
      </c>
      <c r="G17" s="20">
        <v>44</v>
      </c>
      <c r="H17" s="20">
        <v>40</v>
      </c>
      <c r="I17" s="20">
        <v>198</v>
      </c>
      <c r="J17" s="20">
        <v>194</v>
      </c>
      <c r="K17" s="28">
        <f t="shared" si="1"/>
        <v>2.7412587412587412</v>
      </c>
      <c r="L17" s="28">
        <f t="shared" si="2"/>
        <v>58.74125874125874</v>
      </c>
      <c r="M17" s="20">
        <v>38</v>
      </c>
      <c r="N17" s="20">
        <v>97</v>
      </c>
      <c r="O17" s="20">
        <v>1</v>
      </c>
      <c r="P17" s="20">
        <v>0</v>
      </c>
      <c r="Q17" s="20">
        <v>25</v>
      </c>
      <c r="R17" s="20">
        <v>52</v>
      </c>
      <c r="S17" s="20">
        <v>0</v>
      </c>
      <c r="T17" s="20">
        <v>0</v>
      </c>
      <c r="U17" s="20">
        <v>1</v>
      </c>
      <c r="V17" s="13"/>
      <c r="X17" s="8"/>
      <c r="Y17" s="8"/>
    </row>
    <row r="18" spans="1:25" s="9" customFormat="1" ht="25.5" customHeight="1">
      <c r="A18" s="20" t="s">
        <v>78</v>
      </c>
      <c r="B18" s="20">
        <v>5</v>
      </c>
      <c r="C18" s="20">
        <v>5</v>
      </c>
      <c r="D18" s="28">
        <f t="shared" si="0"/>
        <v>100</v>
      </c>
      <c r="E18" s="20">
        <v>67</v>
      </c>
      <c r="F18" s="20">
        <v>67</v>
      </c>
      <c r="G18" s="20">
        <v>32</v>
      </c>
      <c r="H18" s="20">
        <v>16</v>
      </c>
      <c r="I18" s="20">
        <v>105</v>
      </c>
      <c r="J18" s="20">
        <v>80</v>
      </c>
      <c r="K18" s="28">
        <f t="shared" si="1"/>
        <v>2.7611940298507465</v>
      </c>
      <c r="L18" s="28">
        <f t="shared" si="2"/>
        <v>71.64179104477611</v>
      </c>
      <c r="M18" s="20">
        <v>19</v>
      </c>
      <c r="N18" s="20">
        <v>37</v>
      </c>
      <c r="O18" s="20">
        <v>0</v>
      </c>
      <c r="P18" s="20">
        <v>0</v>
      </c>
      <c r="Q18" s="20">
        <v>11</v>
      </c>
      <c r="R18" s="20">
        <v>24</v>
      </c>
      <c r="S18" s="20">
        <v>0</v>
      </c>
      <c r="T18" s="20">
        <v>0</v>
      </c>
      <c r="U18" s="20">
        <v>0</v>
      </c>
      <c r="V18" s="8"/>
      <c r="X18" s="8"/>
      <c r="Y18" s="8"/>
    </row>
    <row r="19" spans="1:25" s="9" customFormat="1" ht="25.5" customHeight="1">
      <c r="A19" s="20" t="s">
        <v>72</v>
      </c>
      <c r="B19" s="20">
        <v>22</v>
      </c>
      <c r="C19" s="20">
        <v>22</v>
      </c>
      <c r="D19" s="28">
        <f t="shared" si="0"/>
        <v>100</v>
      </c>
      <c r="E19" s="20">
        <v>372</v>
      </c>
      <c r="F19" s="20">
        <v>370</v>
      </c>
      <c r="G19" s="20">
        <v>134</v>
      </c>
      <c r="H19" s="20">
        <v>54</v>
      </c>
      <c r="I19" s="20">
        <v>553</v>
      </c>
      <c r="J19" s="20">
        <v>339</v>
      </c>
      <c r="K19" s="28">
        <f t="shared" si="1"/>
        <v>2.4108108108108106</v>
      </c>
      <c r="L19" s="28">
        <f t="shared" si="2"/>
        <v>50.810810810810814</v>
      </c>
      <c r="M19" s="20">
        <v>84</v>
      </c>
      <c r="N19" s="20">
        <v>239</v>
      </c>
      <c r="O19" s="20">
        <v>4</v>
      </c>
      <c r="P19" s="20">
        <v>0</v>
      </c>
      <c r="Q19" s="20">
        <v>43</v>
      </c>
      <c r="R19" s="20">
        <v>113</v>
      </c>
      <c r="S19" s="20">
        <v>2</v>
      </c>
      <c r="T19" s="20">
        <v>0</v>
      </c>
      <c r="U19" s="21">
        <v>1</v>
      </c>
      <c r="V19" s="8"/>
      <c r="X19" s="8"/>
      <c r="Y19" s="8"/>
    </row>
    <row r="20" spans="1:25" s="9" customFormat="1" ht="25.5" customHeight="1">
      <c r="A20" s="20" t="s">
        <v>73</v>
      </c>
      <c r="B20" s="20">
        <v>5</v>
      </c>
      <c r="C20" s="20">
        <v>5</v>
      </c>
      <c r="D20" s="28">
        <f t="shared" si="0"/>
        <v>100</v>
      </c>
      <c r="E20" s="20">
        <v>95</v>
      </c>
      <c r="F20" s="20">
        <v>93</v>
      </c>
      <c r="G20" s="20">
        <v>39</v>
      </c>
      <c r="H20" s="20">
        <v>6</v>
      </c>
      <c r="I20" s="20">
        <v>143</v>
      </c>
      <c r="J20" s="20">
        <v>62</v>
      </c>
      <c r="K20" s="28">
        <f t="shared" si="1"/>
        <v>2.204301075268817</v>
      </c>
      <c r="L20" s="28">
        <f t="shared" si="2"/>
        <v>48.38709677419355</v>
      </c>
      <c r="M20" s="20">
        <v>25</v>
      </c>
      <c r="N20" s="20">
        <v>73</v>
      </c>
      <c r="O20" s="20">
        <v>0</v>
      </c>
      <c r="P20" s="20">
        <v>0</v>
      </c>
      <c r="Q20" s="20">
        <v>9</v>
      </c>
      <c r="R20" s="20">
        <v>21</v>
      </c>
      <c r="S20" s="20">
        <v>0</v>
      </c>
      <c r="T20" s="20">
        <v>0</v>
      </c>
      <c r="U20" s="15">
        <v>0</v>
      </c>
      <c r="V20" s="8"/>
      <c r="W20" s="10"/>
      <c r="X20" s="13"/>
      <c r="Y20" s="13"/>
    </row>
    <row r="21" spans="1:25" s="9" customFormat="1" ht="25.5" customHeight="1">
      <c r="A21" s="20" t="s">
        <v>74</v>
      </c>
      <c r="B21" s="20">
        <v>6</v>
      </c>
      <c r="C21" s="20">
        <v>6</v>
      </c>
      <c r="D21" s="28">
        <f t="shared" si="0"/>
        <v>100</v>
      </c>
      <c r="E21" s="20">
        <v>103</v>
      </c>
      <c r="F21" s="20">
        <v>99</v>
      </c>
      <c r="G21" s="20">
        <v>53</v>
      </c>
      <c r="H21" s="20">
        <v>2</v>
      </c>
      <c r="I21" s="20">
        <v>289</v>
      </c>
      <c r="J21" s="20">
        <v>56</v>
      </c>
      <c r="K21" s="28">
        <f t="shared" si="1"/>
        <v>3.484848484848485</v>
      </c>
      <c r="L21" s="28">
        <f t="shared" si="2"/>
        <v>55.55555555555556</v>
      </c>
      <c r="M21" s="20">
        <v>26</v>
      </c>
      <c r="N21" s="20">
        <v>60</v>
      </c>
      <c r="O21" s="20">
        <v>1</v>
      </c>
      <c r="P21" s="20">
        <v>0</v>
      </c>
      <c r="Q21" s="20">
        <v>13</v>
      </c>
      <c r="R21" s="20">
        <v>26</v>
      </c>
      <c r="S21" s="20">
        <v>0</v>
      </c>
      <c r="T21" s="20">
        <v>0</v>
      </c>
      <c r="U21" s="15">
        <v>0</v>
      </c>
      <c r="V21" s="8"/>
      <c r="X21" s="8"/>
      <c r="Y21" s="8"/>
    </row>
    <row r="22" spans="1:25" s="9" customFormat="1" ht="25.5" customHeight="1">
      <c r="A22" s="20" t="s">
        <v>70</v>
      </c>
      <c r="B22" s="20">
        <v>9</v>
      </c>
      <c r="C22" s="20">
        <v>9</v>
      </c>
      <c r="D22" s="28">
        <f t="shared" si="0"/>
        <v>100</v>
      </c>
      <c r="E22" s="20">
        <v>219</v>
      </c>
      <c r="F22" s="20">
        <v>212</v>
      </c>
      <c r="G22" s="20">
        <v>89</v>
      </c>
      <c r="H22" s="20">
        <v>43</v>
      </c>
      <c r="I22" s="20">
        <v>318</v>
      </c>
      <c r="J22" s="20">
        <v>221</v>
      </c>
      <c r="K22" s="28">
        <f t="shared" si="1"/>
        <v>2.542452830188679</v>
      </c>
      <c r="L22" s="28">
        <f t="shared" si="2"/>
        <v>62.264150943396224</v>
      </c>
      <c r="M22" s="20">
        <v>48</v>
      </c>
      <c r="N22" s="20">
        <v>131</v>
      </c>
      <c r="O22" s="20">
        <v>0</v>
      </c>
      <c r="P22" s="20">
        <v>0</v>
      </c>
      <c r="Q22" s="20">
        <v>26</v>
      </c>
      <c r="R22" s="20">
        <v>54</v>
      </c>
      <c r="S22" s="20">
        <v>0</v>
      </c>
      <c r="T22" s="20">
        <v>0</v>
      </c>
      <c r="U22" s="21">
        <v>1</v>
      </c>
      <c r="V22" s="8"/>
      <c r="X22" s="8"/>
      <c r="Y22" s="8"/>
    </row>
    <row r="23" spans="1:25" s="9" customFormat="1" ht="25.5" customHeight="1">
      <c r="A23" s="20" t="s">
        <v>71</v>
      </c>
      <c r="B23" s="20">
        <v>8</v>
      </c>
      <c r="C23" s="20">
        <v>8</v>
      </c>
      <c r="D23" s="28">
        <f t="shared" si="0"/>
        <v>100</v>
      </c>
      <c r="E23" s="20">
        <v>114</v>
      </c>
      <c r="F23" s="20">
        <v>110</v>
      </c>
      <c r="G23" s="20">
        <v>34</v>
      </c>
      <c r="H23" s="20">
        <v>12</v>
      </c>
      <c r="I23" s="20">
        <v>116</v>
      </c>
      <c r="J23" s="20">
        <v>88</v>
      </c>
      <c r="K23" s="28">
        <f t="shared" si="1"/>
        <v>1.8545454545454545</v>
      </c>
      <c r="L23" s="28">
        <f t="shared" si="2"/>
        <v>41.81818181818181</v>
      </c>
      <c r="M23" s="20">
        <v>32</v>
      </c>
      <c r="N23" s="20">
        <v>90</v>
      </c>
      <c r="O23" s="20">
        <v>0</v>
      </c>
      <c r="P23" s="20">
        <v>0</v>
      </c>
      <c r="Q23" s="20">
        <v>26</v>
      </c>
      <c r="R23" s="20">
        <v>58</v>
      </c>
      <c r="S23" s="20">
        <v>0</v>
      </c>
      <c r="T23" s="20">
        <v>0</v>
      </c>
      <c r="U23" s="21">
        <v>0</v>
      </c>
      <c r="V23" s="8"/>
      <c r="W23" s="10"/>
      <c r="X23" s="13"/>
      <c r="Y23" s="13"/>
    </row>
    <row r="24" spans="1:25" s="9" customFormat="1" ht="25.5" customHeight="1">
      <c r="A24" s="20" t="s">
        <v>66</v>
      </c>
      <c r="B24" s="22">
        <v>16</v>
      </c>
      <c r="C24" s="22">
        <v>16</v>
      </c>
      <c r="D24" s="28">
        <f t="shared" si="0"/>
        <v>100</v>
      </c>
      <c r="E24" s="22">
        <v>308</v>
      </c>
      <c r="F24" s="22">
        <v>302</v>
      </c>
      <c r="G24" s="22">
        <v>133</v>
      </c>
      <c r="H24" s="22">
        <v>36</v>
      </c>
      <c r="I24" s="22">
        <v>644</v>
      </c>
      <c r="J24" s="22">
        <v>229</v>
      </c>
      <c r="K24" s="28">
        <f t="shared" si="1"/>
        <v>2.890728476821192</v>
      </c>
      <c r="L24" s="28">
        <f t="shared" si="2"/>
        <v>55.960264900662246</v>
      </c>
      <c r="M24" s="22">
        <v>89</v>
      </c>
      <c r="N24" s="22">
        <v>300</v>
      </c>
      <c r="O24" s="22">
        <v>0</v>
      </c>
      <c r="P24" s="22">
        <v>0</v>
      </c>
      <c r="Q24" s="22">
        <v>64</v>
      </c>
      <c r="R24" s="22">
        <v>164</v>
      </c>
      <c r="S24" s="22">
        <v>2</v>
      </c>
      <c r="T24" s="22">
        <v>0</v>
      </c>
      <c r="U24" s="21">
        <v>1</v>
      </c>
      <c r="V24" s="8"/>
      <c r="X24" s="8"/>
      <c r="Y24" s="8"/>
    </row>
    <row r="25" spans="1:25" s="9" customFormat="1" ht="25.5" customHeight="1">
      <c r="A25" s="20" t="s">
        <v>69</v>
      </c>
      <c r="B25" s="20">
        <v>9</v>
      </c>
      <c r="C25" s="20">
        <v>6</v>
      </c>
      <c r="D25" s="28">
        <f t="shared" si="0"/>
        <v>66.66666666666666</v>
      </c>
      <c r="E25" s="20">
        <v>92</v>
      </c>
      <c r="F25" s="20">
        <v>92</v>
      </c>
      <c r="G25" s="20">
        <v>37</v>
      </c>
      <c r="H25" s="20">
        <v>19</v>
      </c>
      <c r="I25" s="20">
        <v>136</v>
      </c>
      <c r="J25" s="20">
        <v>106</v>
      </c>
      <c r="K25" s="28">
        <f t="shared" si="1"/>
        <v>2.630434782608696</v>
      </c>
      <c r="L25" s="28">
        <f t="shared" si="2"/>
        <v>60.86956521739131</v>
      </c>
      <c r="M25" s="20">
        <v>19</v>
      </c>
      <c r="N25" s="20">
        <v>67</v>
      </c>
      <c r="O25" s="20">
        <v>0</v>
      </c>
      <c r="P25" s="20">
        <v>10</v>
      </c>
      <c r="Q25" s="20">
        <v>13</v>
      </c>
      <c r="R25" s="20">
        <v>31</v>
      </c>
      <c r="S25" s="20">
        <v>0</v>
      </c>
      <c r="T25" s="20">
        <v>0</v>
      </c>
      <c r="U25" s="15">
        <v>0</v>
      </c>
      <c r="V25" s="8"/>
      <c r="X25" s="8"/>
      <c r="Y25" s="8"/>
    </row>
    <row r="26" spans="1:25" s="9" customFormat="1" ht="25.5" customHeight="1">
      <c r="A26" s="20" t="s">
        <v>68</v>
      </c>
      <c r="B26" s="20">
        <v>23</v>
      </c>
      <c r="C26" s="20">
        <v>23</v>
      </c>
      <c r="D26" s="28">
        <f t="shared" si="0"/>
        <v>100</v>
      </c>
      <c r="E26" s="20">
        <v>580</v>
      </c>
      <c r="F26" s="20">
        <v>573</v>
      </c>
      <c r="G26" s="20">
        <v>242</v>
      </c>
      <c r="H26" s="20">
        <v>85</v>
      </c>
      <c r="I26" s="20">
        <v>1104</v>
      </c>
      <c r="J26" s="20">
        <v>448</v>
      </c>
      <c r="K26" s="28">
        <f t="shared" si="1"/>
        <v>2.7085514834205933</v>
      </c>
      <c r="L26" s="28">
        <f t="shared" si="2"/>
        <v>57.06806282722513</v>
      </c>
      <c r="M26" s="20">
        <v>150</v>
      </c>
      <c r="N26" s="20">
        <v>456</v>
      </c>
      <c r="O26" s="20">
        <v>2</v>
      </c>
      <c r="P26" s="20">
        <v>1</v>
      </c>
      <c r="Q26" s="20">
        <v>100</v>
      </c>
      <c r="R26" s="20">
        <v>251</v>
      </c>
      <c r="S26" s="20">
        <v>2</v>
      </c>
      <c r="T26" s="20">
        <v>0</v>
      </c>
      <c r="U26" s="15">
        <v>0</v>
      </c>
      <c r="V26" s="13"/>
      <c r="X26" s="8"/>
      <c r="Y26" s="8"/>
    </row>
    <row r="27" spans="1:25" s="9" customFormat="1" ht="25.5" customHeight="1">
      <c r="A27" s="24" t="s">
        <v>58</v>
      </c>
      <c r="B27" s="20">
        <v>12</v>
      </c>
      <c r="C27" s="20">
        <v>12</v>
      </c>
      <c r="D27" s="28">
        <f t="shared" si="0"/>
        <v>100</v>
      </c>
      <c r="E27" s="20">
        <v>247</v>
      </c>
      <c r="F27" s="20">
        <v>246</v>
      </c>
      <c r="G27" s="20">
        <v>86</v>
      </c>
      <c r="H27" s="20">
        <v>31</v>
      </c>
      <c r="I27" s="20">
        <v>315</v>
      </c>
      <c r="J27" s="20">
        <v>135</v>
      </c>
      <c r="K27" s="28">
        <f t="shared" si="1"/>
        <v>1.829268292682927</v>
      </c>
      <c r="L27" s="28">
        <f t="shared" si="2"/>
        <v>47.5609756097561</v>
      </c>
      <c r="M27" s="20">
        <v>63</v>
      </c>
      <c r="N27" s="20">
        <v>221</v>
      </c>
      <c r="O27" s="20">
        <v>0</v>
      </c>
      <c r="P27" s="20">
        <v>0</v>
      </c>
      <c r="Q27" s="20">
        <v>43</v>
      </c>
      <c r="R27" s="20">
        <v>120</v>
      </c>
      <c r="S27" s="20">
        <v>0</v>
      </c>
      <c r="T27" s="20">
        <v>0</v>
      </c>
      <c r="U27" s="15">
        <v>1</v>
      </c>
      <c r="V27" s="8"/>
      <c r="X27" s="8"/>
      <c r="Y27" s="8"/>
    </row>
    <row r="28" spans="1:25" s="9" customFormat="1" ht="25.5" customHeight="1">
      <c r="A28" s="20" t="s">
        <v>59</v>
      </c>
      <c r="B28" s="20">
        <v>19</v>
      </c>
      <c r="C28" s="20">
        <v>19</v>
      </c>
      <c r="D28" s="28">
        <f t="shared" si="0"/>
        <v>100</v>
      </c>
      <c r="E28" s="20">
        <v>311</v>
      </c>
      <c r="F28" s="20">
        <v>304</v>
      </c>
      <c r="G28" s="20">
        <v>113</v>
      </c>
      <c r="H28" s="20">
        <v>84</v>
      </c>
      <c r="I28" s="20">
        <v>406</v>
      </c>
      <c r="J28" s="20">
        <v>369</v>
      </c>
      <c r="K28" s="28">
        <f t="shared" si="1"/>
        <v>2.549342105263158</v>
      </c>
      <c r="L28" s="28">
        <f t="shared" si="2"/>
        <v>64.80263157894737</v>
      </c>
      <c r="M28" s="20">
        <v>95</v>
      </c>
      <c r="N28" s="20">
        <v>262</v>
      </c>
      <c r="O28" s="20">
        <v>0</v>
      </c>
      <c r="P28" s="20">
        <v>0</v>
      </c>
      <c r="Q28" s="20">
        <v>60</v>
      </c>
      <c r="R28" s="20">
        <v>138</v>
      </c>
      <c r="S28" s="20">
        <v>0</v>
      </c>
      <c r="T28" s="20">
        <v>1</v>
      </c>
      <c r="U28" s="15">
        <v>0</v>
      </c>
      <c r="V28" s="8"/>
      <c r="X28" s="8"/>
      <c r="Y28" s="8"/>
    </row>
    <row r="29" spans="1:25" s="9" customFormat="1" ht="25.5" customHeight="1">
      <c r="A29" s="20" t="s">
        <v>60</v>
      </c>
      <c r="B29" s="20">
        <v>17</v>
      </c>
      <c r="C29" s="20">
        <v>17</v>
      </c>
      <c r="D29" s="28">
        <f t="shared" si="0"/>
        <v>100</v>
      </c>
      <c r="E29" s="20">
        <v>283</v>
      </c>
      <c r="F29" s="20">
        <v>280</v>
      </c>
      <c r="G29" s="20">
        <v>81</v>
      </c>
      <c r="H29" s="20">
        <v>14</v>
      </c>
      <c r="I29" s="20">
        <v>303</v>
      </c>
      <c r="J29" s="20">
        <v>181</v>
      </c>
      <c r="K29" s="28">
        <f t="shared" si="1"/>
        <v>1.7285714285714286</v>
      </c>
      <c r="L29" s="28">
        <f t="shared" si="2"/>
        <v>33.92857142857143</v>
      </c>
      <c r="M29" s="20">
        <v>80</v>
      </c>
      <c r="N29" s="20">
        <v>264</v>
      </c>
      <c r="O29" s="20">
        <v>8</v>
      </c>
      <c r="P29" s="20">
        <v>0</v>
      </c>
      <c r="Q29" s="20">
        <v>56</v>
      </c>
      <c r="R29" s="20">
        <v>146</v>
      </c>
      <c r="S29" s="20">
        <v>7</v>
      </c>
      <c r="T29" s="20">
        <v>1</v>
      </c>
      <c r="U29" s="15">
        <v>0</v>
      </c>
      <c r="V29" s="8"/>
      <c r="X29" s="8"/>
      <c r="Y29" s="8"/>
    </row>
    <row r="30" spans="1:25" s="9" customFormat="1" ht="25.5" customHeight="1">
      <c r="A30" s="20" t="s">
        <v>61</v>
      </c>
      <c r="B30" s="20">
        <v>11</v>
      </c>
      <c r="C30" s="20">
        <v>11</v>
      </c>
      <c r="D30" s="28">
        <f t="shared" si="0"/>
        <v>100</v>
      </c>
      <c r="E30" s="20">
        <v>195</v>
      </c>
      <c r="F30" s="20">
        <v>191</v>
      </c>
      <c r="G30" s="20">
        <v>55</v>
      </c>
      <c r="H30" s="20">
        <v>30</v>
      </c>
      <c r="I30" s="20">
        <v>158</v>
      </c>
      <c r="J30" s="20">
        <v>115</v>
      </c>
      <c r="K30" s="28">
        <f t="shared" si="1"/>
        <v>1.4293193717277486</v>
      </c>
      <c r="L30" s="28">
        <f t="shared" si="2"/>
        <v>44.50261780104712</v>
      </c>
      <c r="M30" s="20">
        <v>51</v>
      </c>
      <c r="N30" s="20">
        <v>139</v>
      </c>
      <c r="O30" s="20">
        <v>2</v>
      </c>
      <c r="P30" s="20">
        <v>0</v>
      </c>
      <c r="Q30" s="20">
        <v>34</v>
      </c>
      <c r="R30" s="20">
        <v>67</v>
      </c>
      <c r="S30" s="20">
        <v>0</v>
      </c>
      <c r="T30" s="20">
        <v>0</v>
      </c>
      <c r="U30" s="15">
        <v>3</v>
      </c>
      <c r="V30" s="8"/>
      <c r="W30" s="10"/>
      <c r="X30" s="13"/>
      <c r="Y30" s="13"/>
    </row>
    <row r="31" spans="1:25" s="9" customFormat="1" ht="25.5" customHeight="1">
      <c r="A31" s="20" t="s">
        <v>62</v>
      </c>
      <c r="B31" s="20">
        <v>5</v>
      </c>
      <c r="C31" s="20">
        <v>5</v>
      </c>
      <c r="D31" s="28">
        <f t="shared" si="0"/>
        <v>100</v>
      </c>
      <c r="E31" s="20">
        <v>119</v>
      </c>
      <c r="F31" s="20">
        <v>118</v>
      </c>
      <c r="G31" s="20">
        <v>58</v>
      </c>
      <c r="H31" s="20">
        <v>19</v>
      </c>
      <c r="I31" s="20">
        <v>259</v>
      </c>
      <c r="J31" s="20">
        <v>126</v>
      </c>
      <c r="K31" s="28">
        <f t="shared" si="1"/>
        <v>3.26271186440678</v>
      </c>
      <c r="L31" s="28">
        <f t="shared" si="2"/>
        <v>65.2542372881356</v>
      </c>
      <c r="M31" s="20">
        <v>21</v>
      </c>
      <c r="N31" s="20">
        <v>31</v>
      </c>
      <c r="O31" s="20">
        <v>0</v>
      </c>
      <c r="P31" s="20">
        <v>0</v>
      </c>
      <c r="Q31" s="20">
        <v>14</v>
      </c>
      <c r="R31" s="20">
        <v>30</v>
      </c>
      <c r="S31" s="20">
        <v>2</v>
      </c>
      <c r="T31" s="20">
        <v>0</v>
      </c>
      <c r="U31" s="15">
        <v>0</v>
      </c>
      <c r="V31" s="8"/>
      <c r="X31" s="8"/>
      <c r="Y31" s="8"/>
    </row>
    <row r="32" spans="1:25" s="9" customFormat="1" ht="25.5" customHeight="1">
      <c r="A32" s="20" t="s">
        <v>63</v>
      </c>
      <c r="B32" s="20">
        <v>2</v>
      </c>
      <c r="C32" s="20">
        <v>2</v>
      </c>
      <c r="D32" s="28">
        <f t="shared" si="0"/>
        <v>100</v>
      </c>
      <c r="E32" s="20">
        <v>49</v>
      </c>
      <c r="F32" s="20">
        <v>49</v>
      </c>
      <c r="G32" s="20">
        <v>35</v>
      </c>
      <c r="H32" s="20">
        <v>9</v>
      </c>
      <c r="I32" s="20">
        <v>132</v>
      </c>
      <c r="J32" s="20">
        <v>50</v>
      </c>
      <c r="K32" s="28">
        <f>SUM(I32,J32)/F32</f>
        <v>3.7142857142857144</v>
      </c>
      <c r="L32" s="28">
        <f>SUM(G32,H32)/F32*100</f>
        <v>89.79591836734694</v>
      </c>
      <c r="M32" s="20">
        <v>8</v>
      </c>
      <c r="N32" s="20">
        <v>21</v>
      </c>
      <c r="O32" s="20">
        <v>0</v>
      </c>
      <c r="P32" s="20">
        <v>0</v>
      </c>
      <c r="Q32" s="20">
        <v>3</v>
      </c>
      <c r="R32" s="20">
        <v>12</v>
      </c>
      <c r="S32" s="20">
        <v>0</v>
      </c>
      <c r="T32" s="20">
        <v>0</v>
      </c>
      <c r="U32" s="15">
        <v>0</v>
      </c>
      <c r="V32" s="8"/>
      <c r="W32" s="10"/>
      <c r="X32" s="13"/>
      <c r="Y32" s="13"/>
    </row>
    <row r="33" spans="1:25" s="9" customFormat="1" ht="25.5" customHeight="1">
      <c r="A33" s="20" t="s">
        <v>64</v>
      </c>
      <c r="B33" s="20">
        <v>3</v>
      </c>
      <c r="C33" s="20">
        <v>3</v>
      </c>
      <c r="D33" s="28">
        <f t="shared" si="0"/>
        <v>100</v>
      </c>
      <c r="E33" s="20">
        <v>55</v>
      </c>
      <c r="F33" s="20">
        <v>55</v>
      </c>
      <c r="G33" s="20">
        <v>25</v>
      </c>
      <c r="H33" s="20">
        <v>5</v>
      </c>
      <c r="I33" s="20">
        <v>93</v>
      </c>
      <c r="J33" s="20">
        <v>71</v>
      </c>
      <c r="K33" s="28">
        <f t="shared" si="1"/>
        <v>2.981818181818182</v>
      </c>
      <c r="L33" s="28">
        <f t="shared" si="2"/>
        <v>54.54545454545454</v>
      </c>
      <c r="M33" s="20">
        <v>14</v>
      </c>
      <c r="N33" s="20">
        <v>43</v>
      </c>
      <c r="O33" s="20">
        <v>1</v>
      </c>
      <c r="P33" s="20">
        <v>0</v>
      </c>
      <c r="Q33" s="20">
        <v>10</v>
      </c>
      <c r="R33" s="20">
        <v>23</v>
      </c>
      <c r="S33" s="20">
        <v>1</v>
      </c>
      <c r="T33" s="20">
        <v>0</v>
      </c>
      <c r="U33" s="15">
        <v>0</v>
      </c>
      <c r="V33" s="8"/>
      <c r="W33" s="10"/>
      <c r="X33" s="13"/>
      <c r="Y33" s="13"/>
    </row>
    <row r="34" spans="1:25" s="9" customFormat="1" ht="25.5" customHeight="1">
      <c r="A34" s="20" t="s">
        <v>53</v>
      </c>
      <c r="B34" s="20">
        <v>24</v>
      </c>
      <c r="C34" s="20">
        <v>24</v>
      </c>
      <c r="D34" s="28">
        <f t="shared" si="0"/>
        <v>100</v>
      </c>
      <c r="E34" s="20">
        <v>392</v>
      </c>
      <c r="F34" s="20">
        <v>391</v>
      </c>
      <c r="G34" s="20">
        <v>100</v>
      </c>
      <c r="H34" s="20">
        <v>50</v>
      </c>
      <c r="I34" s="20">
        <v>407</v>
      </c>
      <c r="J34" s="20">
        <v>277</v>
      </c>
      <c r="K34" s="28">
        <f t="shared" si="1"/>
        <v>1.7493606138107416</v>
      </c>
      <c r="L34" s="28">
        <f t="shared" si="2"/>
        <v>38.36317135549872</v>
      </c>
      <c r="M34" s="20">
        <v>108</v>
      </c>
      <c r="N34" s="20">
        <v>296</v>
      </c>
      <c r="O34" s="20">
        <v>1</v>
      </c>
      <c r="P34" s="20">
        <v>0</v>
      </c>
      <c r="Q34" s="20">
        <v>65</v>
      </c>
      <c r="R34" s="20">
        <v>157</v>
      </c>
      <c r="S34" s="20">
        <v>1</v>
      </c>
      <c r="T34" s="20">
        <v>0</v>
      </c>
      <c r="U34" s="15">
        <v>0</v>
      </c>
      <c r="V34" s="37"/>
      <c r="W34" s="10"/>
      <c r="X34" s="8"/>
      <c r="Y34" s="8"/>
    </row>
    <row r="35" spans="1:25" s="9" customFormat="1" ht="25.5" customHeight="1">
      <c r="A35" s="20" t="s">
        <v>54</v>
      </c>
      <c r="B35" s="20">
        <v>15</v>
      </c>
      <c r="C35" s="20">
        <v>15</v>
      </c>
      <c r="D35" s="28">
        <f t="shared" si="0"/>
        <v>100</v>
      </c>
      <c r="E35" s="20">
        <v>298</v>
      </c>
      <c r="F35" s="20">
        <v>296</v>
      </c>
      <c r="G35" s="20">
        <v>129</v>
      </c>
      <c r="H35" s="20">
        <v>57</v>
      </c>
      <c r="I35" s="20">
        <v>493</v>
      </c>
      <c r="J35" s="20">
        <v>392</v>
      </c>
      <c r="K35" s="28">
        <f t="shared" si="1"/>
        <v>2.989864864864865</v>
      </c>
      <c r="L35" s="28">
        <f t="shared" si="2"/>
        <v>62.83783783783784</v>
      </c>
      <c r="M35" s="20">
        <v>75</v>
      </c>
      <c r="N35" s="20">
        <v>232</v>
      </c>
      <c r="O35" s="20">
        <v>1</v>
      </c>
      <c r="P35" s="20">
        <v>1</v>
      </c>
      <c r="Q35" s="20">
        <v>49</v>
      </c>
      <c r="R35" s="20">
        <v>123</v>
      </c>
      <c r="S35" s="20">
        <v>1</v>
      </c>
      <c r="T35" s="20">
        <v>1</v>
      </c>
      <c r="U35" s="15">
        <v>0</v>
      </c>
      <c r="V35" s="38"/>
      <c r="X35" s="8"/>
      <c r="Y35" s="8"/>
    </row>
    <row r="36" spans="1:25" s="9" customFormat="1" ht="25.5" customHeight="1">
      <c r="A36" s="20" t="s">
        <v>55</v>
      </c>
      <c r="B36" s="20">
        <v>10</v>
      </c>
      <c r="C36" s="20">
        <v>10</v>
      </c>
      <c r="D36" s="28">
        <f t="shared" si="0"/>
        <v>100</v>
      </c>
      <c r="E36" s="20">
        <v>212</v>
      </c>
      <c r="F36" s="20">
        <v>210</v>
      </c>
      <c r="G36" s="20">
        <v>54</v>
      </c>
      <c r="H36" s="20">
        <v>32</v>
      </c>
      <c r="I36" s="20">
        <v>197</v>
      </c>
      <c r="J36" s="20">
        <v>211</v>
      </c>
      <c r="K36" s="28">
        <f t="shared" si="1"/>
        <v>1.9428571428571428</v>
      </c>
      <c r="L36" s="28">
        <f t="shared" si="2"/>
        <v>40.95238095238095</v>
      </c>
      <c r="M36" s="20">
        <v>64</v>
      </c>
      <c r="N36" s="20">
        <v>184</v>
      </c>
      <c r="O36" s="20">
        <v>0</v>
      </c>
      <c r="P36" s="20">
        <v>0</v>
      </c>
      <c r="Q36" s="20">
        <v>44</v>
      </c>
      <c r="R36" s="20">
        <v>102</v>
      </c>
      <c r="S36" s="20">
        <v>0</v>
      </c>
      <c r="T36" s="20">
        <v>0</v>
      </c>
      <c r="U36" s="15">
        <v>0</v>
      </c>
      <c r="V36" s="37"/>
      <c r="X36" s="8"/>
      <c r="Y36" s="8"/>
    </row>
    <row r="37" spans="1:25" s="9" customFormat="1" ht="25.5" customHeight="1">
      <c r="A37" s="20" t="s">
        <v>56</v>
      </c>
      <c r="B37" s="20">
        <v>2</v>
      </c>
      <c r="C37" s="20">
        <v>2</v>
      </c>
      <c r="D37" s="28">
        <f t="shared" si="0"/>
        <v>100</v>
      </c>
      <c r="E37" s="20">
        <v>36</v>
      </c>
      <c r="F37" s="20">
        <v>36</v>
      </c>
      <c r="G37" s="20">
        <v>11</v>
      </c>
      <c r="H37" s="20">
        <v>3</v>
      </c>
      <c r="I37" s="20">
        <v>31</v>
      </c>
      <c r="J37" s="20">
        <v>34</v>
      </c>
      <c r="K37" s="28">
        <f t="shared" si="1"/>
        <v>1.8055555555555556</v>
      </c>
      <c r="L37" s="28">
        <f t="shared" si="2"/>
        <v>38.88888888888889</v>
      </c>
      <c r="M37" s="20">
        <v>7</v>
      </c>
      <c r="N37" s="20">
        <v>13</v>
      </c>
      <c r="O37" s="20">
        <v>0</v>
      </c>
      <c r="P37" s="20">
        <v>0</v>
      </c>
      <c r="Q37" s="20">
        <v>5</v>
      </c>
      <c r="R37" s="20">
        <v>9</v>
      </c>
      <c r="S37" s="20">
        <v>0</v>
      </c>
      <c r="T37" s="20">
        <v>0</v>
      </c>
      <c r="U37" s="15">
        <v>0</v>
      </c>
      <c r="V37" s="37"/>
      <c r="X37" s="8"/>
      <c r="Y37" s="8"/>
    </row>
    <row r="38" spans="1:25" s="9" customFormat="1" ht="25.5" customHeight="1">
      <c r="A38" s="20" t="s">
        <v>57</v>
      </c>
      <c r="B38" s="20">
        <v>7</v>
      </c>
      <c r="C38" s="20">
        <v>7</v>
      </c>
      <c r="D38" s="28">
        <f t="shared" si="0"/>
        <v>100</v>
      </c>
      <c r="E38" s="27">
        <v>153</v>
      </c>
      <c r="F38" s="27">
        <v>153</v>
      </c>
      <c r="G38" s="27">
        <v>53</v>
      </c>
      <c r="H38" s="27">
        <v>28</v>
      </c>
      <c r="I38" s="27">
        <v>165</v>
      </c>
      <c r="J38" s="27">
        <v>172</v>
      </c>
      <c r="K38" s="28">
        <f t="shared" si="1"/>
        <v>2.2026143790849675</v>
      </c>
      <c r="L38" s="28">
        <f t="shared" si="2"/>
        <v>52.94117647058824</v>
      </c>
      <c r="M38" s="27">
        <v>49</v>
      </c>
      <c r="N38" s="27">
        <v>158</v>
      </c>
      <c r="O38" s="27">
        <v>0</v>
      </c>
      <c r="P38" s="27">
        <v>0</v>
      </c>
      <c r="Q38" s="27">
        <v>19</v>
      </c>
      <c r="R38" s="27">
        <v>52</v>
      </c>
      <c r="S38" s="27">
        <v>0</v>
      </c>
      <c r="T38" s="20">
        <v>0</v>
      </c>
      <c r="U38" s="15">
        <v>0</v>
      </c>
      <c r="V38" s="37"/>
      <c r="X38" s="8"/>
      <c r="Y38" s="8"/>
    </row>
    <row r="39" spans="1:25" s="9" customFormat="1" ht="25.5" customHeight="1">
      <c r="A39" s="20" t="s">
        <v>51</v>
      </c>
      <c r="B39" s="20">
        <v>47</v>
      </c>
      <c r="C39" s="20">
        <v>47</v>
      </c>
      <c r="D39" s="28">
        <f t="shared" si="0"/>
        <v>100</v>
      </c>
      <c r="E39" s="20">
        <v>764</v>
      </c>
      <c r="F39" s="20">
        <v>757</v>
      </c>
      <c r="G39" s="20">
        <v>212</v>
      </c>
      <c r="H39" s="20">
        <v>120</v>
      </c>
      <c r="I39" s="20">
        <v>760</v>
      </c>
      <c r="J39" s="20">
        <v>695</v>
      </c>
      <c r="K39" s="28">
        <f t="shared" si="1"/>
        <v>1.9220607661822986</v>
      </c>
      <c r="L39" s="28">
        <f t="shared" si="2"/>
        <v>43.85733157199472</v>
      </c>
      <c r="M39" s="20">
        <v>223</v>
      </c>
      <c r="N39" s="20">
        <v>577</v>
      </c>
      <c r="O39" s="20">
        <v>2</v>
      </c>
      <c r="P39" s="20">
        <v>1</v>
      </c>
      <c r="Q39" s="20">
        <v>131</v>
      </c>
      <c r="R39" s="20">
        <v>311</v>
      </c>
      <c r="S39" s="20">
        <v>2</v>
      </c>
      <c r="T39" s="20">
        <v>1</v>
      </c>
      <c r="U39" s="21">
        <v>0</v>
      </c>
      <c r="V39" s="8"/>
      <c r="X39" s="8"/>
      <c r="Y39" s="8"/>
    </row>
    <row r="40" spans="1:25" s="9" customFormat="1" ht="25.5" customHeight="1">
      <c r="A40" s="20" t="s">
        <v>52</v>
      </c>
      <c r="B40" s="20">
        <v>12</v>
      </c>
      <c r="C40" s="20">
        <v>12</v>
      </c>
      <c r="D40" s="28">
        <f t="shared" si="0"/>
        <v>100</v>
      </c>
      <c r="E40" s="20">
        <v>173</v>
      </c>
      <c r="F40" s="20">
        <v>168</v>
      </c>
      <c r="G40" s="20">
        <v>48</v>
      </c>
      <c r="H40" s="20">
        <v>34</v>
      </c>
      <c r="I40" s="20">
        <v>158</v>
      </c>
      <c r="J40" s="20">
        <v>206</v>
      </c>
      <c r="K40" s="28">
        <f t="shared" si="1"/>
        <v>2.1666666666666665</v>
      </c>
      <c r="L40" s="28">
        <f t="shared" si="2"/>
        <v>48.80952380952381</v>
      </c>
      <c r="M40" s="20">
        <v>48</v>
      </c>
      <c r="N40" s="20">
        <v>133</v>
      </c>
      <c r="O40" s="20">
        <v>1</v>
      </c>
      <c r="P40" s="20">
        <v>1</v>
      </c>
      <c r="Q40" s="20">
        <v>27</v>
      </c>
      <c r="R40" s="20">
        <v>78</v>
      </c>
      <c r="S40" s="20">
        <v>1</v>
      </c>
      <c r="T40" s="20">
        <v>1</v>
      </c>
      <c r="U40" s="21">
        <v>0</v>
      </c>
      <c r="V40" s="8"/>
      <c r="X40" s="8"/>
      <c r="Y40" s="8"/>
    </row>
    <row r="41" spans="1:25" s="9" customFormat="1" ht="25.5" customHeight="1">
      <c r="A41" s="20" t="s">
        <v>48</v>
      </c>
      <c r="B41" s="20">
        <v>11</v>
      </c>
      <c r="C41" s="20">
        <v>11</v>
      </c>
      <c r="D41" s="28">
        <f t="shared" si="0"/>
        <v>100</v>
      </c>
      <c r="E41" s="20">
        <v>272</v>
      </c>
      <c r="F41" s="20">
        <v>265</v>
      </c>
      <c r="G41" s="20">
        <v>115</v>
      </c>
      <c r="H41" s="20">
        <v>29</v>
      </c>
      <c r="I41" s="20">
        <v>491</v>
      </c>
      <c r="J41" s="20">
        <v>252</v>
      </c>
      <c r="K41" s="28">
        <f t="shared" si="1"/>
        <v>2.8037735849056604</v>
      </c>
      <c r="L41" s="28">
        <f t="shared" si="2"/>
        <v>54.339622641509436</v>
      </c>
      <c r="M41" s="20">
        <v>74</v>
      </c>
      <c r="N41" s="20">
        <v>182</v>
      </c>
      <c r="O41" s="20">
        <v>1</v>
      </c>
      <c r="P41" s="20">
        <v>2</v>
      </c>
      <c r="Q41" s="20">
        <v>50</v>
      </c>
      <c r="R41" s="20">
        <v>122</v>
      </c>
      <c r="S41" s="20">
        <v>4</v>
      </c>
      <c r="T41" s="20">
        <v>6</v>
      </c>
      <c r="U41" s="21">
        <v>0</v>
      </c>
      <c r="V41" s="8"/>
      <c r="X41" s="8"/>
      <c r="Y41" s="8"/>
    </row>
    <row r="42" spans="1:25" s="9" customFormat="1" ht="25.5" customHeight="1">
      <c r="A42" s="20" t="s">
        <v>49</v>
      </c>
      <c r="B42" s="20">
        <v>20</v>
      </c>
      <c r="C42" s="20">
        <v>20</v>
      </c>
      <c r="D42" s="28">
        <f t="shared" si="0"/>
        <v>100</v>
      </c>
      <c r="E42" s="20">
        <v>492</v>
      </c>
      <c r="F42" s="20">
        <v>491</v>
      </c>
      <c r="G42" s="20">
        <v>202</v>
      </c>
      <c r="H42" s="20">
        <v>53</v>
      </c>
      <c r="I42" s="20">
        <v>773</v>
      </c>
      <c r="J42" s="20">
        <v>394</v>
      </c>
      <c r="K42" s="28">
        <f t="shared" si="1"/>
        <v>2.3767820773930755</v>
      </c>
      <c r="L42" s="28">
        <f t="shared" si="2"/>
        <v>51.93482688391039</v>
      </c>
      <c r="M42" s="20">
        <v>101</v>
      </c>
      <c r="N42" s="20">
        <v>276</v>
      </c>
      <c r="O42" s="20">
        <v>2</v>
      </c>
      <c r="P42" s="20">
        <v>3</v>
      </c>
      <c r="Q42" s="20">
        <v>72</v>
      </c>
      <c r="R42" s="20">
        <v>150</v>
      </c>
      <c r="S42" s="20">
        <v>5</v>
      </c>
      <c r="T42" s="20">
        <v>6</v>
      </c>
      <c r="U42" s="21">
        <v>0</v>
      </c>
      <c r="V42" s="8"/>
      <c r="X42" s="8"/>
      <c r="Y42" s="8"/>
    </row>
    <row r="43" spans="1:25" s="9" customFormat="1" ht="25.5" customHeight="1">
      <c r="A43" s="20" t="s">
        <v>50</v>
      </c>
      <c r="B43" s="20">
        <v>7</v>
      </c>
      <c r="C43" s="20">
        <v>7</v>
      </c>
      <c r="D43" s="28">
        <f t="shared" si="0"/>
        <v>100</v>
      </c>
      <c r="E43" s="20">
        <v>149</v>
      </c>
      <c r="F43" s="20">
        <v>149</v>
      </c>
      <c r="G43" s="20">
        <v>42</v>
      </c>
      <c r="H43" s="20">
        <v>27</v>
      </c>
      <c r="I43" s="20">
        <v>156</v>
      </c>
      <c r="J43" s="20">
        <v>157</v>
      </c>
      <c r="K43" s="28">
        <f t="shared" si="1"/>
        <v>2.1006711409395975</v>
      </c>
      <c r="L43" s="28">
        <f t="shared" si="2"/>
        <v>46.308724832214764</v>
      </c>
      <c r="M43" s="20">
        <v>33</v>
      </c>
      <c r="N43" s="20">
        <v>85</v>
      </c>
      <c r="O43" s="20">
        <v>0</v>
      </c>
      <c r="P43" s="20">
        <v>1</v>
      </c>
      <c r="Q43" s="20">
        <v>12</v>
      </c>
      <c r="R43" s="20">
        <v>33</v>
      </c>
      <c r="S43" s="20">
        <v>0</v>
      </c>
      <c r="T43" s="20">
        <v>0</v>
      </c>
      <c r="U43" s="21">
        <v>0</v>
      </c>
      <c r="V43" s="8"/>
      <c r="X43" s="8"/>
      <c r="Y43" s="8"/>
    </row>
    <row r="44" spans="1:25" s="9" customFormat="1" ht="25.5" customHeight="1">
      <c r="A44" s="20" t="s">
        <v>44</v>
      </c>
      <c r="B44" s="20">
        <v>13</v>
      </c>
      <c r="C44" s="20">
        <v>13</v>
      </c>
      <c r="D44" s="28">
        <f t="shared" si="0"/>
        <v>100</v>
      </c>
      <c r="E44" s="20">
        <v>217</v>
      </c>
      <c r="F44" s="20">
        <v>214</v>
      </c>
      <c r="G44" s="20">
        <v>93</v>
      </c>
      <c r="H44" s="20">
        <v>21</v>
      </c>
      <c r="I44" s="20">
        <v>330</v>
      </c>
      <c r="J44" s="20">
        <v>191</v>
      </c>
      <c r="K44" s="28">
        <f t="shared" si="1"/>
        <v>2.4345794392523366</v>
      </c>
      <c r="L44" s="28">
        <f t="shared" si="2"/>
        <v>53.271028037383175</v>
      </c>
      <c r="M44" s="20">
        <v>66</v>
      </c>
      <c r="N44" s="20">
        <v>241</v>
      </c>
      <c r="O44" s="20">
        <v>0</v>
      </c>
      <c r="P44" s="20">
        <v>0</v>
      </c>
      <c r="Q44" s="20">
        <v>37</v>
      </c>
      <c r="R44" s="20">
        <v>97</v>
      </c>
      <c r="S44" s="20">
        <v>0</v>
      </c>
      <c r="T44" s="20">
        <v>0</v>
      </c>
      <c r="U44" s="21">
        <v>0</v>
      </c>
      <c r="V44" s="8"/>
      <c r="X44" s="8"/>
      <c r="Y44" s="8"/>
    </row>
    <row r="45" spans="1:25" s="9" customFormat="1" ht="25.5" customHeight="1">
      <c r="A45" s="20" t="s">
        <v>45</v>
      </c>
      <c r="B45" s="20">
        <v>9</v>
      </c>
      <c r="C45" s="20">
        <v>9</v>
      </c>
      <c r="D45" s="28">
        <f t="shared" si="0"/>
        <v>100</v>
      </c>
      <c r="E45" s="20">
        <v>222</v>
      </c>
      <c r="F45" s="20">
        <v>222</v>
      </c>
      <c r="G45" s="20">
        <v>99</v>
      </c>
      <c r="H45" s="20">
        <v>54</v>
      </c>
      <c r="I45" s="20">
        <v>477</v>
      </c>
      <c r="J45" s="20">
        <v>310</v>
      </c>
      <c r="K45" s="28">
        <f t="shared" si="1"/>
        <v>3.545045045045045</v>
      </c>
      <c r="L45" s="28">
        <f t="shared" si="2"/>
        <v>68.91891891891892</v>
      </c>
      <c r="M45" s="20">
        <v>51</v>
      </c>
      <c r="N45" s="20">
        <v>124</v>
      </c>
      <c r="O45" s="20">
        <v>0</v>
      </c>
      <c r="P45" s="20">
        <v>0</v>
      </c>
      <c r="Q45" s="20">
        <v>39</v>
      </c>
      <c r="R45" s="20">
        <v>87</v>
      </c>
      <c r="S45" s="20">
        <v>0</v>
      </c>
      <c r="T45" s="20">
        <v>3</v>
      </c>
      <c r="U45" s="21">
        <v>0</v>
      </c>
      <c r="V45" s="8"/>
      <c r="X45" s="8"/>
      <c r="Y45" s="8"/>
    </row>
    <row r="46" spans="1:25" s="9" customFormat="1" ht="25.5" customHeight="1">
      <c r="A46" s="20" t="s">
        <v>46</v>
      </c>
      <c r="B46" s="20">
        <v>6</v>
      </c>
      <c r="C46" s="20">
        <v>6</v>
      </c>
      <c r="D46" s="28">
        <f t="shared" si="0"/>
        <v>100</v>
      </c>
      <c r="E46" s="20">
        <v>180</v>
      </c>
      <c r="F46" s="20">
        <v>172</v>
      </c>
      <c r="G46" s="20">
        <v>75</v>
      </c>
      <c r="H46" s="20">
        <v>21</v>
      </c>
      <c r="I46" s="20">
        <v>201</v>
      </c>
      <c r="J46" s="20">
        <v>177</v>
      </c>
      <c r="K46" s="28">
        <f t="shared" si="1"/>
        <v>2.197674418604651</v>
      </c>
      <c r="L46" s="28">
        <f t="shared" si="2"/>
        <v>55.81395348837209</v>
      </c>
      <c r="M46" s="20">
        <v>32</v>
      </c>
      <c r="N46" s="20">
        <v>71</v>
      </c>
      <c r="O46" s="20">
        <v>0</v>
      </c>
      <c r="P46" s="20">
        <v>0</v>
      </c>
      <c r="Q46" s="20">
        <v>16</v>
      </c>
      <c r="R46" s="20">
        <v>31</v>
      </c>
      <c r="S46" s="20">
        <v>0</v>
      </c>
      <c r="T46" s="20">
        <v>0</v>
      </c>
      <c r="U46" s="21">
        <v>0</v>
      </c>
      <c r="V46" s="13"/>
      <c r="X46" s="8"/>
      <c r="Y46" s="8"/>
    </row>
    <row r="47" spans="1:25" s="9" customFormat="1" ht="25.5" customHeight="1">
      <c r="A47" s="20" t="s">
        <v>47</v>
      </c>
      <c r="B47" s="20">
        <v>5</v>
      </c>
      <c r="C47" s="20">
        <v>5</v>
      </c>
      <c r="D47" s="28">
        <f t="shared" si="0"/>
        <v>100</v>
      </c>
      <c r="E47" s="20">
        <v>68</v>
      </c>
      <c r="F47" s="20">
        <v>68</v>
      </c>
      <c r="G47" s="20">
        <v>32</v>
      </c>
      <c r="H47" s="20">
        <v>7</v>
      </c>
      <c r="I47" s="20">
        <v>147</v>
      </c>
      <c r="J47" s="20">
        <v>55</v>
      </c>
      <c r="K47" s="28">
        <f t="shared" si="1"/>
        <v>2.9705882352941178</v>
      </c>
      <c r="L47" s="28">
        <f t="shared" si="2"/>
        <v>57.35294117647059</v>
      </c>
      <c r="M47" s="20">
        <v>20</v>
      </c>
      <c r="N47" s="20">
        <v>62</v>
      </c>
      <c r="O47" s="20">
        <v>0</v>
      </c>
      <c r="P47" s="20">
        <v>0</v>
      </c>
      <c r="Q47" s="20">
        <v>15</v>
      </c>
      <c r="R47" s="20">
        <v>34</v>
      </c>
      <c r="S47" s="20">
        <v>0</v>
      </c>
      <c r="T47" s="20">
        <v>0</v>
      </c>
      <c r="U47" s="21">
        <v>0</v>
      </c>
      <c r="V47" s="8"/>
      <c r="X47" s="8"/>
      <c r="Y47" s="8"/>
    </row>
    <row r="48" spans="1:25" s="9" customFormat="1" ht="25.5" customHeight="1">
      <c r="A48" s="20" t="s">
        <v>40</v>
      </c>
      <c r="B48" s="20">
        <v>21</v>
      </c>
      <c r="C48" s="20">
        <v>21</v>
      </c>
      <c r="D48" s="28">
        <f t="shared" si="0"/>
        <v>100</v>
      </c>
      <c r="E48" s="20">
        <v>377</v>
      </c>
      <c r="F48" s="20">
        <v>375</v>
      </c>
      <c r="G48" s="20">
        <v>160</v>
      </c>
      <c r="H48" s="20">
        <v>56</v>
      </c>
      <c r="I48" s="20">
        <v>535</v>
      </c>
      <c r="J48" s="20">
        <v>307</v>
      </c>
      <c r="K48" s="28">
        <f t="shared" si="1"/>
        <v>2.2453333333333334</v>
      </c>
      <c r="L48" s="28">
        <f t="shared" si="2"/>
        <v>57.599999999999994</v>
      </c>
      <c r="M48" s="20">
        <v>89</v>
      </c>
      <c r="N48" s="20">
        <v>220</v>
      </c>
      <c r="O48" s="20">
        <v>7</v>
      </c>
      <c r="P48" s="20">
        <v>0</v>
      </c>
      <c r="Q48" s="20">
        <v>70</v>
      </c>
      <c r="R48" s="20">
        <v>153</v>
      </c>
      <c r="S48" s="20">
        <v>5</v>
      </c>
      <c r="T48" s="20">
        <v>1</v>
      </c>
      <c r="U48" s="20">
        <v>1</v>
      </c>
      <c r="V48" s="8"/>
      <c r="X48" s="8"/>
      <c r="Y48" s="8"/>
    </row>
    <row r="49" spans="1:25" s="9" customFormat="1" ht="25.5" customHeight="1">
      <c r="A49" s="20" t="s">
        <v>41</v>
      </c>
      <c r="B49" s="20">
        <v>2</v>
      </c>
      <c r="C49" s="20">
        <v>2</v>
      </c>
      <c r="D49" s="28">
        <f t="shared" si="0"/>
        <v>100</v>
      </c>
      <c r="E49" s="20">
        <v>41</v>
      </c>
      <c r="F49" s="20">
        <v>41</v>
      </c>
      <c r="G49" s="20">
        <v>16</v>
      </c>
      <c r="H49" s="20">
        <v>9</v>
      </c>
      <c r="I49" s="20">
        <v>25</v>
      </c>
      <c r="J49" s="20">
        <v>61</v>
      </c>
      <c r="K49" s="28">
        <f t="shared" si="1"/>
        <v>2.097560975609756</v>
      </c>
      <c r="L49" s="28">
        <f t="shared" si="2"/>
        <v>60.97560975609756</v>
      </c>
      <c r="M49" s="20">
        <v>3</v>
      </c>
      <c r="N49" s="20">
        <v>8</v>
      </c>
      <c r="O49" s="20">
        <v>0</v>
      </c>
      <c r="P49" s="20">
        <v>0</v>
      </c>
      <c r="Q49" s="20">
        <v>1</v>
      </c>
      <c r="R49" s="20">
        <v>1</v>
      </c>
      <c r="S49" s="20">
        <v>0</v>
      </c>
      <c r="T49" s="20">
        <v>0</v>
      </c>
      <c r="U49" s="20">
        <v>1</v>
      </c>
      <c r="V49" s="8"/>
      <c r="X49" s="8"/>
      <c r="Y49" s="8"/>
    </row>
    <row r="50" spans="1:25" s="9" customFormat="1" ht="25.5" customHeight="1">
      <c r="A50" s="20" t="s">
        <v>43</v>
      </c>
      <c r="B50" s="20">
        <v>5</v>
      </c>
      <c r="C50" s="20">
        <v>5</v>
      </c>
      <c r="D50" s="28">
        <f t="shared" si="0"/>
        <v>100</v>
      </c>
      <c r="E50" s="20">
        <v>97</v>
      </c>
      <c r="F50" s="20">
        <v>97</v>
      </c>
      <c r="G50" s="20">
        <v>36</v>
      </c>
      <c r="H50" s="20">
        <v>12</v>
      </c>
      <c r="I50" s="20">
        <v>172</v>
      </c>
      <c r="J50" s="20">
        <v>117</v>
      </c>
      <c r="K50" s="28">
        <f t="shared" si="1"/>
        <v>2.979381443298969</v>
      </c>
      <c r="L50" s="28">
        <f t="shared" si="2"/>
        <v>49.48453608247423</v>
      </c>
      <c r="M50" s="20">
        <v>30</v>
      </c>
      <c r="N50" s="20">
        <v>71</v>
      </c>
      <c r="O50" s="20">
        <v>5</v>
      </c>
      <c r="P50" s="20">
        <v>2</v>
      </c>
      <c r="Q50" s="20">
        <v>17</v>
      </c>
      <c r="R50" s="20">
        <v>37</v>
      </c>
      <c r="S50" s="20">
        <v>1</v>
      </c>
      <c r="T50" s="20">
        <v>2</v>
      </c>
      <c r="U50" s="20">
        <v>0</v>
      </c>
      <c r="V50" s="13"/>
      <c r="X50" s="8"/>
      <c r="Y50" s="8"/>
    </row>
    <row r="51" spans="1:22" ht="21.75" customHeight="1">
      <c r="A51" s="20" t="s">
        <v>19</v>
      </c>
      <c r="B51" s="20">
        <f>SUM(B7:B50)</f>
        <v>523</v>
      </c>
      <c r="C51" s="20">
        <f>SUM(C7:C50)</f>
        <v>520</v>
      </c>
      <c r="D51" s="28">
        <f>C51/B51*100</f>
        <v>99.4263862332696</v>
      </c>
      <c r="E51" s="20">
        <f aca="true" t="shared" si="3" ref="E51:T51">SUM(E7:E50)</f>
        <v>10127</v>
      </c>
      <c r="F51" s="20">
        <f t="shared" si="3"/>
        <v>9990</v>
      </c>
      <c r="G51" s="20">
        <f t="shared" si="3"/>
        <v>3687</v>
      </c>
      <c r="H51" s="20">
        <f t="shared" si="3"/>
        <v>1520</v>
      </c>
      <c r="I51" s="20">
        <f t="shared" si="3"/>
        <v>14224</v>
      </c>
      <c r="J51" s="20">
        <f t="shared" si="3"/>
        <v>9186</v>
      </c>
      <c r="K51" s="28">
        <f>SUM(I51,J51)/F51</f>
        <v>2.3433433433433435</v>
      </c>
      <c r="L51" s="28">
        <f>SUM(G51,H51)/F51*100</f>
        <v>52.12212212212213</v>
      </c>
      <c r="M51" s="20">
        <f t="shared" si="3"/>
        <v>2625</v>
      </c>
      <c r="N51" s="20">
        <f t="shared" si="3"/>
        <v>7357</v>
      </c>
      <c r="O51" s="20">
        <f t="shared" si="3"/>
        <v>45</v>
      </c>
      <c r="P51" s="20">
        <f t="shared" si="3"/>
        <v>23</v>
      </c>
      <c r="Q51" s="20">
        <f t="shared" si="3"/>
        <v>1637</v>
      </c>
      <c r="R51" s="20">
        <f t="shared" si="3"/>
        <v>3963</v>
      </c>
      <c r="S51" s="20">
        <f t="shared" si="3"/>
        <v>43</v>
      </c>
      <c r="T51" s="20">
        <f t="shared" si="3"/>
        <v>27</v>
      </c>
      <c r="U51" s="20">
        <f>SUM(U7:U50)</f>
        <v>14</v>
      </c>
      <c r="V51" s="5"/>
    </row>
    <row r="52" spans="1:22" ht="21.75" customHeight="1">
      <c r="A52" s="39"/>
      <c r="B52" s="39"/>
      <c r="C52" s="39"/>
      <c r="D52" s="40"/>
      <c r="E52" s="39"/>
      <c r="F52" s="39"/>
      <c r="G52" s="39"/>
      <c r="H52" s="39"/>
      <c r="I52" s="39"/>
      <c r="J52" s="39"/>
      <c r="K52" s="40"/>
      <c r="L52" s="40"/>
      <c r="M52" s="39"/>
      <c r="N52" s="39"/>
      <c r="O52" s="39"/>
      <c r="P52" s="39"/>
      <c r="Q52" s="39"/>
      <c r="R52" s="39"/>
      <c r="S52" s="39"/>
      <c r="T52" s="39"/>
      <c r="U52" s="39"/>
      <c r="V52" s="5"/>
    </row>
    <row r="53" spans="1:22" ht="14.25">
      <c r="A53" s="5" t="s">
        <v>0</v>
      </c>
      <c r="B53" s="8"/>
      <c r="C53" s="8"/>
      <c r="D53" s="4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5"/>
    </row>
    <row r="54" spans="1:22" ht="15" customHeight="1">
      <c r="A54" s="3" t="s">
        <v>20</v>
      </c>
      <c r="B54" s="8"/>
      <c r="C54" s="8"/>
      <c r="D54" s="41"/>
      <c r="E54" s="8"/>
      <c r="F54" s="8"/>
      <c r="G54" s="8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0"/>
      <c r="U54" s="10"/>
      <c r="V54" s="4"/>
    </row>
    <row r="55" spans="1:19" ht="14.25">
      <c r="A55" s="2" t="s">
        <v>21</v>
      </c>
      <c r="B55" s="8"/>
      <c r="C55" s="8"/>
      <c r="D55" s="41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4.25">
      <c r="A56" s="2" t="s">
        <v>22</v>
      </c>
      <c r="B56" s="8"/>
      <c r="C56" s="8"/>
      <c r="D56" s="41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4.25">
      <c r="A57" s="2" t="s">
        <v>37</v>
      </c>
      <c r="B57" s="8"/>
      <c r="C57" s="8"/>
      <c r="D57" s="41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4.25">
      <c r="A58" s="2" t="s">
        <v>38</v>
      </c>
      <c r="B58" s="8"/>
      <c r="C58" s="8"/>
      <c r="D58" s="41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</sheetData>
  <sheetProtection/>
  <mergeCells count="9">
    <mergeCell ref="A1:U1"/>
    <mergeCell ref="A3:A6"/>
    <mergeCell ref="U3:U6"/>
    <mergeCell ref="B3:B6"/>
    <mergeCell ref="C3:C6"/>
    <mergeCell ref="D3:D6"/>
    <mergeCell ref="G3:L3"/>
    <mergeCell ref="M3:P3"/>
    <mergeCell ref="Q3:T3"/>
  </mergeCells>
  <dataValidations count="1">
    <dataValidation type="list" allowBlank="1" showInputMessage="1" showErrorMessage="1" sqref="U35:U38">
      <formula1>"　,はい,０"</formula1>
    </dataValidation>
  </dataValidations>
  <printOptions/>
  <pageMargins left="0.75" right="0.75" top="1" bottom="0.4557291666666667" header="0.512" footer="0.512"/>
  <pageSetup fitToHeight="0" horizontalDpi="600" verticalDpi="600" orientation="portrait" paperSize="9" scale="5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H23030881</cp:lastModifiedBy>
  <cp:lastPrinted>2015-02-03T06:56:23Z</cp:lastPrinted>
  <dcterms:created xsi:type="dcterms:W3CDTF">2005-09-13T05:07:38Z</dcterms:created>
  <dcterms:modified xsi:type="dcterms:W3CDTF">2015-02-03T07:10:58Z</dcterms:modified>
  <cp:category/>
  <cp:version/>
  <cp:contentType/>
  <cp:contentStatus/>
</cp:coreProperties>
</file>