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85"/>
  </bookViews>
  <sheets>
    <sheet name="市町村別実績" sheetId="1" r:id="rId1"/>
  </sheets>
  <definedNames>
    <definedName name="_xlnm.Print_Area" localSheetId="0">市町村別実績!$A$1:$U$176</definedName>
    <definedName name="_xlnm.Print_Titles" localSheetId="0">市町村別実績!$1:$5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3" i="1" l="1"/>
  <c r="F170" i="1"/>
  <c r="D170" i="1"/>
  <c r="F169" i="1"/>
  <c r="D169" i="1"/>
  <c r="Q168" i="1"/>
  <c r="F168" i="1"/>
  <c r="D168" i="1"/>
  <c r="Q167" i="1"/>
  <c r="O173" i="1"/>
  <c r="M173" i="1"/>
  <c r="K173" i="1"/>
  <c r="I173" i="1"/>
  <c r="G173" i="1"/>
  <c r="E173" i="1"/>
  <c r="U167" i="1"/>
  <c r="Q166" i="1"/>
  <c r="O172" i="1"/>
  <c r="M172" i="1"/>
  <c r="K172" i="1"/>
  <c r="I172" i="1"/>
  <c r="G172" i="1"/>
  <c r="E172" i="1"/>
  <c r="D166" i="1"/>
  <c r="Q165" i="1"/>
  <c r="O171" i="1"/>
  <c r="M171" i="1"/>
  <c r="K171" i="1"/>
  <c r="I171" i="1"/>
  <c r="G171" i="1"/>
  <c r="E171" i="1"/>
  <c r="D165" i="1"/>
  <c r="P173" i="1"/>
  <c r="L173" i="1"/>
  <c r="J173" i="1"/>
  <c r="H173" i="1"/>
  <c r="F164" i="1"/>
  <c r="B173" i="1"/>
  <c r="U173" i="1" s="1"/>
  <c r="P172" i="1"/>
  <c r="L172" i="1"/>
  <c r="J172" i="1"/>
  <c r="H172" i="1"/>
  <c r="F163" i="1"/>
  <c r="B172" i="1"/>
  <c r="P171" i="1"/>
  <c r="L171" i="1"/>
  <c r="J171" i="1"/>
  <c r="H171" i="1"/>
  <c r="F162" i="1"/>
  <c r="B171" i="1"/>
  <c r="T161" i="1"/>
  <c r="Q158" i="1"/>
  <c r="F158" i="1"/>
  <c r="U158" i="1"/>
  <c r="Q157" i="1"/>
  <c r="F157" i="1"/>
  <c r="D157" i="1"/>
  <c r="Q156" i="1"/>
  <c r="F156" i="1"/>
  <c r="D156" i="1"/>
  <c r="Q155" i="1"/>
  <c r="F155" i="1"/>
  <c r="U155" i="1"/>
  <c r="Q154" i="1"/>
  <c r="F154" i="1"/>
  <c r="D154" i="1"/>
  <c r="Q153" i="1"/>
  <c r="F153" i="1"/>
  <c r="D153" i="1"/>
  <c r="Q152" i="1"/>
  <c r="F152" i="1"/>
  <c r="U152" i="1"/>
  <c r="Q151" i="1"/>
  <c r="F151" i="1"/>
  <c r="D151" i="1"/>
  <c r="Q150" i="1"/>
  <c r="F150" i="1"/>
  <c r="D150" i="1"/>
  <c r="Q149" i="1"/>
  <c r="P161" i="1"/>
  <c r="O161" i="1"/>
  <c r="N161" i="1"/>
  <c r="M161" i="1"/>
  <c r="L161" i="1"/>
  <c r="K161" i="1"/>
  <c r="J161" i="1"/>
  <c r="I161" i="1"/>
  <c r="H161" i="1"/>
  <c r="G161" i="1"/>
  <c r="E161" i="1"/>
  <c r="C161" i="1"/>
  <c r="F161" i="1" s="1"/>
  <c r="B161" i="1"/>
  <c r="Q148" i="1"/>
  <c r="P160" i="1"/>
  <c r="O160" i="1"/>
  <c r="N160" i="1"/>
  <c r="M160" i="1"/>
  <c r="L160" i="1"/>
  <c r="K160" i="1"/>
  <c r="J160" i="1"/>
  <c r="I160" i="1"/>
  <c r="H160" i="1"/>
  <c r="G160" i="1"/>
  <c r="E160" i="1"/>
  <c r="C160" i="1"/>
  <c r="F160" i="1" s="1"/>
  <c r="B160" i="1"/>
  <c r="D160" i="1" s="1"/>
  <c r="Q147" i="1"/>
  <c r="P159" i="1"/>
  <c r="O159" i="1"/>
  <c r="N159" i="1"/>
  <c r="M159" i="1"/>
  <c r="L159" i="1"/>
  <c r="K159" i="1"/>
  <c r="J159" i="1"/>
  <c r="I159" i="1"/>
  <c r="H159" i="1"/>
  <c r="G159" i="1"/>
  <c r="E159" i="1"/>
  <c r="C159" i="1"/>
  <c r="B159" i="1"/>
  <c r="D159" i="1" s="1"/>
  <c r="T146" i="1"/>
  <c r="Q143" i="1"/>
  <c r="F143" i="1"/>
  <c r="U143" i="1"/>
  <c r="Q142" i="1"/>
  <c r="F142" i="1"/>
  <c r="D142" i="1"/>
  <c r="Q141" i="1"/>
  <c r="F141" i="1"/>
  <c r="D141" i="1"/>
  <c r="Q140" i="1"/>
  <c r="F140" i="1"/>
  <c r="U140" i="1"/>
  <c r="Q139" i="1"/>
  <c r="F139" i="1"/>
  <c r="D139" i="1"/>
  <c r="Q138" i="1"/>
  <c r="F138" i="1"/>
  <c r="D138" i="1"/>
  <c r="P146" i="1"/>
  <c r="O146" i="1"/>
  <c r="N146" i="1"/>
  <c r="M146" i="1"/>
  <c r="L146" i="1"/>
  <c r="K146" i="1"/>
  <c r="J146" i="1"/>
  <c r="I146" i="1"/>
  <c r="H146" i="1"/>
  <c r="G146" i="1"/>
  <c r="F137" i="1"/>
  <c r="E146" i="1"/>
  <c r="C146" i="1"/>
  <c r="F146" i="1" s="1"/>
  <c r="P145" i="1"/>
  <c r="O145" i="1"/>
  <c r="M145" i="1"/>
  <c r="L145" i="1"/>
  <c r="K145" i="1"/>
  <c r="J145" i="1"/>
  <c r="I145" i="1"/>
  <c r="H145" i="1"/>
  <c r="G145" i="1"/>
  <c r="F136" i="1"/>
  <c r="E145" i="1"/>
  <c r="C145" i="1"/>
  <c r="F145" i="1" s="1"/>
  <c r="B145" i="1"/>
  <c r="D145" i="1" s="1"/>
  <c r="P144" i="1"/>
  <c r="O144" i="1"/>
  <c r="M144" i="1"/>
  <c r="L144" i="1"/>
  <c r="K144" i="1"/>
  <c r="J144" i="1"/>
  <c r="I144" i="1"/>
  <c r="H144" i="1"/>
  <c r="G144" i="1"/>
  <c r="F135" i="1"/>
  <c r="E144" i="1"/>
  <c r="C144" i="1"/>
  <c r="F144" i="1" s="1"/>
  <c r="B144" i="1"/>
  <c r="T134" i="1"/>
  <c r="Q131" i="1"/>
  <c r="U131" i="1"/>
  <c r="Q130" i="1"/>
  <c r="D130" i="1"/>
  <c r="Q129" i="1"/>
  <c r="D129" i="1"/>
  <c r="P134" i="1"/>
  <c r="O134" i="1"/>
  <c r="M134" i="1"/>
  <c r="L134" i="1"/>
  <c r="K134" i="1"/>
  <c r="J134" i="1"/>
  <c r="I134" i="1"/>
  <c r="H134" i="1"/>
  <c r="G134" i="1"/>
  <c r="F128" i="1"/>
  <c r="C134" i="1"/>
  <c r="U128" i="1"/>
  <c r="P133" i="1"/>
  <c r="O133" i="1"/>
  <c r="Q127" i="1"/>
  <c r="M133" i="1"/>
  <c r="L133" i="1"/>
  <c r="K133" i="1"/>
  <c r="J133" i="1"/>
  <c r="I133" i="1"/>
  <c r="H133" i="1"/>
  <c r="G133" i="1"/>
  <c r="F127" i="1"/>
  <c r="E133" i="1"/>
  <c r="C133" i="1"/>
  <c r="F133" i="1" s="1"/>
  <c r="D127" i="1"/>
  <c r="P132" i="1"/>
  <c r="O132" i="1"/>
  <c r="M132" i="1"/>
  <c r="L132" i="1"/>
  <c r="K132" i="1"/>
  <c r="J132" i="1"/>
  <c r="I132" i="1"/>
  <c r="H132" i="1"/>
  <c r="G132" i="1"/>
  <c r="F126" i="1"/>
  <c r="E132" i="1"/>
  <c r="C132" i="1"/>
  <c r="F132" i="1" s="1"/>
  <c r="B132" i="1"/>
  <c r="D132" i="1" s="1"/>
  <c r="T125" i="1"/>
  <c r="Q122" i="1"/>
  <c r="F122" i="1"/>
  <c r="U122" i="1"/>
  <c r="Q121" i="1"/>
  <c r="F121" i="1"/>
  <c r="D121" i="1"/>
  <c r="Q120" i="1"/>
  <c r="F120" i="1"/>
  <c r="D120" i="1"/>
  <c r="Q119" i="1"/>
  <c r="F119" i="1"/>
  <c r="U119" i="1"/>
  <c r="Q118" i="1"/>
  <c r="F118" i="1"/>
  <c r="D118" i="1"/>
  <c r="Q117" i="1"/>
  <c r="F117" i="1"/>
  <c r="D117" i="1"/>
  <c r="Q116" i="1"/>
  <c r="F116" i="1"/>
  <c r="U116" i="1"/>
  <c r="Q115" i="1"/>
  <c r="F115" i="1"/>
  <c r="D115" i="1"/>
  <c r="Q114" i="1"/>
  <c r="F114" i="1"/>
  <c r="D114" i="1"/>
  <c r="Q113" i="1"/>
  <c r="F113" i="1"/>
  <c r="U113" i="1"/>
  <c r="Q112" i="1"/>
  <c r="F112" i="1"/>
  <c r="D112" i="1"/>
  <c r="Q111" i="1"/>
  <c r="F111" i="1"/>
  <c r="D111" i="1"/>
  <c r="Q110" i="1"/>
  <c r="P125" i="1"/>
  <c r="O125" i="1"/>
  <c r="N125" i="1"/>
  <c r="M125" i="1"/>
  <c r="L125" i="1"/>
  <c r="K125" i="1"/>
  <c r="J125" i="1"/>
  <c r="I125" i="1"/>
  <c r="H125" i="1"/>
  <c r="G125" i="1"/>
  <c r="E125" i="1"/>
  <c r="C125" i="1"/>
  <c r="U110" i="1"/>
  <c r="Q109" i="1"/>
  <c r="P124" i="1"/>
  <c r="O124" i="1"/>
  <c r="N124" i="1"/>
  <c r="M124" i="1"/>
  <c r="L124" i="1"/>
  <c r="K124" i="1"/>
  <c r="J124" i="1"/>
  <c r="I124" i="1"/>
  <c r="H124" i="1"/>
  <c r="G124" i="1"/>
  <c r="E124" i="1"/>
  <c r="C124" i="1"/>
  <c r="D109" i="1"/>
  <c r="Q108" i="1"/>
  <c r="P123" i="1"/>
  <c r="O123" i="1"/>
  <c r="N123" i="1"/>
  <c r="M123" i="1"/>
  <c r="L123" i="1"/>
  <c r="K123" i="1"/>
  <c r="J123" i="1"/>
  <c r="I123" i="1"/>
  <c r="H123" i="1"/>
  <c r="G123" i="1"/>
  <c r="E123" i="1"/>
  <c r="C123" i="1"/>
  <c r="D108" i="1"/>
  <c r="T107" i="1"/>
  <c r="Q104" i="1"/>
  <c r="F104" i="1"/>
  <c r="U104" i="1"/>
  <c r="Q103" i="1"/>
  <c r="F103" i="1"/>
  <c r="D103" i="1"/>
  <c r="Q102" i="1"/>
  <c r="F102" i="1"/>
  <c r="D102" i="1"/>
  <c r="Q101" i="1"/>
  <c r="F101" i="1"/>
  <c r="U101" i="1"/>
  <c r="Q100" i="1"/>
  <c r="F100" i="1"/>
  <c r="D100" i="1"/>
  <c r="Q99" i="1"/>
  <c r="F99" i="1"/>
  <c r="D99" i="1"/>
  <c r="Q98" i="1"/>
  <c r="F98" i="1"/>
  <c r="U98" i="1"/>
  <c r="Q97" i="1"/>
  <c r="F97" i="1"/>
  <c r="D97" i="1"/>
  <c r="Q96" i="1"/>
  <c r="F96" i="1"/>
  <c r="D96" i="1"/>
  <c r="Q95" i="1"/>
  <c r="F95" i="1"/>
  <c r="U95" i="1"/>
  <c r="Q94" i="1"/>
  <c r="F94" i="1"/>
  <c r="D94" i="1"/>
  <c r="Q93" i="1"/>
  <c r="F93" i="1"/>
  <c r="D93" i="1"/>
  <c r="Q92" i="1"/>
  <c r="F92" i="1"/>
  <c r="U92" i="1"/>
  <c r="Q91" i="1"/>
  <c r="F91" i="1"/>
  <c r="D91" i="1"/>
  <c r="Q90" i="1"/>
  <c r="F90" i="1"/>
  <c r="D90" i="1"/>
  <c r="Q89" i="1"/>
  <c r="F89" i="1"/>
  <c r="U89" i="1"/>
  <c r="Q88" i="1"/>
  <c r="F88" i="1"/>
  <c r="D88" i="1"/>
  <c r="Q87" i="1"/>
  <c r="F87" i="1"/>
  <c r="D87" i="1"/>
  <c r="P107" i="1"/>
  <c r="O107" i="1"/>
  <c r="N107" i="1"/>
  <c r="Q107" i="1" s="1"/>
  <c r="M107" i="1"/>
  <c r="L107" i="1"/>
  <c r="K107" i="1"/>
  <c r="J107" i="1"/>
  <c r="I107" i="1"/>
  <c r="H107" i="1"/>
  <c r="G107" i="1"/>
  <c r="F86" i="1"/>
  <c r="E107" i="1"/>
  <c r="C107" i="1"/>
  <c r="F107" i="1" s="1"/>
  <c r="B107" i="1"/>
  <c r="P106" i="1"/>
  <c r="O106" i="1"/>
  <c r="N106" i="1"/>
  <c r="M106" i="1"/>
  <c r="L106" i="1"/>
  <c r="K106" i="1"/>
  <c r="J106" i="1"/>
  <c r="I106" i="1"/>
  <c r="H106" i="1"/>
  <c r="G106" i="1"/>
  <c r="F85" i="1"/>
  <c r="E106" i="1"/>
  <c r="C106" i="1"/>
  <c r="F106" i="1" s="1"/>
  <c r="B106" i="1"/>
  <c r="D106" i="1" s="1"/>
  <c r="P105" i="1"/>
  <c r="O105" i="1"/>
  <c r="M105" i="1"/>
  <c r="L105" i="1"/>
  <c r="K105" i="1"/>
  <c r="J105" i="1"/>
  <c r="I105" i="1"/>
  <c r="H105" i="1"/>
  <c r="G105" i="1"/>
  <c r="F84" i="1"/>
  <c r="E105" i="1"/>
  <c r="C105" i="1"/>
  <c r="F105" i="1" s="1"/>
  <c r="B105" i="1"/>
  <c r="T83" i="1"/>
  <c r="Q80" i="1"/>
  <c r="U80" i="1"/>
  <c r="Q79" i="1"/>
  <c r="D79" i="1"/>
  <c r="Q78" i="1"/>
  <c r="D78" i="1"/>
  <c r="P83" i="1"/>
  <c r="L83" i="1"/>
  <c r="J83" i="1"/>
  <c r="H83" i="1"/>
  <c r="F77" i="1"/>
  <c r="B83" i="1"/>
  <c r="P82" i="1"/>
  <c r="L82" i="1"/>
  <c r="J82" i="1"/>
  <c r="H82" i="1"/>
  <c r="F76" i="1"/>
  <c r="D76" i="1"/>
  <c r="Q75" i="1"/>
  <c r="F75" i="1"/>
  <c r="D75" i="1"/>
  <c r="Q74" i="1"/>
  <c r="O83" i="1"/>
  <c r="M83" i="1"/>
  <c r="K83" i="1"/>
  <c r="I83" i="1"/>
  <c r="G83" i="1"/>
  <c r="E83" i="1"/>
  <c r="U74" i="1"/>
  <c r="O82" i="1"/>
  <c r="M82" i="1"/>
  <c r="K82" i="1"/>
  <c r="I82" i="1"/>
  <c r="G82" i="1"/>
  <c r="E82" i="1"/>
  <c r="D73" i="1"/>
  <c r="P81" i="1"/>
  <c r="O81" i="1"/>
  <c r="N81" i="1"/>
  <c r="Q81" i="1" s="1"/>
  <c r="M81" i="1"/>
  <c r="L81" i="1"/>
  <c r="K81" i="1"/>
  <c r="J81" i="1"/>
  <c r="I81" i="1"/>
  <c r="H81" i="1"/>
  <c r="G81" i="1"/>
  <c r="F72" i="1"/>
  <c r="E81" i="1"/>
  <c r="C81" i="1"/>
  <c r="F81" i="1" s="1"/>
  <c r="B81" i="1"/>
  <c r="D81" i="1" s="1"/>
  <c r="T71" i="1"/>
  <c r="F68" i="1"/>
  <c r="Q68" i="1"/>
  <c r="F67" i="1"/>
  <c r="Q67" i="1"/>
  <c r="F66" i="1"/>
  <c r="Q66" i="1"/>
  <c r="P71" i="1"/>
  <c r="O71" i="1"/>
  <c r="N71" i="1"/>
  <c r="Q71" i="1" s="1"/>
  <c r="M71" i="1"/>
  <c r="L71" i="1"/>
  <c r="K71" i="1"/>
  <c r="J71" i="1"/>
  <c r="I71" i="1"/>
  <c r="H71" i="1"/>
  <c r="G71" i="1"/>
  <c r="F65" i="1"/>
  <c r="E71" i="1"/>
  <c r="C71" i="1"/>
  <c r="F71" i="1" s="1"/>
  <c r="B71" i="1"/>
  <c r="P70" i="1"/>
  <c r="O70" i="1"/>
  <c r="N70" i="1"/>
  <c r="Q70" i="1" s="1"/>
  <c r="M70" i="1"/>
  <c r="L70" i="1"/>
  <c r="K70" i="1"/>
  <c r="J70" i="1"/>
  <c r="I70" i="1"/>
  <c r="H70" i="1"/>
  <c r="G70" i="1"/>
  <c r="F64" i="1"/>
  <c r="E70" i="1"/>
  <c r="C70" i="1"/>
  <c r="F70" i="1" s="1"/>
  <c r="B70" i="1"/>
  <c r="P69" i="1"/>
  <c r="O69" i="1"/>
  <c r="N69" i="1"/>
  <c r="Q69" i="1" s="1"/>
  <c r="M69" i="1"/>
  <c r="L69" i="1"/>
  <c r="K69" i="1"/>
  <c r="J69" i="1"/>
  <c r="I69" i="1"/>
  <c r="H69" i="1"/>
  <c r="G69" i="1"/>
  <c r="F63" i="1"/>
  <c r="E69" i="1"/>
  <c r="C69" i="1"/>
  <c r="F69" i="1" s="1"/>
  <c r="B69" i="1"/>
  <c r="T62" i="1"/>
  <c r="Q59" i="1"/>
  <c r="F59" i="1"/>
  <c r="U59" i="1"/>
  <c r="Q58" i="1"/>
  <c r="F58" i="1"/>
  <c r="D58" i="1"/>
  <c r="Q57" i="1"/>
  <c r="F57" i="1"/>
  <c r="D57" i="1"/>
  <c r="Q56" i="1"/>
  <c r="F56" i="1"/>
  <c r="U56" i="1"/>
  <c r="Q55" i="1"/>
  <c r="F55" i="1"/>
  <c r="D55" i="1"/>
  <c r="Q54" i="1"/>
  <c r="F54" i="1"/>
  <c r="D54" i="1"/>
  <c r="Q53" i="1"/>
  <c r="P62" i="1"/>
  <c r="O62" i="1"/>
  <c r="N62" i="1"/>
  <c r="M62" i="1"/>
  <c r="L62" i="1"/>
  <c r="K62" i="1"/>
  <c r="J62" i="1"/>
  <c r="I62" i="1"/>
  <c r="H62" i="1"/>
  <c r="G62" i="1"/>
  <c r="E62" i="1"/>
  <c r="C62" i="1"/>
  <c r="B62" i="1"/>
  <c r="Q52" i="1"/>
  <c r="P61" i="1"/>
  <c r="O61" i="1"/>
  <c r="N61" i="1"/>
  <c r="M61" i="1"/>
  <c r="L61" i="1"/>
  <c r="K61" i="1"/>
  <c r="J61" i="1"/>
  <c r="I61" i="1"/>
  <c r="H61" i="1"/>
  <c r="G61" i="1"/>
  <c r="E61" i="1"/>
  <c r="C61" i="1"/>
  <c r="B61" i="1"/>
  <c r="D61" i="1" s="1"/>
  <c r="Q51" i="1"/>
  <c r="P60" i="1"/>
  <c r="O60" i="1"/>
  <c r="N60" i="1"/>
  <c r="M60" i="1"/>
  <c r="L60" i="1"/>
  <c r="K60" i="1"/>
  <c r="J60" i="1"/>
  <c r="I60" i="1"/>
  <c r="H60" i="1"/>
  <c r="G60" i="1"/>
  <c r="E60" i="1"/>
  <c r="C60" i="1"/>
  <c r="B60" i="1"/>
  <c r="D60" i="1" s="1"/>
  <c r="T50" i="1"/>
  <c r="Q47" i="1"/>
  <c r="F47" i="1"/>
  <c r="U47" i="1"/>
  <c r="Q46" i="1"/>
  <c r="F46" i="1"/>
  <c r="D46" i="1"/>
  <c r="Q45" i="1"/>
  <c r="F45" i="1"/>
  <c r="D45" i="1"/>
  <c r="Q44" i="1"/>
  <c r="F44" i="1"/>
  <c r="U44" i="1"/>
  <c r="Q43" i="1"/>
  <c r="F43" i="1"/>
  <c r="D43" i="1"/>
  <c r="Q42" i="1"/>
  <c r="F42" i="1"/>
  <c r="D42" i="1"/>
  <c r="Q41" i="1"/>
  <c r="F41" i="1"/>
  <c r="U41" i="1"/>
  <c r="Q40" i="1"/>
  <c r="F40" i="1"/>
  <c r="D40" i="1"/>
  <c r="Q39" i="1"/>
  <c r="F39" i="1"/>
  <c r="D39" i="1"/>
  <c r="Q38" i="1"/>
  <c r="P50" i="1"/>
  <c r="O50" i="1"/>
  <c r="N50" i="1"/>
  <c r="M50" i="1"/>
  <c r="L50" i="1"/>
  <c r="K50" i="1"/>
  <c r="J50" i="1"/>
  <c r="I50" i="1"/>
  <c r="H50" i="1"/>
  <c r="G50" i="1"/>
  <c r="E50" i="1"/>
  <c r="C50" i="1"/>
  <c r="F50" i="1" s="1"/>
  <c r="B50" i="1"/>
  <c r="Q37" i="1"/>
  <c r="P49" i="1"/>
  <c r="O49" i="1"/>
  <c r="N49" i="1"/>
  <c r="M49" i="1"/>
  <c r="L49" i="1"/>
  <c r="K49" i="1"/>
  <c r="J49" i="1"/>
  <c r="I49" i="1"/>
  <c r="H49" i="1"/>
  <c r="G49" i="1"/>
  <c r="E49" i="1"/>
  <c r="B49" i="1"/>
  <c r="Q36" i="1"/>
  <c r="P48" i="1"/>
  <c r="O48" i="1"/>
  <c r="N48" i="1"/>
  <c r="M48" i="1"/>
  <c r="L48" i="1"/>
  <c r="K48" i="1"/>
  <c r="J48" i="1"/>
  <c r="I48" i="1"/>
  <c r="H48" i="1"/>
  <c r="G48" i="1"/>
  <c r="E48" i="1"/>
  <c r="B48" i="1"/>
  <c r="T35" i="1"/>
  <c r="Q32" i="1"/>
  <c r="F32" i="1"/>
  <c r="U32" i="1"/>
  <c r="Q31" i="1"/>
  <c r="F31" i="1"/>
  <c r="D31" i="1"/>
  <c r="Q30" i="1"/>
  <c r="F30" i="1"/>
  <c r="D30" i="1"/>
  <c r="P35" i="1"/>
  <c r="O35" i="1"/>
  <c r="N35" i="1"/>
  <c r="Q35" i="1" s="1"/>
  <c r="M35" i="1"/>
  <c r="L35" i="1"/>
  <c r="K35" i="1"/>
  <c r="J35" i="1"/>
  <c r="I35" i="1"/>
  <c r="H35" i="1"/>
  <c r="G35" i="1"/>
  <c r="F29" i="1"/>
  <c r="E35" i="1"/>
  <c r="C35" i="1"/>
  <c r="F35" i="1" s="1"/>
  <c r="B35" i="1"/>
  <c r="P34" i="1"/>
  <c r="O34" i="1"/>
  <c r="N34" i="1"/>
  <c r="Q34" i="1" s="1"/>
  <c r="M34" i="1"/>
  <c r="L34" i="1"/>
  <c r="K34" i="1"/>
  <c r="J34" i="1"/>
  <c r="I34" i="1"/>
  <c r="H34" i="1"/>
  <c r="G34" i="1"/>
  <c r="F28" i="1"/>
  <c r="E34" i="1"/>
  <c r="C34" i="1"/>
  <c r="B34" i="1"/>
  <c r="P33" i="1"/>
  <c r="O33" i="1"/>
  <c r="N33" i="1"/>
  <c r="M33" i="1"/>
  <c r="L33" i="1"/>
  <c r="K33" i="1"/>
  <c r="J33" i="1"/>
  <c r="I33" i="1"/>
  <c r="H33" i="1"/>
  <c r="G33" i="1"/>
  <c r="F27" i="1"/>
  <c r="E33" i="1"/>
  <c r="C33" i="1"/>
  <c r="B33" i="1"/>
  <c r="D33" i="1" s="1"/>
  <c r="T26" i="1"/>
  <c r="T176" i="1" s="1"/>
  <c r="Q23" i="1"/>
  <c r="F23" i="1"/>
  <c r="U23" i="1"/>
  <c r="Q22" i="1"/>
  <c r="F22" i="1"/>
  <c r="D22" i="1"/>
  <c r="Q21" i="1"/>
  <c r="F21" i="1"/>
  <c r="D21" i="1"/>
  <c r="Q20" i="1"/>
  <c r="F20" i="1"/>
  <c r="U20" i="1"/>
  <c r="Q19" i="1"/>
  <c r="F19" i="1"/>
  <c r="D19" i="1"/>
  <c r="Q18" i="1"/>
  <c r="F18" i="1"/>
  <c r="D18" i="1"/>
  <c r="Q17" i="1"/>
  <c r="F17" i="1"/>
  <c r="U17" i="1"/>
  <c r="Q16" i="1"/>
  <c r="F16" i="1"/>
  <c r="D16" i="1"/>
  <c r="Q15" i="1"/>
  <c r="F15" i="1"/>
  <c r="D15" i="1"/>
  <c r="Q14" i="1"/>
  <c r="F14" i="1"/>
  <c r="U14" i="1"/>
  <c r="Q13" i="1"/>
  <c r="F13" i="1"/>
  <c r="D13" i="1"/>
  <c r="Q12" i="1"/>
  <c r="F12" i="1"/>
  <c r="D12" i="1"/>
  <c r="Q11" i="1"/>
  <c r="F11" i="1"/>
  <c r="U11" i="1"/>
  <c r="Q10" i="1"/>
  <c r="F10" i="1"/>
  <c r="D10" i="1"/>
  <c r="Q9" i="1"/>
  <c r="F9" i="1"/>
  <c r="D9" i="1"/>
  <c r="P26" i="1"/>
  <c r="P176" i="1" s="1"/>
  <c r="O26" i="1"/>
  <c r="O176" i="1" s="1"/>
  <c r="N26" i="1"/>
  <c r="M26" i="1"/>
  <c r="M176" i="1" s="1"/>
  <c r="L26" i="1"/>
  <c r="L176" i="1" s="1"/>
  <c r="K26" i="1"/>
  <c r="K176" i="1" s="1"/>
  <c r="J26" i="1"/>
  <c r="J176" i="1" s="1"/>
  <c r="I26" i="1"/>
  <c r="I176" i="1" s="1"/>
  <c r="H26" i="1"/>
  <c r="H176" i="1" s="1"/>
  <c r="G26" i="1"/>
  <c r="G176" i="1" s="1"/>
  <c r="F8" i="1"/>
  <c r="E26" i="1"/>
  <c r="C26" i="1"/>
  <c r="B26" i="1"/>
  <c r="P25" i="1"/>
  <c r="P175" i="1" s="1"/>
  <c r="O25" i="1"/>
  <c r="O175" i="1" s="1"/>
  <c r="N25" i="1"/>
  <c r="M25" i="1"/>
  <c r="M175" i="1" s="1"/>
  <c r="L25" i="1"/>
  <c r="L175" i="1" s="1"/>
  <c r="K25" i="1"/>
  <c r="K175" i="1" s="1"/>
  <c r="J25" i="1"/>
  <c r="J175" i="1" s="1"/>
  <c r="I25" i="1"/>
  <c r="I175" i="1" s="1"/>
  <c r="H25" i="1"/>
  <c r="H175" i="1" s="1"/>
  <c r="G25" i="1"/>
  <c r="G175" i="1" s="1"/>
  <c r="F7" i="1"/>
  <c r="E25" i="1"/>
  <c r="E175" i="1" s="1"/>
  <c r="C25" i="1"/>
  <c r="B25" i="1"/>
  <c r="P24" i="1"/>
  <c r="P174" i="1" s="1"/>
  <c r="O24" i="1"/>
  <c r="O174" i="1" s="1"/>
  <c r="N24" i="1"/>
  <c r="M24" i="1"/>
  <c r="M174" i="1" s="1"/>
  <c r="L24" i="1"/>
  <c r="L174" i="1" s="1"/>
  <c r="K24" i="1"/>
  <c r="K174" i="1" s="1"/>
  <c r="J24" i="1"/>
  <c r="J174" i="1" s="1"/>
  <c r="I24" i="1"/>
  <c r="I174" i="1" s="1"/>
  <c r="H24" i="1"/>
  <c r="H174" i="1" s="1"/>
  <c r="G24" i="1"/>
  <c r="G174" i="1" s="1"/>
  <c r="F6" i="1"/>
  <c r="E24" i="1"/>
  <c r="E174" i="1" s="1"/>
  <c r="C24" i="1"/>
  <c r="B24" i="1"/>
  <c r="D24" i="1" l="1"/>
  <c r="D25" i="1"/>
  <c r="D26" i="1"/>
  <c r="U26" i="1"/>
  <c r="F33" i="1"/>
  <c r="Q33" i="1"/>
  <c r="F34" i="1"/>
  <c r="F24" i="1"/>
  <c r="Q24" i="1"/>
  <c r="F25" i="1"/>
  <c r="Q25" i="1"/>
  <c r="F26" i="1"/>
  <c r="Q26" i="1"/>
  <c r="D6" i="1"/>
  <c r="D7" i="1"/>
  <c r="U8" i="1"/>
  <c r="Q6" i="1"/>
  <c r="Q7" i="1"/>
  <c r="Q8" i="1"/>
  <c r="D11" i="1"/>
  <c r="D17" i="1"/>
  <c r="D23" i="1"/>
  <c r="Q27" i="1"/>
  <c r="Q28" i="1"/>
  <c r="Q29" i="1"/>
  <c r="D32" i="1"/>
  <c r="Q48" i="1"/>
  <c r="Q49" i="1"/>
  <c r="U50" i="1"/>
  <c r="D50" i="1"/>
  <c r="Q50" i="1"/>
  <c r="F60" i="1"/>
  <c r="F61" i="1"/>
  <c r="F62" i="1"/>
  <c r="D69" i="1"/>
  <c r="D70" i="1"/>
  <c r="D71" i="1"/>
  <c r="U71" i="1"/>
  <c r="D8" i="1"/>
  <c r="D14" i="1"/>
  <c r="D20" i="1"/>
  <c r="D27" i="1"/>
  <c r="D34" i="1"/>
  <c r="D28" i="1"/>
  <c r="D35" i="1"/>
  <c r="D29" i="1"/>
  <c r="U29" i="1"/>
  <c r="U35" i="1"/>
  <c r="C48" i="1"/>
  <c r="F48" i="1" s="1"/>
  <c r="F36" i="1"/>
  <c r="C49" i="1"/>
  <c r="F49" i="1" s="1"/>
  <c r="F37" i="1"/>
  <c r="Q60" i="1"/>
  <c r="Q61" i="1"/>
  <c r="D62" i="1"/>
  <c r="U62" i="1"/>
  <c r="Q62" i="1"/>
  <c r="U83" i="1"/>
  <c r="D36" i="1"/>
  <c r="D37" i="1"/>
  <c r="D38" i="1"/>
  <c r="F38" i="1"/>
  <c r="U38" i="1"/>
  <c r="D44" i="1"/>
  <c r="D51" i="1"/>
  <c r="F51" i="1"/>
  <c r="D52" i="1"/>
  <c r="F52" i="1"/>
  <c r="D53" i="1"/>
  <c r="F53" i="1"/>
  <c r="U53" i="1"/>
  <c r="D59" i="1"/>
  <c r="Q63" i="1"/>
  <c r="Q64" i="1"/>
  <c r="Q65" i="1"/>
  <c r="D66" i="1"/>
  <c r="D67" i="1"/>
  <c r="D68" i="1"/>
  <c r="U68" i="1"/>
  <c r="Q72" i="1"/>
  <c r="C82" i="1"/>
  <c r="F82" i="1" s="1"/>
  <c r="F73" i="1"/>
  <c r="Q73" i="1"/>
  <c r="C83" i="1"/>
  <c r="F83" i="1" s="1"/>
  <c r="F74" i="1"/>
  <c r="Q76" i="1"/>
  <c r="U77" i="1"/>
  <c r="F78" i="1"/>
  <c r="F79" i="1"/>
  <c r="F80" i="1"/>
  <c r="D105" i="1"/>
  <c r="D84" i="1"/>
  <c r="N105" i="1"/>
  <c r="Q105" i="1" s="1"/>
  <c r="Q84" i="1"/>
  <c r="D107" i="1"/>
  <c r="U107" i="1"/>
  <c r="F123" i="1"/>
  <c r="F124" i="1"/>
  <c r="F125" i="1"/>
  <c r="D41" i="1"/>
  <c r="D47" i="1"/>
  <c r="D56" i="1"/>
  <c r="D63" i="1"/>
  <c r="D64" i="1"/>
  <c r="D65" i="1"/>
  <c r="U65" i="1"/>
  <c r="D72" i="1"/>
  <c r="D77" i="1"/>
  <c r="Q77" i="1"/>
  <c r="B82" i="1"/>
  <c r="D82" i="1" s="1"/>
  <c r="N82" i="1"/>
  <c r="N83" i="1"/>
  <c r="Q83" i="1" s="1"/>
  <c r="D85" i="1"/>
  <c r="Q106" i="1"/>
  <c r="D86" i="1"/>
  <c r="U86" i="1"/>
  <c r="D92" i="1"/>
  <c r="D98" i="1"/>
  <c r="D104" i="1"/>
  <c r="D113" i="1"/>
  <c r="D119" i="1"/>
  <c r="B123" i="1"/>
  <c r="D123" i="1" s="1"/>
  <c r="B124" i="1"/>
  <c r="D124" i="1" s="1"/>
  <c r="B125" i="1"/>
  <c r="Q125" i="1" s="1"/>
  <c r="D126" i="1"/>
  <c r="Q126" i="1"/>
  <c r="D128" i="1"/>
  <c r="Q128" i="1"/>
  <c r="N132" i="1"/>
  <c r="Q132" i="1" s="1"/>
  <c r="B133" i="1"/>
  <c r="D133" i="1" s="1"/>
  <c r="N133" i="1"/>
  <c r="Q133" i="1" s="1"/>
  <c r="B134" i="1"/>
  <c r="N134" i="1"/>
  <c r="D136" i="1"/>
  <c r="N145" i="1"/>
  <c r="Q145" i="1" s="1"/>
  <c r="Q136" i="1"/>
  <c r="Q159" i="1"/>
  <c r="Q160" i="1"/>
  <c r="U161" i="1"/>
  <c r="D161" i="1"/>
  <c r="Q161" i="1"/>
  <c r="D74" i="1"/>
  <c r="D80" i="1"/>
  <c r="Q85" i="1"/>
  <c r="Q86" i="1"/>
  <c r="D89" i="1"/>
  <c r="D95" i="1"/>
  <c r="D101" i="1"/>
  <c r="F108" i="1"/>
  <c r="F109" i="1"/>
  <c r="D110" i="1"/>
  <c r="F110" i="1"/>
  <c r="D116" i="1"/>
  <c r="D122" i="1"/>
  <c r="E134" i="1"/>
  <c r="F134" i="1" s="1"/>
  <c r="F129" i="1"/>
  <c r="F130" i="1"/>
  <c r="F131" i="1"/>
  <c r="D144" i="1"/>
  <c r="D135" i="1"/>
  <c r="N144" i="1"/>
  <c r="Q144" i="1" s="1"/>
  <c r="Q135" i="1"/>
  <c r="U137" i="1"/>
  <c r="D137" i="1"/>
  <c r="B146" i="1"/>
  <c r="Q146" i="1" s="1"/>
  <c r="F159" i="1"/>
  <c r="D131" i="1"/>
  <c r="Q137" i="1"/>
  <c r="D140" i="1"/>
  <c r="D147" i="1"/>
  <c r="F147" i="1"/>
  <c r="D148" i="1"/>
  <c r="F148" i="1"/>
  <c r="D149" i="1"/>
  <c r="F149" i="1"/>
  <c r="U149" i="1"/>
  <c r="D155" i="1"/>
  <c r="D163" i="1"/>
  <c r="N172" i="1"/>
  <c r="Q172" i="1" s="1"/>
  <c r="Q163" i="1"/>
  <c r="U164" i="1"/>
  <c r="F165" i="1"/>
  <c r="F166" i="1"/>
  <c r="F167" i="1"/>
  <c r="Q169" i="1"/>
  <c r="U170" i="1"/>
  <c r="D143" i="1"/>
  <c r="D152" i="1"/>
  <c r="D158" i="1"/>
  <c r="D162" i="1"/>
  <c r="N171" i="1"/>
  <c r="Q171" i="1" s="1"/>
  <c r="Q162" i="1"/>
  <c r="D173" i="1"/>
  <c r="D164" i="1"/>
  <c r="N173" i="1"/>
  <c r="Q173" i="1" s="1"/>
  <c r="Q164" i="1"/>
  <c r="Q170" i="1"/>
  <c r="C171" i="1"/>
  <c r="F171" i="1" s="1"/>
  <c r="C172" i="1"/>
  <c r="F172" i="1" s="1"/>
  <c r="C173" i="1"/>
  <c r="F173" i="1" s="1"/>
  <c r="D167" i="1"/>
  <c r="D172" i="1" l="1"/>
  <c r="Q134" i="1"/>
  <c r="Q123" i="1"/>
  <c r="Q82" i="1"/>
  <c r="N176" i="1"/>
  <c r="C176" i="1"/>
  <c r="N175" i="1"/>
  <c r="C175" i="1"/>
  <c r="F175" i="1" s="1"/>
  <c r="N174" i="1"/>
  <c r="C174" i="1"/>
  <c r="F174" i="1" s="1"/>
  <c r="E176" i="1"/>
  <c r="D171" i="1"/>
  <c r="U146" i="1"/>
  <c r="D146" i="1"/>
  <c r="U134" i="1"/>
  <c r="D134" i="1"/>
  <c r="U125" i="1"/>
  <c r="D125" i="1"/>
  <c r="Q124" i="1"/>
  <c r="D83" i="1"/>
  <c r="D49" i="1"/>
  <c r="D48" i="1"/>
  <c r="B176" i="1"/>
  <c r="B175" i="1"/>
  <c r="D175" i="1" s="1"/>
  <c r="B174" i="1"/>
  <c r="D174" i="1" s="1"/>
  <c r="F176" i="1" l="1"/>
  <c r="D176" i="1"/>
  <c r="U176" i="1"/>
  <c r="Q174" i="1"/>
  <c r="Q175" i="1"/>
  <c r="Q176" i="1"/>
</calcChain>
</file>

<file path=xl/sharedStrings.xml><?xml version="1.0" encoding="utf-8"?>
<sst xmlns="http://schemas.openxmlformats.org/spreadsheetml/2006/main" count="132" uniqueCount="105">
  <si>
    <t>平成26年度胃がん検診実績【市町村・保健所別】</t>
    <rPh sb="0" eb="2">
      <t>ヘイセイ</t>
    </rPh>
    <rPh sb="4" eb="6">
      <t>ネンド</t>
    </rPh>
    <rPh sb="6" eb="7">
      <t>イ</t>
    </rPh>
    <rPh sb="9" eb="11">
      <t>ケンシン</t>
    </rPh>
    <rPh sb="11" eb="13">
      <t>ジッセキ</t>
    </rPh>
    <rPh sb="14" eb="17">
      <t>シチョウソン</t>
    </rPh>
    <rPh sb="18" eb="21">
      <t>ホケンジョ</t>
    </rPh>
    <rPh sb="21" eb="22">
      <t>ベツ</t>
    </rPh>
    <phoneticPr fontId="3"/>
  </si>
  <si>
    <t>※上段は新規受診者，中段は経年受診者，下段は受診者総数。</t>
    <rPh sb="10" eb="12">
      <t>チュウダン</t>
    </rPh>
    <rPh sb="13" eb="15">
      <t>ケイネン</t>
    </rPh>
    <rPh sb="15" eb="17">
      <t>ジュシン</t>
    </rPh>
    <rPh sb="17" eb="18">
      <t>シャ</t>
    </rPh>
    <rPh sb="19" eb="21">
      <t>ゲダン</t>
    </rPh>
    <rPh sb="22" eb="24">
      <t>ジュシン</t>
    </rPh>
    <rPh sb="24" eb="25">
      <t>シャ</t>
    </rPh>
    <rPh sb="25" eb="27">
      <t>ソウスウ</t>
    </rPh>
    <phoneticPr fontId="3"/>
  </si>
  <si>
    <t>　　　　　区分　　　　　　　　　　市町村名</t>
    <rPh sb="5" eb="7">
      <t>クブン</t>
    </rPh>
    <rPh sb="17" eb="20">
      <t>シチョウソン</t>
    </rPh>
    <rPh sb="20" eb="21">
      <t>メイ</t>
    </rPh>
    <phoneticPr fontId="3"/>
  </si>
  <si>
    <t>精　　密　　検　　査　　結　　果　　内　　訳</t>
    <rPh sb="0" eb="1">
      <t>セイ</t>
    </rPh>
    <rPh sb="3" eb="4">
      <t>ミツ</t>
    </rPh>
    <rPh sb="6" eb="7">
      <t>ケン</t>
    </rPh>
    <rPh sb="9" eb="10">
      <t>ジャ</t>
    </rPh>
    <rPh sb="12" eb="13">
      <t>ケツ</t>
    </rPh>
    <rPh sb="15" eb="16">
      <t>カ</t>
    </rPh>
    <rPh sb="18" eb="19">
      <t>ウチ</t>
    </rPh>
    <rPh sb="21" eb="22">
      <t>ヤク</t>
    </rPh>
    <phoneticPr fontId="3"/>
  </si>
  <si>
    <t>検　 診　　　　　　人　 員　　　　　　</t>
    <rPh sb="0" eb="1">
      <t>ケン</t>
    </rPh>
    <rPh sb="3" eb="4">
      <t>ミ</t>
    </rPh>
    <rPh sb="10" eb="11">
      <t>ヒト</t>
    </rPh>
    <rPh sb="13" eb="14">
      <t>イン</t>
    </rPh>
    <phoneticPr fontId="3"/>
  </si>
  <si>
    <t>要精密　　　　　検　 査　　　　</t>
    <rPh sb="0" eb="1">
      <t>ヨウ</t>
    </rPh>
    <rPh sb="1" eb="3">
      <t>セイミツ</t>
    </rPh>
    <rPh sb="8" eb="9">
      <t>ケン</t>
    </rPh>
    <rPh sb="11" eb="12">
      <t>ジャ</t>
    </rPh>
    <phoneticPr fontId="3"/>
  </si>
  <si>
    <t>要　 精　　　　　検　 率　　　</t>
    <rPh sb="0" eb="1">
      <t>ヨウ</t>
    </rPh>
    <rPh sb="3" eb="4">
      <t>セイ</t>
    </rPh>
    <rPh sb="9" eb="10">
      <t>ケン</t>
    </rPh>
    <rPh sb="12" eb="13">
      <t>リツ</t>
    </rPh>
    <phoneticPr fontId="3"/>
  </si>
  <si>
    <t>精密検査　　　　受  診 者　　　　</t>
    <rPh sb="0" eb="1">
      <t>セイ</t>
    </rPh>
    <rPh sb="1" eb="2">
      <t>ミツ</t>
    </rPh>
    <rPh sb="2" eb="3">
      <t>ケン</t>
    </rPh>
    <rPh sb="3" eb="4">
      <t>ジャ</t>
    </rPh>
    <rPh sb="8" eb="9">
      <t>ウケ</t>
    </rPh>
    <rPh sb="11" eb="12">
      <t>ミ</t>
    </rPh>
    <rPh sb="13" eb="14">
      <t>モノ</t>
    </rPh>
    <phoneticPr fontId="3"/>
  </si>
  <si>
    <t>精　 検　　　　　受診率　　　</t>
    <rPh sb="0" eb="1">
      <t>セイ</t>
    </rPh>
    <rPh sb="3" eb="4">
      <t>ケン</t>
    </rPh>
    <rPh sb="9" eb="12">
      <t>ジュシンリツ</t>
    </rPh>
    <phoneticPr fontId="3"/>
  </si>
  <si>
    <t>報　 告　　　　　胃がん</t>
    <rPh sb="0" eb="1">
      <t>ホウ</t>
    </rPh>
    <rPh sb="3" eb="4">
      <t>コク</t>
    </rPh>
    <rPh sb="9" eb="10">
      <t>イ</t>
    </rPh>
    <phoneticPr fontId="3"/>
  </si>
  <si>
    <t>胃潰瘍</t>
    <rPh sb="0" eb="3">
      <t>イカイヨウ</t>
    </rPh>
    <phoneticPr fontId="3"/>
  </si>
  <si>
    <t>胃ポリープ</t>
    <rPh sb="0" eb="1">
      <t>イ</t>
    </rPh>
    <phoneticPr fontId="3"/>
  </si>
  <si>
    <t>胃　炎</t>
    <rPh sb="0" eb="1">
      <t>イ</t>
    </rPh>
    <rPh sb="2" eb="3">
      <t>ホノオ</t>
    </rPh>
    <phoneticPr fontId="3"/>
  </si>
  <si>
    <t>十二指腸潰瘍</t>
    <rPh sb="0" eb="4">
      <t>ジュウニシチョウ</t>
    </rPh>
    <rPh sb="4" eb="6">
      <t>カイヨウ</t>
    </rPh>
    <phoneticPr fontId="3"/>
  </si>
  <si>
    <t>その他の　　　疾　　  患</t>
    <rPh sb="2" eb="3">
      <t>タ</t>
    </rPh>
    <rPh sb="7" eb="8">
      <t>ヤマイ</t>
    </rPh>
    <rPh sb="12" eb="13">
      <t>ワズラ</t>
    </rPh>
    <phoneticPr fontId="3"/>
  </si>
  <si>
    <t>異　 常　　　　　な　 し</t>
    <rPh sb="0" eb="1">
      <t>イ</t>
    </rPh>
    <rPh sb="3" eb="4">
      <t>ツネ</t>
    </rPh>
    <phoneticPr fontId="3"/>
  </si>
  <si>
    <t>確　 定　　　　　が　 ん　　　　　</t>
    <rPh sb="0" eb="1">
      <t>アキラ</t>
    </rPh>
    <rPh sb="3" eb="4">
      <t>サダム</t>
    </rPh>
    <phoneticPr fontId="3"/>
  </si>
  <si>
    <t>早期がん
（再掲）</t>
    <rPh sb="0" eb="2">
      <t>ソウキ</t>
    </rPh>
    <rPh sb="6" eb="8">
      <t>サイケイ</t>
    </rPh>
    <phoneticPr fontId="3"/>
  </si>
  <si>
    <t>が　 ん　　　　　発見率</t>
    <rPh sb="9" eb="12">
      <t>ハッケンリツ</t>
    </rPh>
    <phoneticPr fontId="3"/>
  </si>
  <si>
    <t>40歳以上人口　E</t>
    <rPh sb="2" eb="3">
      <t>サイ</t>
    </rPh>
    <rPh sb="3" eb="5">
      <t>イジョウ</t>
    </rPh>
    <rPh sb="5" eb="7">
      <t>ジンコウ</t>
    </rPh>
    <phoneticPr fontId="3"/>
  </si>
  <si>
    <t>受診率    %</t>
    <rPh sb="0" eb="3">
      <t>ジュシンリツ</t>
    </rPh>
    <phoneticPr fontId="3"/>
  </si>
  <si>
    <t>粘膜内がん
（再掲）</t>
    <rPh sb="0" eb="2">
      <t>ネンマク</t>
    </rPh>
    <rPh sb="2" eb="3">
      <t>ナイ</t>
    </rPh>
    <rPh sb="7" eb="9">
      <t>サイケイ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</si>
  <si>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</si>
  <si>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</si>
  <si>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</si>
  <si>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</si>
  <si>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C/B</t>
    <phoneticPr fontId="3"/>
  </si>
  <si>
    <t>D</t>
    <phoneticPr fontId="3"/>
  </si>
  <si>
    <t>D/A</t>
    <phoneticPr fontId="3"/>
  </si>
  <si>
    <t>H18.4.1現在</t>
    <rPh sb="7" eb="9">
      <t>ゲンザイ</t>
    </rPh>
    <phoneticPr fontId="3"/>
  </si>
  <si>
    <t>A/E</t>
    <phoneticPr fontId="3"/>
  </si>
  <si>
    <t>水戸市</t>
  </si>
  <si>
    <t>笠間市</t>
  </si>
  <si>
    <t>小美玉市</t>
    <rPh sb="0" eb="1">
      <t>ショウ</t>
    </rPh>
    <rPh sb="1" eb="2">
      <t>ビ</t>
    </rPh>
    <rPh sb="2" eb="3">
      <t>タマ</t>
    </rPh>
    <rPh sb="3" eb="4">
      <t>シ</t>
    </rPh>
    <phoneticPr fontId="3"/>
  </si>
  <si>
    <t>小美玉市</t>
    <rPh sb="0" eb="1">
      <t>ショウ</t>
    </rPh>
    <rPh sb="1" eb="3">
      <t>ミタマ</t>
    </rPh>
    <rPh sb="3" eb="4">
      <t>シ</t>
    </rPh>
    <phoneticPr fontId="3"/>
  </si>
  <si>
    <t>茨城町</t>
  </si>
  <si>
    <t>大洗町</t>
    <rPh sb="0" eb="3">
      <t>オオアライマチ</t>
    </rPh>
    <phoneticPr fontId="3"/>
  </si>
  <si>
    <t>大洗町</t>
  </si>
  <si>
    <t>城里町</t>
    <rPh sb="0" eb="1">
      <t>シロ</t>
    </rPh>
    <rPh sb="1" eb="2">
      <t>サト</t>
    </rPh>
    <rPh sb="2" eb="3">
      <t>マチ</t>
    </rPh>
    <phoneticPr fontId="3"/>
  </si>
  <si>
    <t>城里町</t>
    <rPh sb="0" eb="3">
      <t>シロサトマチ</t>
    </rPh>
    <phoneticPr fontId="3"/>
  </si>
  <si>
    <t>水戸保健所　管内</t>
    <rPh sb="0" eb="2">
      <t>ミト</t>
    </rPh>
    <rPh sb="2" eb="5">
      <t>ホケンジョ</t>
    </rPh>
    <rPh sb="6" eb="8">
      <t>カンナイ</t>
    </rPh>
    <phoneticPr fontId="3"/>
  </si>
  <si>
    <t>ひたちなか市</t>
    <phoneticPr fontId="3"/>
  </si>
  <si>
    <t>ひたちなか市</t>
  </si>
  <si>
    <t>東海村</t>
  </si>
  <si>
    <t>ひたちなか　　保健所　　　　　管内</t>
    <rPh sb="7" eb="10">
      <t>ホケンジョ</t>
    </rPh>
    <rPh sb="15" eb="17">
      <t>カンナイ</t>
    </rPh>
    <phoneticPr fontId="3"/>
  </si>
  <si>
    <t>常陸太田市</t>
  </si>
  <si>
    <t>常陸大宮市</t>
    <rPh sb="0" eb="2">
      <t>ヒタチ</t>
    </rPh>
    <rPh sb="2" eb="5">
      <t>オオミヤシ</t>
    </rPh>
    <phoneticPr fontId="3"/>
  </si>
  <si>
    <t>常陸大宮市</t>
    <rPh sb="0" eb="5">
      <t>ヒタチオオミヤシ</t>
    </rPh>
    <phoneticPr fontId="3"/>
  </si>
  <si>
    <t>那珂市</t>
    <rPh sb="2" eb="3">
      <t>シ</t>
    </rPh>
    <phoneticPr fontId="3"/>
  </si>
  <si>
    <t>那珂市</t>
    <rPh sb="0" eb="2">
      <t>ナカ</t>
    </rPh>
    <rPh sb="2" eb="3">
      <t>シ</t>
    </rPh>
    <phoneticPr fontId="3"/>
  </si>
  <si>
    <t>大子町</t>
  </si>
  <si>
    <t>常陸大宮　　　　　　　保健所管内</t>
    <rPh sb="0" eb="2">
      <t>ヒタチ</t>
    </rPh>
    <rPh sb="2" eb="4">
      <t>オオミヤ</t>
    </rPh>
    <rPh sb="11" eb="14">
      <t>ホケンジョ</t>
    </rPh>
    <rPh sb="14" eb="16">
      <t>カンナイ</t>
    </rPh>
    <phoneticPr fontId="3"/>
  </si>
  <si>
    <t>日立市</t>
  </si>
  <si>
    <t>高萩市</t>
  </si>
  <si>
    <t>北茨城市</t>
  </si>
  <si>
    <t>日立保健所　　　管内</t>
    <rPh sb="0" eb="2">
      <t>ヒタチ</t>
    </rPh>
    <rPh sb="2" eb="5">
      <t>ホケンジョ</t>
    </rPh>
    <rPh sb="8" eb="10">
      <t>カンナイ</t>
    </rPh>
    <phoneticPr fontId="3"/>
  </si>
  <si>
    <t>行方市</t>
    <rPh sb="0" eb="2">
      <t>ナメカタ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</si>
  <si>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</si>
  <si>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</si>
  <si>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</si>
  <si>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鉾田保健所　　　管内</t>
    <rPh sb="0" eb="2">
      <t>ホコタ</t>
    </rPh>
    <rPh sb="2" eb="5">
      <t>ホケンジョ</t>
    </rPh>
    <rPh sb="8" eb="10">
      <t>カンナイ</t>
    </rPh>
    <phoneticPr fontId="3"/>
  </si>
  <si>
    <t>鹿嶋市</t>
  </si>
  <si>
    <t>潮来市</t>
    <rPh sb="0" eb="2">
      <t>イタコ</t>
    </rPh>
    <rPh sb="2" eb="3">
      <t>シ</t>
    </rPh>
    <phoneticPr fontId="3"/>
  </si>
  <si>
    <t>潮来市</t>
  </si>
  <si>
    <t>神栖市</t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</si>
  <si>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</si>
  <si>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潮来保健所　　　管内</t>
    <rPh sb="0" eb="2">
      <t>イタコ</t>
    </rPh>
    <rPh sb="2" eb="5">
      <t>ホケンジョ</t>
    </rPh>
    <rPh sb="8" eb="10">
      <t>カンナイ</t>
    </rPh>
    <phoneticPr fontId="3"/>
  </si>
  <si>
    <t>龍ヶ崎市</t>
  </si>
  <si>
    <t>龍ケ崎市</t>
  </si>
  <si>
    <t>取手市</t>
  </si>
  <si>
    <t>牛久市</t>
  </si>
  <si>
    <t>守谷市</t>
    <rPh sb="2" eb="3">
      <t>シ</t>
    </rPh>
    <phoneticPr fontId="3"/>
  </si>
  <si>
    <t>守谷市</t>
  </si>
  <si>
    <t>稲敷市</t>
    <rPh sb="0" eb="2">
      <t>イナシキ</t>
    </rPh>
    <rPh sb="2" eb="3">
      <t>シ</t>
    </rPh>
    <phoneticPr fontId="3"/>
  </si>
  <si>
    <t>稲敷市</t>
    <rPh sb="0" eb="3">
      <t>イナシキシ</t>
    </rPh>
    <phoneticPr fontId="3"/>
  </si>
  <si>
    <t>河内町</t>
  </si>
  <si>
    <t>利根町</t>
  </si>
  <si>
    <t>竜ヶ崎保健所管内</t>
    <rPh sb="0" eb="3">
      <t>リュウガサキ</t>
    </rPh>
    <rPh sb="3" eb="6">
      <t>ホケンジョ</t>
    </rPh>
    <rPh sb="6" eb="8">
      <t>カンナイ</t>
    </rPh>
    <phoneticPr fontId="3"/>
  </si>
  <si>
    <t>土浦市</t>
  </si>
  <si>
    <t>石岡市</t>
  </si>
  <si>
    <t>かすみがうら市</t>
    <rPh sb="6" eb="7">
      <t>シ</t>
    </rPh>
    <phoneticPr fontId="3"/>
  </si>
  <si>
    <t>美浦村</t>
  </si>
  <si>
    <t>阿見町</t>
  </si>
  <si>
    <t>土浦保健所　　　管内</t>
    <rPh sb="0" eb="2">
      <t>ツチウラ</t>
    </rPh>
    <rPh sb="2" eb="5">
      <t>ホケンジョ</t>
    </rPh>
    <rPh sb="8" eb="10">
      <t>カンナイ</t>
    </rPh>
    <phoneticPr fontId="3"/>
  </si>
  <si>
    <t>つくば市</t>
  </si>
  <si>
    <t>つくばみらい市</t>
    <rPh sb="6" eb="7">
      <t>シ</t>
    </rPh>
    <phoneticPr fontId="3"/>
  </si>
  <si>
    <t>つくば保健所　管内</t>
    <rPh sb="3" eb="6">
      <t>ホケンジョ</t>
    </rPh>
    <rPh sb="7" eb="9">
      <t>カンナイ</t>
    </rPh>
    <phoneticPr fontId="3"/>
  </si>
  <si>
    <t>結城市</t>
  </si>
  <si>
    <t>筑西市</t>
    <rPh sb="0" eb="1">
      <t>チク</t>
    </rPh>
    <rPh sb="1" eb="2">
      <t>ニシ</t>
    </rPh>
    <rPh sb="2" eb="3">
      <t>シ</t>
    </rPh>
    <phoneticPr fontId="3"/>
  </si>
  <si>
    <t>筑西市</t>
    <rPh sb="0" eb="3">
      <t>チクセイシ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</si>
  <si>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</si>
  <si>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桜川市</t>
    <rPh sb="0" eb="2">
      <t>サクラガワ</t>
    </rPh>
    <rPh sb="2" eb="3">
      <t>シ</t>
    </rPh>
    <phoneticPr fontId="3"/>
  </si>
  <si>
    <t>筑西保健所　管内</t>
    <rPh sb="0" eb="1">
      <t>チク</t>
    </rPh>
    <rPh sb="1" eb="2">
      <t>ニシ</t>
    </rPh>
    <rPh sb="2" eb="5">
      <t>ホケンジョ</t>
    </rPh>
    <rPh sb="6" eb="8">
      <t>カンナイ</t>
    </rPh>
    <phoneticPr fontId="3"/>
  </si>
  <si>
    <t>下妻市</t>
    <phoneticPr fontId="3"/>
  </si>
  <si>
    <t>下妻市</t>
  </si>
  <si>
    <t>常総市</t>
    <rPh sb="0" eb="2">
      <t>ジョウソウ</t>
    </rPh>
    <rPh sb="2" eb="3">
      <t>シ</t>
    </rPh>
    <phoneticPr fontId="3"/>
  </si>
  <si>
    <t>常総市</t>
    <rPh sb="0" eb="2">
      <t>ジョウソウ</t>
    </rPh>
    <phoneticPr fontId="3"/>
  </si>
  <si>
    <t>坂東市</t>
    <rPh sb="0" eb="2">
      <t>バンドウ</t>
    </rPh>
    <rPh sb="2" eb="3">
      <t>シ</t>
    </rPh>
    <phoneticPr fontId="3"/>
  </si>
  <si>
    <t>八千代町</t>
  </si>
  <si>
    <t>常総保健所管内</t>
    <rPh sb="0" eb="2">
      <t>ジョウソウ</t>
    </rPh>
    <rPh sb="2" eb="5">
      <t>ホケンジョ</t>
    </rPh>
    <rPh sb="5" eb="7">
      <t>カンナイ</t>
    </rPh>
    <phoneticPr fontId="3"/>
  </si>
  <si>
    <t>古河市</t>
  </si>
  <si>
    <t>五霞町</t>
  </si>
  <si>
    <t>境町</t>
  </si>
  <si>
    <t>古河保健所　管内</t>
    <rPh sb="0" eb="2">
      <t>コガ</t>
    </rPh>
    <rPh sb="2" eb="5">
      <t>ホケンジョ</t>
    </rPh>
    <rPh sb="6" eb="8">
      <t>カンナイ</t>
    </rPh>
    <phoneticPr fontId="3"/>
  </si>
  <si>
    <t>総　計</t>
    <rPh sb="0" eb="1">
      <t>ソウ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</si>
</sst>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/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4" xfId="0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/>
    <xf numFmtId="38" fontId="2" fillId="0" borderId="0" xfId="1" applyFont="1" applyFill="1" applyBorder="1" applyAlignment="1">
      <alignment horizontal="center" vertical="center"/>
    </xf>
    <xf numFmtId="176" fontId="1" fillId="0" borderId="0" xfId="1" applyNumberForma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0" fontId="0" fillId="0" borderId="9" xfId="0" applyFill="1" applyBorder="1" applyAlignment="1">
      <alignment horizontal="distributed" vertical="center"/>
    </xf>
    <xf numFmtId="176" fontId="0" fillId="0" borderId="16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0" fontId="0" fillId="0" borderId="16" xfId="0" applyNumberForma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38" fontId="2" fillId="0" borderId="15" xfId="1" applyFont="1" applyFill="1" applyBorder="1" applyAlignment="1">
      <alignment horizontal="center" vertical="center"/>
    </xf>
    <xf numFmtId="176" fontId="1" fillId="0" borderId="15" xfId="1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0" fontId="0" fillId="0" borderId="18" xfId="0" applyNumberFormat="1" applyFill="1" applyBorder="1" applyAlignment="1">
      <alignment vertical="center"/>
    </xf>
    <xf numFmtId="176" fontId="0" fillId="2" borderId="14" xfId="0" applyNumberFormat="1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6" fontId="0" fillId="2" borderId="18" xfId="0" applyNumberFormat="1" applyFill="1" applyBorder="1" applyAlignment="1">
      <alignment vertical="center"/>
    </xf>
    <xf numFmtId="10" fontId="0" fillId="2" borderId="14" xfId="0" applyNumberFormat="1" applyFill="1" applyBorder="1" applyAlignment="1">
      <alignment vertical="center"/>
    </xf>
    <xf numFmtId="0" fontId="0" fillId="2" borderId="15" xfId="0" applyFill="1" applyBorder="1"/>
    <xf numFmtId="0" fontId="0" fillId="2" borderId="0" xfId="0" applyFill="1"/>
    <xf numFmtId="176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0" fontId="0" fillId="2" borderId="16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0" fontId="0" fillId="2" borderId="17" xfId="0" applyNumberFormat="1" applyFill="1" applyBorder="1" applyAlignment="1">
      <alignment vertical="center"/>
    </xf>
    <xf numFmtId="178" fontId="0" fillId="2" borderId="17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8" fontId="0" fillId="2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0" fontId="0" fillId="2" borderId="0" xfId="0" applyFill="1" applyBorder="1"/>
    <xf numFmtId="0" fontId="4" fillId="0" borderId="9" xfId="0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10" fontId="0" fillId="2" borderId="19" xfId="0" applyNumberFormat="1" applyFill="1" applyBorder="1" applyAlignment="1">
      <alignment vertical="center"/>
    </xf>
    <xf numFmtId="176" fontId="0" fillId="2" borderId="26" xfId="0" applyNumberFormat="1" applyFill="1" applyBorder="1" applyAlignment="1">
      <alignment vertical="center"/>
    </xf>
    <xf numFmtId="177" fontId="0" fillId="2" borderId="26" xfId="0" applyNumberFormat="1" applyFill="1" applyBorder="1" applyAlignment="1">
      <alignment vertical="center"/>
    </xf>
    <xf numFmtId="10" fontId="0" fillId="2" borderId="26" xfId="0" applyNumberFormat="1" applyFill="1" applyBorder="1" applyAlignment="1">
      <alignment vertical="center"/>
    </xf>
    <xf numFmtId="176" fontId="0" fillId="2" borderId="27" xfId="0" applyNumberFormat="1" applyFill="1" applyBorder="1" applyAlignment="1">
      <alignment vertical="center"/>
    </xf>
    <xf numFmtId="177" fontId="0" fillId="2" borderId="27" xfId="0" applyNumberFormat="1" applyFill="1" applyBorder="1" applyAlignment="1">
      <alignment vertical="center"/>
    </xf>
    <xf numFmtId="10" fontId="0" fillId="2" borderId="27" xfId="0" applyNumberFormat="1" applyFill="1" applyBorder="1" applyAlignment="1">
      <alignment vertical="center"/>
    </xf>
    <xf numFmtId="178" fontId="0" fillId="2" borderId="27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2" borderId="4" xfId="0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distributed" wrapText="1"/>
    </xf>
    <xf numFmtId="0" fontId="0" fillId="0" borderId="8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distributed" vertical="center" wrapText="1"/>
    </xf>
    <xf numFmtId="0" fontId="0" fillId="2" borderId="25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3"/>
  <sheetViews>
    <sheetView tabSelected="1" view="pageBreakPreview" zoomScale="75" zoomScaleNormal="80" zoomScaleSheetLayoutView="75" workbookViewId="0">
      <pane xSplit="1" ySplit="5" topLeftCell="B6" activePane="bottomRight" state="frozen"/>
      <selection activeCell="V19" sqref="V19"/>
      <selection pane="topRight" activeCell="V19" sqref="V19"/>
      <selection pane="bottomLeft" activeCell="V19" sqref="V19"/>
      <selection pane="bottomRight" activeCell="G186" sqref="G186"/>
    </sheetView>
  </sheetViews>
  <sheetFormatPr defaultRowHeight="13.5" x14ac:dyDescent="0.15"/>
  <cols>
    <col min="1" max="1" width="11.625" style="3" customWidth="1"/>
    <col min="2" max="4" width="10.75" style="3" customWidth="1"/>
    <col min="5" max="6" width="10.625" style="3" customWidth="1"/>
    <col min="7" max="13" width="9.625" style="3" customWidth="1"/>
    <col min="14" max="16" width="10.125" style="3" customWidth="1"/>
    <col min="17" max="17" width="10.5" style="3" customWidth="1"/>
    <col min="18" max="18" width="12.125" style="3" hidden="1" customWidth="1"/>
    <col min="19" max="19" width="9" style="3" hidden="1" customWidth="1"/>
    <col min="20" max="21" width="0" style="3" hidden="1" customWidth="1"/>
    <col min="22" max="16384" width="9" style="3"/>
  </cols>
  <sheetData>
    <row r="1" spans="1:24" ht="24.95" customHeight="1" x14ac:dyDescent="0.15">
      <c r="A1" s="1" t="s">
        <v>0</v>
      </c>
      <c r="B1" s="2"/>
      <c r="C1" s="2"/>
      <c r="D1" s="2"/>
      <c r="E1" s="2"/>
      <c r="H1" s="3" t="s">
        <v>1</v>
      </c>
      <c r="N1" s="4"/>
      <c r="O1" s="4"/>
      <c r="P1" s="4"/>
      <c r="Q1" s="5"/>
    </row>
    <row r="2" spans="1:24" ht="16.5" customHeight="1" x14ac:dyDescent="0.15">
      <c r="A2" s="88" t="s">
        <v>2</v>
      </c>
      <c r="B2" s="6"/>
      <c r="C2" s="7"/>
      <c r="D2" s="7"/>
      <c r="E2" s="7"/>
      <c r="F2" s="7"/>
      <c r="G2" s="91" t="s">
        <v>3</v>
      </c>
      <c r="H2" s="92"/>
      <c r="I2" s="92"/>
      <c r="J2" s="92"/>
      <c r="K2" s="92"/>
      <c r="L2" s="92"/>
      <c r="M2" s="93"/>
      <c r="N2" s="8"/>
      <c r="O2" s="9"/>
      <c r="P2" s="10"/>
      <c r="Q2" s="11"/>
      <c r="T2" s="12"/>
      <c r="U2" s="7"/>
    </row>
    <row r="3" spans="1:24" ht="13.5" customHeight="1" x14ac:dyDescent="0.15">
      <c r="A3" s="89"/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5" t="s">
        <v>9</v>
      </c>
      <c r="H3" s="75" t="s">
        <v>10</v>
      </c>
      <c r="I3" s="75" t="s">
        <v>11</v>
      </c>
      <c r="J3" s="75" t="s">
        <v>12</v>
      </c>
      <c r="K3" s="75" t="s">
        <v>13</v>
      </c>
      <c r="L3" s="75" t="s">
        <v>14</v>
      </c>
      <c r="M3" s="75" t="s">
        <v>15</v>
      </c>
      <c r="N3" s="85" t="s">
        <v>16</v>
      </c>
      <c r="O3" s="86" t="s">
        <v>17</v>
      </c>
      <c r="P3" s="13"/>
      <c r="Q3" s="76" t="s">
        <v>18</v>
      </c>
      <c r="T3" s="76" t="s">
        <v>19</v>
      </c>
      <c r="U3" s="76" t="s">
        <v>20</v>
      </c>
    </row>
    <row r="4" spans="1:24" ht="20.100000000000001" customHeight="1" x14ac:dyDescent="0.15">
      <c r="A4" s="89"/>
      <c r="B4" s="76"/>
      <c r="C4" s="76"/>
      <c r="D4" s="77"/>
      <c r="E4" s="76"/>
      <c r="F4" s="76"/>
      <c r="G4" s="76"/>
      <c r="H4" s="76"/>
      <c r="I4" s="76"/>
      <c r="J4" s="76"/>
      <c r="K4" s="76"/>
      <c r="L4" s="76"/>
      <c r="M4" s="76"/>
      <c r="N4" s="85"/>
      <c r="O4" s="85"/>
      <c r="P4" s="81" t="s">
        <v>21</v>
      </c>
      <c r="Q4" s="76"/>
      <c r="T4" s="76"/>
      <c r="U4" s="76"/>
    </row>
    <row r="5" spans="1:24" ht="16.5" customHeight="1" x14ac:dyDescent="0.15">
      <c r="A5" s="90"/>
      <c r="B5" s="14" t="s">
        <v>22</v>
      </c>
      <c r="C5" s="14" t="s">
        <v>23</v>
      </c>
      <c r="D5" s="15" t="s">
        <v>24</v>
      </c>
      <c r="E5" s="14" t="s">
        <v>25</v>
      </c>
      <c r="F5" s="14" t="s">
        <v>26</v>
      </c>
      <c r="G5" s="14"/>
      <c r="H5" s="14"/>
      <c r="I5" s="14"/>
      <c r="J5" s="14"/>
      <c r="K5" s="14"/>
      <c r="L5" s="14"/>
      <c r="M5" s="14"/>
      <c r="N5" s="16" t="s">
        <v>27</v>
      </c>
      <c r="O5" s="87"/>
      <c r="P5" s="82"/>
      <c r="Q5" s="14" t="s">
        <v>28</v>
      </c>
      <c r="T5" s="17" t="s">
        <v>29</v>
      </c>
      <c r="U5" s="15" t="s">
        <v>30</v>
      </c>
      <c r="V5" s="18"/>
      <c r="W5" s="18"/>
    </row>
    <row r="6" spans="1:24" ht="15" customHeight="1" x14ac:dyDescent="0.15">
      <c r="A6" s="19"/>
      <c r="B6" s="20">
        <v>1577</v>
      </c>
      <c r="C6" s="20">
        <v>149</v>
      </c>
      <c r="D6" s="21">
        <f t="shared" ref="D6:D69" si="0">IF(OR(B6=0,C6=0),"",C6/B6)</f>
        <v>9.448319594166138E-2</v>
      </c>
      <c r="E6" s="20">
        <v>118</v>
      </c>
      <c r="F6" s="21">
        <f t="shared" ref="F6:F69" si="1">IF(OR(C6=0,E6=0,E6=" "),"",E6/C6)</f>
        <v>0.79194630872483218</v>
      </c>
      <c r="G6" s="20">
        <v>3</v>
      </c>
      <c r="H6" s="20">
        <v>11</v>
      </c>
      <c r="I6" s="20">
        <v>20</v>
      </c>
      <c r="J6" s="20">
        <v>69</v>
      </c>
      <c r="K6" s="20">
        <v>2</v>
      </c>
      <c r="L6" s="20">
        <v>6</v>
      </c>
      <c r="M6" s="20">
        <v>7</v>
      </c>
      <c r="N6" s="20">
        <v>3</v>
      </c>
      <c r="O6" s="22">
        <v>2</v>
      </c>
      <c r="P6" s="22">
        <v>1</v>
      </c>
      <c r="Q6" s="23">
        <f t="shared" ref="Q6:Q69" si="2">IF(N6=0," ",N6/B6)</f>
        <v>1.9023462270133164E-3</v>
      </c>
      <c r="R6" s="24"/>
      <c r="S6" s="24"/>
      <c r="T6" s="20"/>
      <c r="U6" s="20"/>
      <c r="V6" s="25"/>
      <c r="W6" s="26"/>
      <c r="X6" s="27"/>
    </row>
    <row r="7" spans="1:24" ht="15" customHeight="1" x14ac:dyDescent="0.15">
      <c r="A7" s="28" t="s">
        <v>31</v>
      </c>
      <c r="B7" s="29">
        <v>3058</v>
      </c>
      <c r="C7" s="29">
        <v>215</v>
      </c>
      <c r="D7" s="30">
        <f t="shared" si="0"/>
        <v>7.0307390451275348E-2</v>
      </c>
      <c r="E7" s="29">
        <v>169</v>
      </c>
      <c r="F7" s="30">
        <f t="shared" si="1"/>
        <v>0.78604651162790695</v>
      </c>
      <c r="G7" s="29">
        <v>4</v>
      </c>
      <c r="H7" s="29">
        <v>11</v>
      </c>
      <c r="I7" s="29">
        <v>31</v>
      </c>
      <c r="J7" s="29">
        <v>101</v>
      </c>
      <c r="K7" s="29">
        <v>3</v>
      </c>
      <c r="L7" s="29">
        <v>11</v>
      </c>
      <c r="M7" s="29">
        <v>8</v>
      </c>
      <c r="N7" s="29">
        <v>5</v>
      </c>
      <c r="O7" s="29">
        <v>4</v>
      </c>
      <c r="P7" s="29">
        <v>4</v>
      </c>
      <c r="Q7" s="31">
        <f t="shared" si="2"/>
        <v>1.6350555918901242E-3</v>
      </c>
      <c r="R7" s="24"/>
      <c r="S7" s="24"/>
      <c r="T7" s="29"/>
      <c r="U7" s="29"/>
    </row>
    <row r="8" spans="1:24" ht="15" customHeight="1" x14ac:dyDescent="0.15">
      <c r="A8" s="32"/>
      <c r="B8" s="33">
        <v>4635</v>
      </c>
      <c r="C8" s="33">
        <v>364</v>
      </c>
      <c r="D8" s="34">
        <f t="shared" si="0"/>
        <v>7.8532901833872709E-2</v>
      </c>
      <c r="E8" s="33">
        <v>287</v>
      </c>
      <c r="F8" s="34">
        <f t="shared" si="1"/>
        <v>0.78846153846153844</v>
      </c>
      <c r="G8" s="33">
        <v>7</v>
      </c>
      <c r="H8" s="33">
        <v>22</v>
      </c>
      <c r="I8" s="33">
        <v>51</v>
      </c>
      <c r="J8" s="33">
        <v>170</v>
      </c>
      <c r="K8" s="33">
        <v>5</v>
      </c>
      <c r="L8" s="33">
        <v>17</v>
      </c>
      <c r="M8" s="33">
        <v>15</v>
      </c>
      <c r="N8" s="33">
        <v>8</v>
      </c>
      <c r="O8" s="33">
        <v>6</v>
      </c>
      <c r="P8" s="33">
        <v>5</v>
      </c>
      <c r="Q8" s="35">
        <f t="shared" si="2"/>
        <v>1.7259978425026969E-3</v>
      </c>
      <c r="R8" s="36" t="s">
        <v>31</v>
      </c>
      <c r="S8" s="37">
        <v>262255</v>
      </c>
      <c r="T8" s="33">
        <v>138880</v>
      </c>
      <c r="U8" s="38">
        <f>+B8/T8*100</f>
        <v>3.3374135944700463</v>
      </c>
    </row>
    <row r="9" spans="1:24" ht="15" customHeight="1" x14ac:dyDescent="0.15">
      <c r="A9" s="19"/>
      <c r="B9" s="20">
        <v>950</v>
      </c>
      <c r="C9" s="20">
        <v>86</v>
      </c>
      <c r="D9" s="21">
        <f t="shared" si="0"/>
        <v>9.0526315789473691E-2</v>
      </c>
      <c r="E9" s="20">
        <v>68</v>
      </c>
      <c r="F9" s="21">
        <f t="shared" si="1"/>
        <v>0.79069767441860461</v>
      </c>
      <c r="G9" s="20">
        <v>2</v>
      </c>
      <c r="H9" s="20">
        <v>7</v>
      </c>
      <c r="I9" s="20">
        <v>10</v>
      </c>
      <c r="J9" s="20">
        <v>37</v>
      </c>
      <c r="K9" s="20">
        <v>2</v>
      </c>
      <c r="L9" s="20">
        <v>6</v>
      </c>
      <c r="M9" s="20">
        <v>4</v>
      </c>
      <c r="N9" s="20">
        <v>2</v>
      </c>
      <c r="O9" s="39">
        <v>1</v>
      </c>
      <c r="P9" s="39">
        <v>0</v>
      </c>
      <c r="Q9" s="23">
        <f t="shared" si="2"/>
        <v>2.1052631578947368E-3</v>
      </c>
      <c r="R9" s="24"/>
      <c r="S9" s="24"/>
      <c r="T9" s="20"/>
      <c r="U9" s="20"/>
    </row>
    <row r="10" spans="1:24" ht="15" customHeight="1" x14ac:dyDescent="0.15">
      <c r="A10" s="28" t="s">
        <v>32</v>
      </c>
      <c r="B10" s="29">
        <v>1530</v>
      </c>
      <c r="C10" s="29">
        <v>108</v>
      </c>
      <c r="D10" s="30">
        <f t="shared" si="0"/>
        <v>7.0588235294117646E-2</v>
      </c>
      <c r="E10" s="29">
        <v>100</v>
      </c>
      <c r="F10" s="30">
        <f t="shared" si="1"/>
        <v>0.92592592592592593</v>
      </c>
      <c r="G10" s="29">
        <v>0</v>
      </c>
      <c r="H10" s="29">
        <v>8</v>
      </c>
      <c r="I10" s="29">
        <v>13</v>
      </c>
      <c r="J10" s="29">
        <v>67</v>
      </c>
      <c r="K10" s="29">
        <v>4</v>
      </c>
      <c r="L10" s="29">
        <v>3</v>
      </c>
      <c r="M10" s="29">
        <v>5</v>
      </c>
      <c r="N10" s="29">
        <v>0</v>
      </c>
      <c r="O10" s="29">
        <v>0</v>
      </c>
      <c r="P10" s="29">
        <v>0</v>
      </c>
      <c r="Q10" s="31" t="str">
        <f t="shared" si="2"/>
        <v xml:space="preserve"> </v>
      </c>
      <c r="R10" s="24"/>
      <c r="S10" s="24"/>
      <c r="T10" s="29"/>
      <c r="U10" s="29"/>
    </row>
    <row r="11" spans="1:24" ht="15" customHeight="1" x14ac:dyDescent="0.15">
      <c r="A11" s="32"/>
      <c r="B11" s="33">
        <v>2480</v>
      </c>
      <c r="C11" s="33">
        <v>194</v>
      </c>
      <c r="D11" s="34">
        <f t="shared" si="0"/>
        <v>7.8225806451612909E-2</v>
      </c>
      <c r="E11" s="33">
        <v>168</v>
      </c>
      <c r="F11" s="34">
        <f t="shared" si="1"/>
        <v>0.865979381443299</v>
      </c>
      <c r="G11" s="33">
        <v>2</v>
      </c>
      <c r="H11" s="33">
        <v>15</v>
      </c>
      <c r="I11" s="33">
        <v>23</v>
      </c>
      <c r="J11" s="33">
        <v>104</v>
      </c>
      <c r="K11" s="33">
        <v>6</v>
      </c>
      <c r="L11" s="33">
        <v>9</v>
      </c>
      <c r="M11" s="33">
        <v>9</v>
      </c>
      <c r="N11" s="33">
        <v>2</v>
      </c>
      <c r="O11" s="33">
        <v>1</v>
      </c>
      <c r="P11" s="33">
        <v>0</v>
      </c>
      <c r="Q11" s="35">
        <f t="shared" si="2"/>
        <v>8.0645161290322581E-4</v>
      </c>
      <c r="R11" s="36" t="s">
        <v>32</v>
      </c>
      <c r="S11" s="37">
        <v>81139</v>
      </c>
      <c r="T11" s="33">
        <v>46001</v>
      </c>
      <c r="U11" s="38">
        <f>+B11/T11*100</f>
        <v>5.3911871481054758</v>
      </c>
    </row>
    <row r="12" spans="1:24" ht="15" customHeight="1" x14ac:dyDescent="0.15">
      <c r="A12" s="19"/>
      <c r="B12" s="20">
        <v>316</v>
      </c>
      <c r="C12" s="20">
        <v>20</v>
      </c>
      <c r="D12" s="21">
        <f t="shared" si="0"/>
        <v>6.3291139240506333E-2</v>
      </c>
      <c r="E12" s="20">
        <v>18</v>
      </c>
      <c r="F12" s="21">
        <f t="shared" si="1"/>
        <v>0.9</v>
      </c>
      <c r="G12" s="20">
        <v>0</v>
      </c>
      <c r="H12" s="20">
        <v>0</v>
      </c>
      <c r="I12" s="20">
        <v>1</v>
      </c>
      <c r="J12" s="20">
        <v>15</v>
      </c>
      <c r="K12" s="20">
        <v>1</v>
      </c>
      <c r="L12" s="20">
        <v>0</v>
      </c>
      <c r="M12" s="20">
        <v>1</v>
      </c>
      <c r="N12" s="20">
        <v>0</v>
      </c>
      <c r="O12" s="39">
        <v>0</v>
      </c>
      <c r="P12" s="39">
        <v>0</v>
      </c>
      <c r="Q12" s="23" t="str">
        <f t="shared" si="2"/>
        <v xml:space="preserve"> </v>
      </c>
      <c r="R12" s="24"/>
      <c r="S12" s="24"/>
      <c r="T12" s="20"/>
      <c r="U12" s="20"/>
    </row>
    <row r="13" spans="1:24" ht="15" customHeight="1" x14ac:dyDescent="0.15">
      <c r="A13" s="28" t="s">
        <v>33</v>
      </c>
      <c r="B13" s="29">
        <v>2198</v>
      </c>
      <c r="C13" s="29">
        <v>206</v>
      </c>
      <c r="D13" s="30">
        <f t="shared" si="0"/>
        <v>9.3721565059144682E-2</v>
      </c>
      <c r="E13" s="29">
        <v>176</v>
      </c>
      <c r="F13" s="30">
        <f t="shared" si="1"/>
        <v>0.85436893203883491</v>
      </c>
      <c r="G13" s="29">
        <v>1</v>
      </c>
      <c r="H13" s="29">
        <v>15</v>
      </c>
      <c r="I13" s="29">
        <v>20</v>
      </c>
      <c r="J13" s="29">
        <v>111</v>
      </c>
      <c r="K13" s="29">
        <v>2</v>
      </c>
      <c r="L13" s="29">
        <v>8</v>
      </c>
      <c r="M13" s="29">
        <v>19</v>
      </c>
      <c r="N13" s="29">
        <v>1</v>
      </c>
      <c r="O13" s="29">
        <v>0</v>
      </c>
      <c r="P13" s="29">
        <v>0</v>
      </c>
      <c r="Q13" s="31">
        <f t="shared" si="2"/>
        <v>4.5495905368516835E-4</v>
      </c>
      <c r="R13" s="24"/>
      <c r="S13" s="24"/>
      <c r="T13" s="29"/>
      <c r="U13" s="29"/>
    </row>
    <row r="14" spans="1:24" ht="15" customHeight="1" x14ac:dyDescent="0.15">
      <c r="A14" s="32"/>
      <c r="B14" s="33">
        <v>2514</v>
      </c>
      <c r="C14" s="33">
        <v>226</v>
      </c>
      <c r="D14" s="34">
        <f t="shared" si="0"/>
        <v>8.9896579156722362E-2</v>
      </c>
      <c r="E14" s="33">
        <v>194</v>
      </c>
      <c r="F14" s="34">
        <f t="shared" si="1"/>
        <v>0.8584070796460177</v>
      </c>
      <c r="G14" s="33">
        <v>1</v>
      </c>
      <c r="H14" s="33">
        <v>15</v>
      </c>
      <c r="I14" s="33">
        <v>21</v>
      </c>
      <c r="J14" s="33">
        <v>126</v>
      </c>
      <c r="K14" s="33">
        <v>3</v>
      </c>
      <c r="L14" s="33">
        <v>8</v>
      </c>
      <c r="M14" s="33">
        <v>20</v>
      </c>
      <c r="N14" s="33">
        <v>1</v>
      </c>
      <c r="O14" s="33">
        <v>1</v>
      </c>
      <c r="P14" s="33">
        <v>0</v>
      </c>
      <c r="Q14" s="35">
        <f t="shared" si="2"/>
        <v>3.977724741447892E-4</v>
      </c>
      <c r="R14" s="36" t="s">
        <v>34</v>
      </c>
      <c r="S14" s="37">
        <v>53104</v>
      </c>
      <c r="T14" s="33">
        <v>28916</v>
      </c>
      <c r="U14" s="38">
        <f>+B14/T14*100</f>
        <v>8.6941485682667032</v>
      </c>
    </row>
    <row r="15" spans="1:24" ht="15" customHeight="1" x14ac:dyDescent="0.15">
      <c r="A15" s="19"/>
      <c r="B15" s="20">
        <v>402</v>
      </c>
      <c r="C15" s="20">
        <v>44</v>
      </c>
      <c r="D15" s="21">
        <f t="shared" si="0"/>
        <v>0.10945273631840796</v>
      </c>
      <c r="E15" s="20">
        <v>39</v>
      </c>
      <c r="F15" s="21">
        <f t="shared" si="1"/>
        <v>0.88636363636363635</v>
      </c>
      <c r="G15" s="20">
        <v>1</v>
      </c>
      <c r="H15" s="20">
        <v>4</v>
      </c>
      <c r="I15" s="20">
        <v>4</v>
      </c>
      <c r="J15" s="20">
        <v>28</v>
      </c>
      <c r="K15" s="20">
        <v>0</v>
      </c>
      <c r="L15" s="20">
        <v>1</v>
      </c>
      <c r="M15" s="20">
        <v>1</v>
      </c>
      <c r="N15" s="20">
        <v>1</v>
      </c>
      <c r="O15" s="39">
        <v>0</v>
      </c>
      <c r="P15" s="39">
        <v>0</v>
      </c>
      <c r="Q15" s="23">
        <f t="shared" si="2"/>
        <v>2.4875621890547263E-3</v>
      </c>
      <c r="R15" s="24"/>
      <c r="S15" s="24"/>
      <c r="T15" s="20"/>
      <c r="U15" s="20"/>
    </row>
    <row r="16" spans="1:24" ht="15" customHeight="1" x14ac:dyDescent="0.15">
      <c r="A16" s="28" t="s">
        <v>35</v>
      </c>
      <c r="B16" s="29">
        <v>710</v>
      </c>
      <c r="C16" s="29">
        <v>81</v>
      </c>
      <c r="D16" s="30">
        <f t="shared" si="0"/>
        <v>0.11408450704225352</v>
      </c>
      <c r="E16" s="29">
        <v>74</v>
      </c>
      <c r="F16" s="30">
        <f t="shared" si="1"/>
        <v>0.9135802469135802</v>
      </c>
      <c r="G16" s="29">
        <v>1</v>
      </c>
      <c r="H16" s="29">
        <v>1</v>
      </c>
      <c r="I16" s="29">
        <v>10</v>
      </c>
      <c r="J16" s="29">
        <v>51</v>
      </c>
      <c r="K16" s="29">
        <v>1</v>
      </c>
      <c r="L16" s="29">
        <v>10</v>
      </c>
      <c r="M16" s="29">
        <v>0</v>
      </c>
      <c r="N16" s="29">
        <v>1</v>
      </c>
      <c r="O16" s="29">
        <v>0</v>
      </c>
      <c r="P16" s="29">
        <v>0</v>
      </c>
      <c r="Q16" s="31">
        <f t="shared" si="2"/>
        <v>1.4084507042253522E-3</v>
      </c>
      <c r="R16" s="24"/>
      <c r="S16" s="24"/>
      <c r="T16" s="29"/>
      <c r="U16" s="29"/>
    </row>
    <row r="17" spans="1:21" ht="15" customHeight="1" x14ac:dyDescent="0.15">
      <c r="A17" s="32"/>
      <c r="B17" s="33">
        <v>1112</v>
      </c>
      <c r="C17" s="33">
        <v>125</v>
      </c>
      <c r="D17" s="34">
        <f t="shared" si="0"/>
        <v>0.11241007194244604</v>
      </c>
      <c r="E17" s="33">
        <v>113</v>
      </c>
      <c r="F17" s="34">
        <f t="shared" si="1"/>
        <v>0.90400000000000003</v>
      </c>
      <c r="G17" s="33">
        <v>2</v>
      </c>
      <c r="H17" s="33">
        <v>5</v>
      </c>
      <c r="I17" s="33">
        <v>14</v>
      </c>
      <c r="J17" s="33">
        <v>79</v>
      </c>
      <c r="K17" s="33">
        <v>1</v>
      </c>
      <c r="L17" s="33">
        <v>11</v>
      </c>
      <c r="M17" s="33">
        <v>1</v>
      </c>
      <c r="N17" s="33">
        <v>2</v>
      </c>
      <c r="O17" s="33">
        <v>1</v>
      </c>
      <c r="P17" s="33">
        <v>0</v>
      </c>
      <c r="Q17" s="35">
        <f t="shared" si="2"/>
        <v>1.7985611510791368E-3</v>
      </c>
      <c r="R17" s="36" t="s">
        <v>35</v>
      </c>
      <c r="S17" s="37">
        <v>34841</v>
      </c>
      <c r="T17" s="33">
        <v>20718</v>
      </c>
      <c r="U17" s="38">
        <f>+B17/T17*100</f>
        <v>5.3673134472439425</v>
      </c>
    </row>
    <row r="18" spans="1:21" ht="15" customHeight="1" x14ac:dyDescent="0.15">
      <c r="A18" s="19"/>
      <c r="B18" s="20">
        <v>103</v>
      </c>
      <c r="C18" s="20">
        <v>6</v>
      </c>
      <c r="D18" s="21">
        <f t="shared" si="0"/>
        <v>5.8252427184466021E-2</v>
      </c>
      <c r="E18" s="20">
        <v>5</v>
      </c>
      <c r="F18" s="21">
        <f t="shared" si="1"/>
        <v>0.83333333333333337</v>
      </c>
      <c r="G18" s="20">
        <v>0</v>
      </c>
      <c r="H18" s="20">
        <v>1</v>
      </c>
      <c r="I18" s="20">
        <v>1</v>
      </c>
      <c r="J18" s="20">
        <v>1</v>
      </c>
      <c r="K18" s="20">
        <v>0</v>
      </c>
      <c r="L18" s="20">
        <v>1</v>
      </c>
      <c r="M18" s="20">
        <v>1</v>
      </c>
      <c r="N18" s="20">
        <v>0</v>
      </c>
      <c r="O18" s="39">
        <v>0</v>
      </c>
      <c r="P18" s="39">
        <v>0</v>
      </c>
      <c r="Q18" s="23" t="str">
        <f t="shared" si="2"/>
        <v xml:space="preserve"> </v>
      </c>
      <c r="R18" s="24"/>
      <c r="S18" s="24"/>
      <c r="T18" s="20"/>
      <c r="U18" s="20"/>
    </row>
    <row r="19" spans="1:21" ht="15" customHeight="1" x14ac:dyDescent="0.15">
      <c r="A19" s="28" t="s">
        <v>36</v>
      </c>
      <c r="B19" s="29">
        <v>370</v>
      </c>
      <c r="C19" s="29">
        <v>36</v>
      </c>
      <c r="D19" s="30">
        <f t="shared" si="0"/>
        <v>9.7297297297297303E-2</v>
      </c>
      <c r="E19" s="29">
        <v>33</v>
      </c>
      <c r="F19" s="30">
        <f t="shared" si="1"/>
        <v>0.91666666666666663</v>
      </c>
      <c r="G19" s="29">
        <v>0</v>
      </c>
      <c r="H19" s="29">
        <v>2</v>
      </c>
      <c r="I19" s="29">
        <v>7</v>
      </c>
      <c r="J19" s="29">
        <v>20</v>
      </c>
      <c r="K19" s="29">
        <v>0</v>
      </c>
      <c r="L19" s="29">
        <v>2</v>
      </c>
      <c r="M19" s="29">
        <v>2</v>
      </c>
      <c r="N19" s="29">
        <v>0</v>
      </c>
      <c r="O19" s="29">
        <v>0</v>
      </c>
      <c r="P19" s="29">
        <v>0</v>
      </c>
      <c r="Q19" s="31" t="str">
        <f t="shared" si="2"/>
        <v xml:space="preserve"> </v>
      </c>
      <c r="R19" s="24"/>
      <c r="S19" s="24"/>
      <c r="T19" s="29"/>
      <c r="U19" s="29"/>
    </row>
    <row r="20" spans="1:21" ht="15" customHeight="1" x14ac:dyDescent="0.15">
      <c r="A20" s="32"/>
      <c r="B20" s="33">
        <v>473</v>
      </c>
      <c r="C20" s="33">
        <v>42</v>
      </c>
      <c r="D20" s="34">
        <f t="shared" si="0"/>
        <v>8.8794926004228336E-2</v>
      </c>
      <c r="E20" s="33">
        <v>38</v>
      </c>
      <c r="F20" s="34">
        <f t="shared" si="1"/>
        <v>0.90476190476190477</v>
      </c>
      <c r="G20" s="33">
        <v>0</v>
      </c>
      <c r="H20" s="33">
        <v>3</v>
      </c>
      <c r="I20" s="33">
        <v>8</v>
      </c>
      <c r="J20" s="33">
        <v>21</v>
      </c>
      <c r="K20" s="33">
        <v>0</v>
      </c>
      <c r="L20" s="33">
        <v>3</v>
      </c>
      <c r="M20" s="33">
        <v>3</v>
      </c>
      <c r="N20" s="33">
        <v>0</v>
      </c>
      <c r="O20" s="33">
        <v>0</v>
      </c>
      <c r="P20" s="33">
        <v>0</v>
      </c>
      <c r="Q20" s="35" t="str">
        <f t="shared" si="2"/>
        <v xml:space="preserve"> </v>
      </c>
      <c r="R20" s="36" t="s">
        <v>37</v>
      </c>
      <c r="S20" s="37">
        <v>19096</v>
      </c>
      <c r="T20" s="33">
        <v>11329</v>
      </c>
      <c r="U20" s="38">
        <f>+B20/T20*100</f>
        <v>4.1751257833877657</v>
      </c>
    </row>
    <row r="21" spans="1:21" ht="15" customHeight="1" x14ac:dyDescent="0.15">
      <c r="A21" s="19"/>
      <c r="B21" s="20">
        <v>185</v>
      </c>
      <c r="C21" s="20">
        <v>32</v>
      </c>
      <c r="D21" s="21">
        <f t="shared" si="0"/>
        <v>0.17297297297297298</v>
      </c>
      <c r="E21" s="20">
        <v>27</v>
      </c>
      <c r="F21" s="21">
        <f t="shared" si="1"/>
        <v>0.84375</v>
      </c>
      <c r="G21" s="20">
        <v>0</v>
      </c>
      <c r="H21" s="20">
        <v>4</v>
      </c>
      <c r="I21" s="20">
        <v>3</v>
      </c>
      <c r="J21" s="20">
        <v>18</v>
      </c>
      <c r="K21" s="20">
        <v>0</v>
      </c>
      <c r="L21" s="20">
        <v>1</v>
      </c>
      <c r="M21" s="20">
        <v>1</v>
      </c>
      <c r="N21" s="20">
        <v>0</v>
      </c>
      <c r="O21" s="39">
        <v>0</v>
      </c>
      <c r="P21" s="39">
        <v>0</v>
      </c>
      <c r="Q21" s="40" t="str">
        <f t="shared" si="2"/>
        <v xml:space="preserve"> </v>
      </c>
      <c r="R21" s="24"/>
      <c r="S21" s="24"/>
      <c r="T21" s="20"/>
      <c r="U21" s="20"/>
    </row>
    <row r="22" spans="1:21" ht="15" customHeight="1" x14ac:dyDescent="0.15">
      <c r="A22" s="28" t="s">
        <v>38</v>
      </c>
      <c r="B22" s="29">
        <v>735</v>
      </c>
      <c r="C22" s="29">
        <v>52</v>
      </c>
      <c r="D22" s="30">
        <f t="shared" si="0"/>
        <v>7.0748299319727898E-2</v>
      </c>
      <c r="E22" s="29">
        <v>48</v>
      </c>
      <c r="F22" s="30">
        <f t="shared" si="1"/>
        <v>0.92307692307692313</v>
      </c>
      <c r="G22" s="29">
        <v>0</v>
      </c>
      <c r="H22" s="29">
        <v>3</v>
      </c>
      <c r="I22" s="29">
        <v>10</v>
      </c>
      <c r="J22" s="29">
        <v>29</v>
      </c>
      <c r="K22" s="29">
        <v>0</v>
      </c>
      <c r="L22" s="29">
        <v>3</v>
      </c>
      <c r="M22" s="29">
        <v>3</v>
      </c>
      <c r="N22" s="29">
        <v>0</v>
      </c>
      <c r="O22" s="29">
        <v>0</v>
      </c>
      <c r="P22" s="29">
        <v>0</v>
      </c>
      <c r="Q22" s="31" t="str">
        <f t="shared" si="2"/>
        <v xml:space="preserve"> </v>
      </c>
      <c r="R22" s="24"/>
      <c r="S22" s="24"/>
      <c r="T22" s="29"/>
      <c r="U22" s="29"/>
    </row>
    <row r="23" spans="1:21" ht="15" customHeight="1" x14ac:dyDescent="0.15">
      <c r="A23" s="32"/>
      <c r="B23" s="33">
        <v>920</v>
      </c>
      <c r="C23" s="33">
        <v>84</v>
      </c>
      <c r="D23" s="34">
        <f t="shared" si="0"/>
        <v>9.1304347826086957E-2</v>
      </c>
      <c r="E23" s="33">
        <v>75</v>
      </c>
      <c r="F23" s="34">
        <f t="shared" si="1"/>
        <v>0.8928571428571429</v>
      </c>
      <c r="G23" s="33">
        <v>0</v>
      </c>
      <c r="H23" s="33">
        <v>7</v>
      </c>
      <c r="I23" s="33">
        <v>13</v>
      </c>
      <c r="J23" s="33">
        <v>47</v>
      </c>
      <c r="K23" s="33">
        <v>0</v>
      </c>
      <c r="L23" s="33">
        <v>4</v>
      </c>
      <c r="M23" s="33">
        <v>4</v>
      </c>
      <c r="N23" s="33">
        <v>0</v>
      </c>
      <c r="O23" s="33">
        <v>0</v>
      </c>
      <c r="P23" s="33">
        <v>0</v>
      </c>
      <c r="Q23" s="35" t="str">
        <f t="shared" si="2"/>
        <v xml:space="preserve"> </v>
      </c>
      <c r="R23" s="36" t="s">
        <v>39</v>
      </c>
      <c r="S23" s="37">
        <v>22872</v>
      </c>
      <c r="T23" s="33">
        <v>13866</v>
      </c>
      <c r="U23" s="38">
        <f>+B23/T23*100</f>
        <v>6.6349343718447997</v>
      </c>
    </row>
    <row r="24" spans="1:21" s="46" customFormat="1" ht="15" customHeight="1" x14ac:dyDescent="0.15">
      <c r="A24" s="78" t="s">
        <v>40</v>
      </c>
      <c r="B24" s="41">
        <f t="shared" ref="B24:C26" si="3">B6+B9+B12+B15+B18+B21</f>
        <v>3533</v>
      </c>
      <c r="C24" s="41">
        <f t="shared" si="3"/>
        <v>337</v>
      </c>
      <c r="D24" s="42">
        <f t="shared" si="0"/>
        <v>9.538635720350977E-2</v>
      </c>
      <c r="E24" s="41">
        <f>E6+E9+E12+E15+E18+E21</f>
        <v>275</v>
      </c>
      <c r="F24" s="42">
        <f t="shared" si="1"/>
        <v>0.81602373887240354</v>
      </c>
      <c r="G24" s="41">
        <f>G6+G9+G12+G15+G18+G21</f>
        <v>6</v>
      </c>
      <c r="H24" s="41">
        <f t="shared" ref="H24:M24" si="4">H6+H9+H12+H15+H18+H21</f>
        <v>27</v>
      </c>
      <c r="I24" s="41">
        <f t="shared" si="4"/>
        <v>39</v>
      </c>
      <c r="J24" s="41">
        <f t="shared" si="4"/>
        <v>168</v>
      </c>
      <c r="K24" s="41">
        <f t="shared" si="4"/>
        <v>5</v>
      </c>
      <c r="L24" s="41">
        <f t="shared" si="4"/>
        <v>15</v>
      </c>
      <c r="M24" s="41">
        <f t="shared" si="4"/>
        <v>15</v>
      </c>
      <c r="N24" s="41">
        <f>N6+N9+N12+N15+N18+N21</f>
        <v>6</v>
      </c>
      <c r="O24" s="43">
        <f>O6+O9+O12+O15+O18+O21</f>
        <v>3</v>
      </c>
      <c r="P24" s="43">
        <f>P6+P9+P12+P15+P18+P21</f>
        <v>1</v>
      </c>
      <c r="Q24" s="44">
        <f t="shared" si="2"/>
        <v>1.6982734220209455E-3</v>
      </c>
      <c r="R24" s="45"/>
      <c r="S24" s="45"/>
      <c r="T24" s="41"/>
      <c r="U24" s="41"/>
    </row>
    <row r="25" spans="1:21" s="46" customFormat="1" ht="15" customHeight="1" x14ac:dyDescent="0.15">
      <c r="A25" s="83"/>
      <c r="B25" s="47">
        <f t="shared" si="3"/>
        <v>8601</v>
      </c>
      <c r="C25" s="47">
        <f t="shared" si="3"/>
        <v>698</v>
      </c>
      <c r="D25" s="48">
        <f t="shared" si="0"/>
        <v>8.1153354261132432E-2</v>
      </c>
      <c r="E25" s="47">
        <f>E7+E10+E13+E16+E19+E22</f>
        <v>600</v>
      </c>
      <c r="F25" s="48">
        <f t="shared" si="1"/>
        <v>0.85959885386819479</v>
      </c>
      <c r="G25" s="47">
        <f t="shared" ref="G25:N26" si="5">G7+G10+G13+G16+G19+G22</f>
        <v>6</v>
      </c>
      <c r="H25" s="47">
        <f t="shared" si="5"/>
        <v>40</v>
      </c>
      <c r="I25" s="47">
        <f t="shared" si="5"/>
        <v>91</v>
      </c>
      <c r="J25" s="47">
        <f t="shared" si="5"/>
        <v>379</v>
      </c>
      <c r="K25" s="47">
        <f t="shared" si="5"/>
        <v>10</v>
      </c>
      <c r="L25" s="47">
        <f t="shared" si="5"/>
        <v>37</v>
      </c>
      <c r="M25" s="47">
        <f t="shared" si="5"/>
        <v>37</v>
      </c>
      <c r="N25" s="47">
        <f t="shared" si="5"/>
        <v>7</v>
      </c>
      <c r="O25" s="47">
        <f>O7+O10+O13+O16+O19+O22</f>
        <v>4</v>
      </c>
      <c r="P25" s="47">
        <f>P7+P10+P13+P16+P19+P22</f>
        <v>4</v>
      </c>
      <c r="Q25" s="49">
        <f t="shared" si="2"/>
        <v>8.1385885362167192E-4</v>
      </c>
      <c r="R25" s="45"/>
      <c r="S25" s="45"/>
      <c r="T25" s="47"/>
      <c r="U25" s="47"/>
    </row>
    <row r="26" spans="1:21" s="46" customFormat="1" ht="15" customHeight="1" x14ac:dyDescent="0.15">
      <c r="A26" s="84"/>
      <c r="B26" s="50">
        <f t="shared" si="3"/>
        <v>12134</v>
      </c>
      <c r="C26" s="50">
        <f t="shared" si="3"/>
        <v>1035</v>
      </c>
      <c r="D26" s="51">
        <f t="shared" si="0"/>
        <v>8.5297511125762324E-2</v>
      </c>
      <c r="E26" s="50">
        <f>E8+E11+E14+E17+E20+E23</f>
        <v>875</v>
      </c>
      <c r="F26" s="51">
        <f t="shared" si="1"/>
        <v>0.84541062801932365</v>
      </c>
      <c r="G26" s="50">
        <f t="shared" si="5"/>
        <v>12</v>
      </c>
      <c r="H26" s="50">
        <f t="shared" si="5"/>
        <v>67</v>
      </c>
      <c r="I26" s="50">
        <f t="shared" si="5"/>
        <v>130</v>
      </c>
      <c r="J26" s="50">
        <f t="shared" si="5"/>
        <v>547</v>
      </c>
      <c r="K26" s="50">
        <f t="shared" si="5"/>
        <v>15</v>
      </c>
      <c r="L26" s="50">
        <f t="shared" si="5"/>
        <v>52</v>
      </c>
      <c r="M26" s="50">
        <f t="shared" si="5"/>
        <v>52</v>
      </c>
      <c r="N26" s="50">
        <f t="shared" si="5"/>
        <v>13</v>
      </c>
      <c r="O26" s="50">
        <f>O8+O11+O14+O17+O20+O23</f>
        <v>9</v>
      </c>
      <c r="P26" s="50">
        <f>P8+P11+P14+P17+P20+P23</f>
        <v>5</v>
      </c>
      <c r="Q26" s="52">
        <f t="shared" si="2"/>
        <v>1.0713697049612658E-3</v>
      </c>
      <c r="R26" s="45"/>
      <c r="S26" s="45"/>
      <c r="T26" s="50">
        <f>T8+T11+T14+T17+T20+T23</f>
        <v>259710</v>
      </c>
      <c r="U26" s="53">
        <f>+B26/T26*100</f>
        <v>4.6721343036463745</v>
      </c>
    </row>
    <row r="27" spans="1:21" ht="15" customHeight="1" x14ac:dyDescent="0.15">
      <c r="A27" s="54"/>
      <c r="B27" s="20">
        <v>689</v>
      </c>
      <c r="C27" s="20">
        <v>75</v>
      </c>
      <c r="D27" s="21">
        <f t="shared" si="0"/>
        <v>0.10885341074020319</v>
      </c>
      <c r="E27" s="20">
        <v>64</v>
      </c>
      <c r="F27" s="21">
        <f t="shared" si="1"/>
        <v>0.85333333333333339</v>
      </c>
      <c r="G27" s="20">
        <v>3</v>
      </c>
      <c r="H27" s="20">
        <v>2</v>
      </c>
      <c r="I27" s="20">
        <v>10</v>
      </c>
      <c r="J27" s="20">
        <v>37</v>
      </c>
      <c r="K27" s="20">
        <v>0</v>
      </c>
      <c r="L27" s="20">
        <v>2</v>
      </c>
      <c r="M27" s="20">
        <v>10</v>
      </c>
      <c r="N27" s="20">
        <v>3</v>
      </c>
      <c r="O27" s="39">
        <v>1</v>
      </c>
      <c r="P27" s="39">
        <v>0</v>
      </c>
      <c r="Q27" s="23">
        <f t="shared" si="2"/>
        <v>4.3541364296081275E-3</v>
      </c>
      <c r="R27" s="24"/>
      <c r="S27" s="24"/>
      <c r="T27" s="20"/>
      <c r="U27" s="20"/>
    </row>
    <row r="28" spans="1:21" ht="15" customHeight="1" x14ac:dyDescent="0.15">
      <c r="A28" s="55" t="s">
        <v>41</v>
      </c>
      <c r="B28" s="29">
        <v>2130</v>
      </c>
      <c r="C28" s="29">
        <v>182</v>
      </c>
      <c r="D28" s="30">
        <f t="shared" si="0"/>
        <v>8.5446009389671368E-2</v>
      </c>
      <c r="E28" s="29">
        <v>168</v>
      </c>
      <c r="F28" s="30">
        <f t="shared" si="1"/>
        <v>0.92307692307692313</v>
      </c>
      <c r="G28" s="29">
        <v>4</v>
      </c>
      <c r="H28" s="29">
        <v>12</v>
      </c>
      <c r="I28" s="29">
        <v>21</v>
      </c>
      <c r="J28" s="29">
        <v>93</v>
      </c>
      <c r="K28" s="29">
        <v>1</v>
      </c>
      <c r="L28" s="29">
        <v>11</v>
      </c>
      <c r="M28" s="29">
        <v>26</v>
      </c>
      <c r="N28" s="29">
        <v>4</v>
      </c>
      <c r="O28" s="29">
        <v>3</v>
      </c>
      <c r="P28" s="29">
        <v>1</v>
      </c>
      <c r="Q28" s="31">
        <f t="shared" si="2"/>
        <v>1.8779342723004694E-3</v>
      </c>
      <c r="R28" s="24"/>
      <c r="S28" s="24"/>
      <c r="T28" s="29"/>
      <c r="U28" s="29"/>
    </row>
    <row r="29" spans="1:21" ht="15" customHeight="1" x14ac:dyDescent="0.15">
      <c r="A29" s="56"/>
      <c r="B29" s="33">
        <v>2819</v>
      </c>
      <c r="C29" s="33">
        <v>257</v>
      </c>
      <c r="D29" s="34">
        <f t="shared" si="0"/>
        <v>9.1167080525008867E-2</v>
      </c>
      <c r="E29" s="33">
        <v>232</v>
      </c>
      <c r="F29" s="34">
        <f t="shared" si="1"/>
        <v>0.90272373540856032</v>
      </c>
      <c r="G29" s="33">
        <v>7</v>
      </c>
      <c r="H29" s="33">
        <v>14</v>
      </c>
      <c r="I29" s="33">
        <v>31</v>
      </c>
      <c r="J29" s="33">
        <v>130</v>
      </c>
      <c r="K29" s="33">
        <v>1</v>
      </c>
      <c r="L29" s="33">
        <v>13</v>
      </c>
      <c r="M29" s="33">
        <v>36</v>
      </c>
      <c r="N29" s="33">
        <v>7</v>
      </c>
      <c r="O29" s="33">
        <v>4</v>
      </c>
      <c r="P29" s="33">
        <v>1</v>
      </c>
      <c r="Q29" s="35">
        <f t="shared" si="2"/>
        <v>2.4831500532103584E-3</v>
      </c>
      <c r="R29" s="36" t="s">
        <v>42</v>
      </c>
      <c r="S29" s="37">
        <v>153628</v>
      </c>
      <c r="T29" s="33">
        <v>77659</v>
      </c>
      <c r="U29" s="38">
        <f>+B29/T29*100</f>
        <v>3.6299720573275476</v>
      </c>
    </row>
    <row r="30" spans="1:21" ht="15" customHeight="1" x14ac:dyDescent="0.15">
      <c r="A30" s="19"/>
      <c r="B30" s="20">
        <v>349</v>
      </c>
      <c r="C30" s="20">
        <v>36</v>
      </c>
      <c r="D30" s="21">
        <f t="shared" si="0"/>
        <v>0.10315186246418338</v>
      </c>
      <c r="E30" s="20">
        <v>24</v>
      </c>
      <c r="F30" s="21">
        <f t="shared" si="1"/>
        <v>0.66666666666666663</v>
      </c>
      <c r="G30" s="20">
        <v>0</v>
      </c>
      <c r="H30" s="20">
        <v>6</v>
      </c>
      <c r="I30" s="20">
        <v>2</v>
      </c>
      <c r="J30" s="20">
        <v>6</v>
      </c>
      <c r="K30" s="20">
        <v>1</v>
      </c>
      <c r="L30" s="20">
        <v>4</v>
      </c>
      <c r="M30" s="20">
        <v>5</v>
      </c>
      <c r="N30" s="20">
        <v>0</v>
      </c>
      <c r="O30" s="39">
        <v>0</v>
      </c>
      <c r="P30" s="39">
        <v>0</v>
      </c>
      <c r="Q30" s="23" t="str">
        <f t="shared" si="2"/>
        <v xml:space="preserve"> </v>
      </c>
      <c r="R30" s="24"/>
      <c r="S30" s="24"/>
      <c r="T30" s="20"/>
      <c r="U30" s="20"/>
    </row>
    <row r="31" spans="1:21" ht="15" customHeight="1" x14ac:dyDescent="0.15">
      <c r="A31" s="28" t="s">
        <v>43</v>
      </c>
      <c r="B31" s="29">
        <v>2801</v>
      </c>
      <c r="C31" s="29">
        <v>272</v>
      </c>
      <c r="D31" s="30">
        <f t="shared" si="0"/>
        <v>9.7108175651553011E-2</v>
      </c>
      <c r="E31" s="29">
        <v>224</v>
      </c>
      <c r="F31" s="30">
        <f t="shared" si="1"/>
        <v>0.82352941176470584</v>
      </c>
      <c r="G31" s="29">
        <v>1</v>
      </c>
      <c r="H31" s="29">
        <v>13</v>
      </c>
      <c r="I31" s="29">
        <v>28</v>
      </c>
      <c r="J31" s="29">
        <v>122</v>
      </c>
      <c r="K31" s="29">
        <v>4</v>
      </c>
      <c r="L31" s="29">
        <v>22</v>
      </c>
      <c r="M31" s="29">
        <v>34</v>
      </c>
      <c r="N31" s="29">
        <v>1</v>
      </c>
      <c r="O31" s="29">
        <v>0</v>
      </c>
      <c r="P31" s="29">
        <v>0</v>
      </c>
      <c r="Q31" s="31">
        <f t="shared" si="2"/>
        <v>3.570153516601214E-4</v>
      </c>
      <c r="R31" s="24"/>
      <c r="S31" s="24"/>
      <c r="T31" s="29"/>
      <c r="U31" s="29"/>
    </row>
    <row r="32" spans="1:21" ht="15" customHeight="1" x14ac:dyDescent="0.15">
      <c r="A32" s="32"/>
      <c r="B32" s="33">
        <v>3150</v>
      </c>
      <c r="C32" s="33">
        <v>308</v>
      </c>
      <c r="D32" s="34">
        <f t="shared" si="0"/>
        <v>9.7777777777777783E-2</v>
      </c>
      <c r="E32" s="33">
        <v>248</v>
      </c>
      <c r="F32" s="34">
        <f t="shared" si="1"/>
        <v>0.80519480519480524</v>
      </c>
      <c r="G32" s="33">
        <v>1</v>
      </c>
      <c r="H32" s="33">
        <v>19</v>
      </c>
      <c r="I32" s="33">
        <v>30</v>
      </c>
      <c r="J32" s="33">
        <v>128</v>
      </c>
      <c r="K32" s="33">
        <v>5</v>
      </c>
      <c r="L32" s="33">
        <v>26</v>
      </c>
      <c r="M32" s="33">
        <v>39</v>
      </c>
      <c r="N32" s="33">
        <v>1</v>
      </c>
      <c r="O32" s="33">
        <v>0</v>
      </c>
      <c r="P32" s="33">
        <v>0</v>
      </c>
      <c r="Q32" s="35">
        <f t="shared" si="2"/>
        <v>3.1746031746031746E-4</v>
      </c>
      <c r="R32" s="36" t="s">
        <v>43</v>
      </c>
      <c r="S32" s="37">
        <v>35611</v>
      </c>
      <c r="T32" s="33">
        <v>17989</v>
      </c>
      <c r="U32" s="38">
        <f>+B32/T32*100</f>
        <v>17.510700983934626</v>
      </c>
    </row>
    <row r="33" spans="1:24" s="46" customFormat="1" ht="15" customHeight="1" x14ac:dyDescent="0.15">
      <c r="A33" s="78" t="s">
        <v>44</v>
      </c>
      <c r="B33" s="41">
        <f t="shared" ref="B33:C35" si="6">B27+B30</f>
        <v>1038</v>
      </c>
      <c r="C33" s="41">
        <f t="shared" si="6"/>
        <v>111</v>
      </c>
      <c r="D33" s="42">
        <f t="shared" si="0"/>
        <v>0.1069364161849711</v>
      </c>
      <c r="E33" s="41">
        <f>E27+E30</f>
        <v>88</v>
      </c>
      <c r="F33" s="42">
        <f t="shared" si="1"/>
        <v>0.7927927927927928</v>
      </c>
      <c r="G33" s="41">
        <f>G27+G30</f>
        <v>3</v>
      </c>
      <c r="H33" s="41">
        <f t="shared" ref="H33:P35" si="7">H27+H30</f>
        <v>8</v>
      </c>
      <c r="I33" s="41">
        <f t="shared" si="7"/>
        <v>12</v>
      </c>
      <c r="J33" s="41">
        <f t="shared" si="7"/>
        <v>43</v>
      </c>
      <c r="K33" s="41">
        <f t="shared" si="7"/>
        <v>1</v>
      </c>
      <c r="L33" s="41">
        <f t="shared" si="7"/>
        <v>6</v>
      </c>
      <c r="M33" s="41">
        <f t="shared" si="7"/>
        <v>15</v>
      </c>
      <c r="N33" s="41">
        <f t="shared" si="7"/>
        <v>3</v>
      </c>
      <c r="O33" s="41">
        <f t="shared" si="7"/>
        <v>1</v>
      </c>
      <c r="P33" s="41">
        <f t="shared" si="7"/>
        <v>0</v>
      </c>
      <c r="Q33" s="44">
        <f t="shared" si="2"/>
        <v>2.8901734104046241E-3</v>
      </c>
      <c r="R33" s="45"/>
      <c r="S33" s="45"/>
      <c r="T33" s="41"/>
      <c r="U33" s="41"/>
    </row>
    <row r="34" spans="1:24" s="46" customFormat="1" ht="15" customHeight="1" x14ac:dyDescent="0.15">
      <c r="A34" s="79"/>
      <c r="B34" s="47">
        <f t="shared" si="6"/>
        <v>4931</v>
      </c>
      <c r="C34" s="47">
        <f t="shared" si="6"/>
        <v>454</v>
      </c>
      <c r="D34" s="48">
        <f t="shared" si="0"/>
        <v>9.2070573920097348E-2</v>
      </c>
      <c r="E34" s="47">
        <f>E28+E31</f>
        <v>392</v>
      </c>
      <c r="F34" s="48">
        <f t="shared" si="1"/>
        <v>0.86343612334801767</v>
      </c>
      <c r="G34" s="47">
        <f t="shared" ref="G34:N35" si="8">G28+G31</f>
        <v>5</v>
      </c>
      <c r="H34" s="47">
        <f t="shared" si="8"/>
        <v>25</v>
      </c>
      <c r="I34" s="47">
        <f t="shared" si="8"/>
        <v>49</v>
      </c>
      <c r="J34" s="47">
        <f t="shared" si="8"/>
        <v>215</v>
      </c>
      <c r="K34" s="47">
        <f t="shared" si="8"/>
        <v>5</v>
      </c>
      <c r="L34" s="47">
        <f t="shared" si="8"/>
        <v>33</v>
      </c>
      <c r="M34" s="47">
        <f t="shared" si="8"/>
        <v>60</v>
      </c>
      <c r="N34" s="47">
        <f t="shared" si="8"/>
        <v>5</v>
      </c>
      <c r="O34" s="47">
        <f t="shared" si="7"/>
        <v>3</v>
      </c>
      <c r="P34" s="47">
        <f t="shared" si="7"/>
        <v>1</v>
      </c>
      <c r="Q34" s="49">
        <f t="shared" si="2"/>
        <v>1.013993104846887E-3</v>
      </c>
      <c r="R34" s="45"/>
      <c r="S34" s="45"/>
      <c r="T34" s="47"/>
      <c r="U34" s="47"/>
    </row>
    <row r="35" spans="1:24" s="46" customFormat="1" ht="15" customHeight="1" x14ac:dyDescent="0.15">
      <c r="A35" s="80"/>
      <c r="B35" s="50">
        <f t="shared" si="6"/>
        <v>5969</v>
      </c>
      <c r="C35" s="50">
        <f t="shared" si="6"/>
        <v>565</v>
      </c>
      <c r="D35" s="51">
        <f t="shared" si="0"/>
        <v>9.4655721226336073E-2</v>
      </c>
      <c r="E35" s="50">
        <f>E29+E32</f>
        <v>480</v>
      </c>
      <c r="F35" s="51">
        <f t="shared" si="1"/>
        <v>0.84955752212389379</v>
      </c>
      <c r="G35" s="50">
        <f t="shared" si="8"/>
        <v>8</v>
      </c>
      <c r="H35" s="50">
        <f t="shared" si="8"/>
        <v>33</v>
      </c>
      <c r="I35" s="50">
        <f t="shared" si="8"/>
        <v>61</v>
      </c>
      <c r="J35" s="50">
        <f t="shared" si="8"/>
        <v>258</v>
      </c>
      <c r="K35" s="50">
        <f t="shared" si="8"/>
        <v>6</v>
      </c>
      <c r="L35" s="50">
        <f t="shared" si="8"/>
        <v>39</v>
      </c>
      <c r="M35" s="50">
        <f t="shared" si="8"/>
        <v>75</v>
      </c>
      <c r="N35" s="50">
        <f t="shared" si="8"/>
        <v>8</v>
      </c>
      <c r="O35" s="50">
        <f t="shared" si="7"/>
        <v>4</v>
      </c>
      <c r="P35" s="50">
        <f t="shared" si="7"/>
        <v>1</v>
      </c>
      <c r="Q35" s="52">
        <f t="shared" si="2"/>
        <v>1.3402579996649355E-3</v>
      </c>
      <c r="R35" s="45"/>
      <c r="S35" s="45"/>
      <c r="T35" s="50">
        <f>T29+T32</f>
        <v>95648</v>
      </c>
      <c r="U35" s="57">
        <f>+B35/T35*100</f>
        <v>6.2405904984944796</v>
      </c>
    </row>
    <row r="36" spans="1:24" ht="15" customHeight="1" x14ac:dyDescent="0.15">
      <c r="A36" s="54"/>
      <c r="B36" s="58">
        <v>359</v>
      </c>
      <c r="C36" s="20">
        <v>53</v>
      </c>
      <c r="D36" s="21">
        <f t="shared" si="0"/>
        <v>0.14763231197771587</v>
      </c>
      <c r="E36" s="20">
        <v>46</v>
      </c>
      <c r="F36" s="21">
        <f t="shared" si="1"/>
        <v>0.86792452830188682</v>
      </c>
      <c r="G36" s="20">
        <v>1</v>
      </c>
      <c r="H36" s="20">
        <v>1</v>
      </c>
      <c r="I36" s="20">
        <v>13</v>
      </c>
      <c r="J36" s="20">
        <v>23</v>
      </c>
      <c r="K36" s="20">
        <v>0</v>
      </c>
      <c r="L36" s="20">
        <v>4</v>
      </c>
      <c r="M36" s="20">
        <v>4</v>
      </c>
      <c r="N36" s="20">
        <v>1</v>
      </c>
      <c r="O36" s="20">
        <v>0</v>
      </c>
      <c r="P36" s="20">
        <v>0</v>
      </c>
      <c r="Q36" s="23">
        <f t="shared" si="2"/>
        <v>2.7855153203342618E-3</v>
      </c>
      <c r="R36" s="24"/>
      <c r="S36" s="24"/>
      <c r="T36" s="20"/>
      <c r="U36" s="20"/>
    </row>
    <row r="37" spans="1:24" ht="15" customHeight="1" x14ac:dyDescent="0.15">
      <c r="A37" s="55" t="s">
        <v>45</v>
      </c>
      <c r="B37" s="59">
        <v>1362</v>
      </c>
      <c r="C37" s="29">
        <v>152</v>
      </c>
      <c r="D37" s="30">
        <f t="shared" si="0"/>
        <v>0.11160058737151249</v>
      </c>
      <c r="E37" s="29">
        <v>131</v>
      </c>
      <c r="F37" s="30">
        <f t="shared" si="1"/>
        <v>0.86184210526315785</v>
      </c>
      <c r="G37" s="29">
        <v>1</v>
      </c>
      <c r="H37" s="29">
        <v>6</v>
      </c>
      <c r="I37" s="29">
        <v>30</v>
      </c>
      <c r="J37" s="29">
        <v>79</v>
      </c>
      <c r="K37" s="29">
        <v>0</v>
      </c>
      <c r="L37" s="29">
        <v>7</v>
      </c>
      <c r="M37" s="29">
        <v>8</v>
      </c>
      <c r="N37" s="29">
        <v>1</v>
      </c>
      <c r="O37" s="29">
        <v>1</v>
      </c>
      <c r="P37" s="29">
        <v>1</v>
      </c>
      <c r="Q37" s="31">
        <f t="shared" si="2"/>
        <v>7.3421439060205576E-4</v>
      </c>
      <c r="R37" s="24"/>
      <c r="S37" s="24"/>
      <c r="T37" s="29"/>
      <c r="U37" s="29"/>
    </row>
    <row r="38" spans="1:24" ht="15" customHeight="1" x14ac:dyDescent="0.15">
      <c r="A38" s="56"/>
      <c r="B38" s="60">
        <v>1721</v>
      </c>
      <c r="C38" s="33">
        <v>205</v>
      </c>
      <c r="D38" s="34">
        <f t="shared" si="0"/>
        <v>0.11911679256246369</v>
      </c>
      <c r="E38" s="33">
        <v>177</v>
      </c>
      <c r="F38" s="34">
        <f t="shared" si="1"/>
        <v>0.86341463414634145</v>
      </c>
      <c r="G38" s="33">
        <v>2</v>
      </c>
      <c r="H38" s="33">
        <v>7</v>
      </c>
      <c r="I38" s="33">
        <v>43</v>
      </c>
      <c r="J38" s="33">
        <v>102</v>
      </c>
      <c r="K38" s="33">
        <v>0</v>
      </c>
      <c r="L38" s="33">
        <v>11</v>
      </c>
      <c r="M38" s="33">
        <v>12</v>
      </c>
      <c r="N38" s="33">
        <v>2</v>
      </c>
      <c r="O38" s="33">
        <v>1</v>
      </c>
      <c r="P38" s="33">
        <v>1</v>
      </c>
      <c r="Q38" s="35">
        <f t="shared" si="2"/>
        <v>1.1621150493898896E-3</v>
      </c>
      <c r="R38" s="36" t="s">
        <v>45</v>
      </c>
      <c r="S38" s="37">
        <v>59457</v>
      </c>
      <c r="T38" s="33">
        <v>37457</v>
      </c>
      <c r="U38" s="38">
        <f>+B38/T38*100</f>
        <v>4.5946018100755532</v>
      </c>
    </row>
    <row r="39" spans="1:24" ht="15" customHeight="1" x14ac:dyDescent="0.15">
      <c r="A39" s="54"/>
      <c r="B39" s="58">
        <v>502</v>
      </c>
      <c r="C39" s="20">
        <v>59</v>
      </c>
      <c r="D39" s="21">
        <f t="shared" si="0"/>
        <v>0.11752988047808766</v>
      </c>
      <c r="E39" s="20">
        <v>44</v>
      </c>
      <c r="F39" s="21">
        <f t="shared" si="1"/>
        <v>0.74576271186440679</v>
      </c>
      <c r="G39" s="20">
        <v>2</v>
      </c>
      <c r="H39" s="20">
        <v>4</v>
      </c>
      <c r="I39" s="20">
        <v>9</v>
      </c>
      <c r="J39" s="20">
        <v>25</v>
      </c>
      <c r="K39" s="20">
        <v>1</v>
      </c>
      <c r="L39" s="20">
        <v>1</v>
      </c>
      <c r="M39" s="20">
        <v>2</v>
      </c>
      <c r="N39" s="20">
        <v>2</v>
      </c>
      <c r="O39" s="20">
        <v>1</v>
      </c>
      <c r="P39" s="20">
        <v>0</v>
      </c>
      <c r="Q39" s="23">
        <f t="shared" si="2"/>
        <v>3.9840637450199202E-3</v>
      </c>
      <c r="R39" s="24"/>
      <c r="S39" s="24"/>
      <c r="T39" s="20"/>
      <c r="U39" s="20"/>
      <c r="V39" s="25"/>
      <c r="W39" s="26"/>
      <c r="X39" s="26"/>
    </row>
    <row r="40" spans="1:24" ht="15" customHeight="1" x14ac:dyDescent="0.15">
      <c r="A40" s="55" t="s">
        <v>46</v>
      </c>
      <c r="B40" s="59">
        <v>2324</v>
      </c>
      <c r="C40" s="29">
        <v>227</v>
      </c>
      <c r="D40" s="30">
        <f t="shared" si="0"/>
        <v>9.7676419965576591E-2</v>
      </c>
      <c r="E40" s="29">
        <v>182</v>
      </c>
      <c r="F40" s="30">
        <f t="shared" si="1"/>
        <v>0.80176211453744495</v>
      </c>
      <c r="G40" s="29">
        <v>3</v>
      </c>
      <c r="H40" s="29">
        <v>10</v>
      </c>
      <c r="I40" s="29">
        <v>23</v>
      </c>
      <c r="J40" s="29">
        <v>118</v>
      </c>
      <c r="K40" s="29">
        <v>6</v>
      </c>
      <c r="L40" s="29">
        <v>16</v>
      </c>
      <c r="M40" s="29">
        <v>6</v>
      </c>
      <c r="N40" s="29">
        <v>1</v>
      </c>
      <c r="O40" s="29">
        <v>1</v>
      </c>
      <c r="P40" s="29">
        <v>1</v>
      </c>
      <c r="Q40" s="31">
        <f t="shared" si="2"/>
        <v>4.3029259896729778E-4</v>
      </c>
      <c r="R40" s="24"/>
      <c r="S40" s="24"/>
      <c r="T40" s="29"/>
      <c r="U40" s="29"/>
      <c r="V40" s="18"/>
      <c r="W40" s="18"/>
      <c r="X40" s="18"/>
    </row>
    <row r="41" spans="1:24" ht="15" customHeight="1" x14ac:dyDescent="0.15">
      <c r="A41" s="56"/>
      <c r="B41" s="60">
        <v>2826</v>
      </c>
      <c r="C41" s="33">
        <v>286</v>
      </c>
      <c r="D41" s="34">
        <f t="shared" si="0"/>
        <v>0.10120311394196745</v>
      </c>
      <c r="E41" s="33">
        <v>226</v>
      </c>
      <c r="F41" s="34">
        <f t="shared" si="1"/>
        <v>0.79020979020979021</v>
      </c>
      <c r="G41" s="33">
        <v>5</v>
      </c>
      <c r="H41" s="33">
        <v>14</v>
      </c>
      <c r="I41" s="33">
        <v>32</v>
      </c>
      <c r="J41" s="33">
        <v>143</v>
      </c>
      <c r="K41" s="33">
        <v>7</v>
      </c>
      <c r="L41" s="33">
        <v>17</v>
      </c>
      <c r="M41" s="33">
        <v>8</v>
      </c>
      <c r="N41" s="33">
        <v>3</v>
      </c>
      <c r="O41" s="33">
        <v>2</v>
      </c>
      <c r="P41" s="33">
        <v>1</v>
      </c>
      <c r="Q41" s="35">
        <f t="shared" si="2"/>
        <v>1.0615711252653928E-3</v>
      </c>
      <c r="R41" s="36" t="s">
        <v>47</v>
      </c>
      <c r="S41" s="37">
        <v>47555</v>
      </c>
      <c r="T41" s="33">
        <v>29081</v>
      </c>
      <c r="U41" s="38">
        <f>+B41/T41*100</f>
        <v>9.7176850864825823</v>
      </c>
      <c r="V41" s="18"/>
      <c r="W41" s="18"/>
      <c r="X41" s="18"/>
    </row>
    <row r="42" spans="1:24" ht="15" customHeight="1" x14ac:dyDescent="0.15">
      <c r="A42" s="28"/>
      <c r="B42" s="20">
        <v>402</v>
      </c>
      <c r="C42" s="20">
        <v>41</v>
      </c>
      <c r="D42" s="21">
        <f t="shared" si="0"/>
        <v>0.10199004975124377</v>
      </c>
      <c r="E42" s="20">
        <v>33</v>
      </c>
      <c r="F42" s="21">
        <f t="shared" si="1"/>
        <v>0.80487804878048785</v>
      </c>
      <c r="G42" s="20">
        <v>2</v>
      </c>
      <c r="H42" s="20">
        <v>6</v>
      </c>
      <c r="I42" s="20">
        <v>1</v>
      </c>
      <c r="J42" s="20">
        <v>23</v>
      </c>
      <c r="K42" s="20">
        <v>0</v>
      </c>
      <c r="L42" s="20">
        <v>1</v>
      </c>
      <c r="M42" s="20">
        <v>0</v>
      </c>
      <c r="N42" s="20">
        <v>2</v>
      </c>
      <c r="O42" s="20">
        <v>1</v>
      </c>
      <c r="P42" s="20">
        <v>1</v>
      </c>
      <c r="Q42" s="23">
        <f t="shared" si="2"/>
        <v>4.9751243781094526E-3</v>
      </c>
      <c r="R42" s="24"/>
      <c r="S42" s="24"/>
      <c r="T42" s="20"/>
      <c r="U42" s="20"/>
      <c r="V42" s="18"/>
      <c r="W42" s="18"/>
      <c r="X42" s="18"/>
    </row>
    <row r="43" spans="1:24" ht="15" customHeight="1" x14ac:dyDescent="0.15">
      <c r="A43" s="28" t="s">
        <v>48</v>
      </c>
      <c r="B43" s="29">
        <v>1849</v>
      </c>
      <c r="C43" s="29">
        <v>158</v>
      </c>
      <c r="D43" s="30">
        <f t="shared" si="0"/>
        <v>8.5451595457003787E-2</v>
      </c>
      <c r="E43" s="29">
        <v>122</v>
      </c>
      <c r="F43" s="30">
        <f t="shared" si="1"/>
        <v>0.77215189873417722</v>
      </c>
      <c r="G43" s="29">
        <v>4</v>
      </c>
      <c r="H43" s="29">
        <v>13</v>
      </c>
      <c r="I43" s="29">
        <v>17</v>
      </c>
      <c r="J43" s="29">
        <v>70</v>
      </c>
      <c r="K43" s="29">
        <v>2</v>
      </c>
      <c r="L43" s="29">
        <v>11</v>
      </c>
      <c r="M43" s="29">
        <v>5</v>
      </c>
      <c r="N43" s="29">
        <v>4</v>
      </c>
      <c r="O43" s="29">
        <v>2</v>
      </c>
      <c r="P43" s="29">
        <v>2</v>
      </c>
      <c r="Q43" s="31">
        <f t="shared" si="2"/>
        <v>2.163331530557058E-3</v>
      </c>
      <c r="R43" s="24"/>
      <c r="S43" s="24"/>
      <c r="T43" s="29"/>
      <c r="U43" s="29"/>
      <c r="V43" s="25"/>
      <c r="W43" s="26"/>
      <c r="X43" s="26"/>
    </row>
    <row r="44" spans="1:24" ht="15" customHeight="1" x14ac:dyDescent="0.15">
      <c r="A44" s="32"/>
      <c r="B44" s="33">
        <v>2251</v>
      </c>
      <c r="C44" s="33">
        <v>199</v>
      </c>
      <c r="D44" s="34">
        <f t="shared" si="0"/>
        <v>8.8405153265215461E-2</v>
      </c>
      <c r="E44" s="33">
        <v>155</v>
      </c>
      <c r="F44" s="34">
        <f t="shared" si="1"/>
        <v>0.77889447236180909</v>
      </c>
      <c r="G44" s="33">
        <v>6</v>
      </c>
      <c r="H44" s="33">
        <v>19</v>
      </c>
      <c r="I44" s="33">
        <v>18</v>
      </c>
      <c r="J44" s="33">
        <v>93</v>
      </c>
      <c r="K44" s="33">
        <v>2</v>
      </c>
      <c r="L44" s="33">
        <v>12</v>
      </c>
      <c r="M44" s="33">
        <v>5</v>
      </c>
      <c r="N44" s="33">
        <v>6</v>
      </c>
      <c r="O44" s="33">
        <v>3</v>
      </c>
      <c r="P44" s="33">
        <v>3</v>
      </c>
      <c r="Q44" s="35">
        <f t="shared" si="2"/>
        <v>2.6654820079964462E-3</v>
      </c>
      <c r="R44" s="36" t="s">
        <v>49</v>
      </c>
      <c r="S44" s="37">
        <v>54605</v>
      </c>
      <c r="T44" s="33">
        <v>31536</v>
      </c>
      <c r="U44" s="38">
        <f>+B44/T44*100</f>
        <v>7.1378741755454085</v>
      </c>
      <c r="V44" s="18"/>
      <c r="W44" s="18"/>
      <c r="X44" s="18"/>
    </row>
    <row r="45" spans="1:24" ht="15" customHeight="1" x14ac:dyDescent="0.15">
      <c r="A45" s="19"/>
      <c r="B45" s="20">
        <v>109</v>
      </c>
      <c r="C45" s="20">
        <v>16</v>
      </c>
      <c r="D45" s="21">
        <f t="shared" si="0"/>
        <v>0.14678899082568808</v>
      </c>
      <c r="E45" s="20">
        <v>14</v>
      </c>
      <c r="F45" s="21">
        <f t="shared" si="1"/>
        <v>0.875</v>
      </c>
      <c r="G45" s="20">
        <v>0</v>
      </c>
      <c r="H45" s="20">
        <v>2</v>
      </c>
      <c r="I45" s="20">
        <v>4</v>
      </c>
      <c r="J45" s="20">
        <v>6</v>
      </c>
      <c r="K45" s="20">
        <v>1</v>
      </c>
      <c r="L45" s="20">
        <v>0</v>
      </c>
      <c r="M45" s="20">
        <v>1</v>
      </c>
      <c r="N45" s="20">
        <v>0</v>
      </c>
      <c r="O45" s="20">
        <v>0</v>
      </c>
      <c r="P45" s="20">
        <v>0</v>
      </c>
      <c r="Q45" s="23" t="str">
        <f t="shared" si="2"/>
        <v xml:space="preserve"> </v>
      </c>
      <c r="R45" s="24"/>
      <c r="S45" s="24"/>
      <c r="T45" s="20"/>
      <c r="U45" s="20"/>
      <c r="V45" s="25"/>
      <c r="W45" s="26"/>
      <c r="X45" s="26"/>
    </row>
    <row r="46" spans="1:24" ht="15" customHeight="1" x14ac:dyDescent="0.15">
      <c r="A46" s="28" t="s">
        <v>50</v>
      </c>
      <c r="B46" s="29">
        <v>274</v>
      </c>
      <c r="C46" s="29">
        <v>22</v>
      </c>
      <c r="D46" s="30">
        <f t="shared" si="0"/>
        <v>8.0291970802919707E-2</v>
      </c>
      <c r="E46" s="29">
        <v>16</v>
      </c>
      <c r="F46" s="30">
        <f t="shared" si="1"/>
        <v>0.72727272727272729</v>
      </c>
      <c r="G46" s="29">
        <v>0</v>
      </c>
      <c r="H46" s="29">
        <v>1</v>
      </c>
      <c r="I46" s="29">
        <v>2</v>
      </c>
      <c r="J46" s="29">
        <v>12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31" t="str">
        <f t="shared" si="2"/>
        <v xml:space="preserve"> </v>
      </c>
      <c r="R46" s="24"/>
      <c r="S46" s="24"/>
      <c r="T46" s="29"/>
      <c r="U46" s="29"/>
      <c r="V46" s="18"/>
      <c r="W46" s="18"/>
      <c r="X46" s="18"/>
    </row>
    <row r="47" spans="1:24" ht="15" customHeight="1" x14ac:dyDescent="0.15">
      <c r="A47" s="32"/>
      <c r="B47" s="33">
        <v>383</v>
      </c>
      <c r="C47" s="33">
        <v>38</v>
      </c>
      <c r="D47" s="34">
        <f t="shared" si="0"/>
        <v>9.921671018276762E-2</v>
      </c>
      <c r="E47" s="33">
        <v>30</v>
      </c>
      <c r="F47" s="34">
        <f t="shared" si="1"/>
        <v>0.78947368421052633</v>
      </c>
      <c r="G47" s="33">
        <v>0</v>
      </c>
      <c r="H47" s="33">
        <v>3</v>
      </c>
      <c r="I47" s="33">
        <v>6</v>
      </c>
      <c r="J47" s="33">
        <v>18</v>
      </c>
      <c r="K47" s="33">
        <v>1</v>
      </c>
      <c r="L47" s="33">
        <v>0</v>
      </c>
      <c r="M47" s="33">
        <v>2</v>
      </c>
      <c r="N47" s="33">
        <v>0</v>
      </c>
      <c r="O47" s="33">
        <v>0</v>
      </c>
      <c r="P47" s="33">
        <v>0</v>
      </c>
      <c r="Q47" s="35" t="str">
        <f t="shared" si="2"/>
        <v xml:space="preserve"> </v>
      </c>
      <c r="R47" s="36" t="s">
        <v>50</v>
      </c>
      <c r="S47" s="37">
        <v>21820</v>
      </c>
      <c r="T47" s="33">
        <v>15236</v>
      </c>
      <c r="U47" s="38">
        <f>+B47/T47*100</f>
        <v>2.5137831451824626</v>
      </c>
      <c r="V47" s="25"/>
      <c r="W47" s="26"/>
      <c r="X47" s="26"/>
    </row>
    <row r="48" spans="1:24" s="46" customFormat="1" ht="15" customHeight="1" x14ac:dyDescent="0.15">
      <c r="A48" s="78" t="s">
        <v>51</v>
      </c>
      <c r="B48" s="41">
        <f t="shared" ref="B48:C50" si="9">B36+B39+B42+B45</f>
        <v>1372</v>
      </c>
      <c r="C48" s="41">
        <f t="shared" si="9"/>
        <v>169</v>
      </c>
      <c r="D48" s="42">
        <f t="shared" si="0"/>
        <v>0.12317784256559766</v>
      </c>
      <c r="E48" s="41">
        <f>E36+E39+E42+E45</f>
        <v>137</v>
      </c>
      <c r="F48" s="42">
        <f t="shared" si="1"/>
        <v>0.81065088757396453</v>
      </c>
      <c r="G48" s="41">
        <f>G36+G39+G42+G45</f>
        <v>5</v>
      </c>
      <c r="H48" s="41">
        <f t="shared" ref="H48:P50" si="10">H36+H39+H42+H45</f>
        <v>13</v>
      </c>
      <c r="I48" s="41">
        <f t="shared" si="10"/>
        <v>27</v>
      </c>
      <c r="J48" s="41">
        <f t="shared" si="10"/>
        <v>77</v>
      </c>
      <c r="K48" s="41">
        <f t="shared" si="10"/>
        <v>2</v>
      </c>
      <c r="L48" s="41">
        <f t="shared" si="10"/>
        <v>6</v>
      </c>
      <c r="M48" s="41">
        <f t="shared" si="10"/>
        <v>7</v>
      </c>
      <c r="N48" s="41">
        <f t="shared" si="10"/>
        <v>5</v>
      </c>
      <c r="O48" s="41">
        <f t="shared" si="10"/>
        <v>2</v>
      </c>
      <c r="P48" s="41">
        <f t="shared" si="10"/>
        <v>1</v>
      </c>
      <c r="Q48" s="44">
        <f t="shared" si="2"/>
        <v>3.6443148688046646E-3</v>
      </c>
      <c r="R48" s="45"/>
      <c r="S48" s="45"/>
      <c r="T48" s="41"/>
      <c r="U48" s="41"/>
      <c r="V48" s="61"/>
      <c r="W48" s="61"/>
      <c r="X48" s="61"/>
    </row>
    <row r="49" spans="1:24" s="46" customFormat="1" ht="15" customHeight="1" x14ac:dyDescent="0.15">
      <c r="A49" s="79"/>
      <c r="B49" s="47">
        <f t="shared" si="9"/>
        <v>5809</v>
      </c>
      <c r="C49" s="47">
        <f t="shared" si="9"/>
        <v>559</v>
      </c>
      <c r="D49" s="48">
        <f t="shared" si="0"/>
        <v>9.622998794973317E-2</v>
      </c>
      <c r="E49" s="47">
        <f>E37+E40+E43+E46</f>
        <v>451</v>
      </c>
      <c r="F49" s="48">
        <f t="shared" si="1"/>
        <v>0.80679785330948117</v>
      </c>
      <c r="G49" s="47">
        <f t="shared" ref="G49:N50" si="11">G37+G40+G43+G46</f>
        <v>8</v>
      </c>
      <c r="H49" s="47">
        <f t="shared" si="11"/>
        <v>30</v>
      </c>
      <c r="I49" s="47">
        <f t="shared" si="11"/>
        <v>72</v>
      </c>
      <c r="J49" s="47">
        <f t="shared" si="11"/>
        <v>279</v>
      </c>
      <c r="K49" s="47">
        <f t="shared" si="11"/>
        <v>8</v>
      </c>
      <c r="L49" s="47">
        <f t="shared" si="11"/>
        <v>34</v>
      </c>
      <c r="M49" s="47">
        <f t="shared" si="11"/>
        <v>20</v>
      </c>
      <c r="N49" s="47">
        <f t="shared" si="11"/>
        <v>6</v>
      </c>
      <c r="O49" s="47">
        <f t="shared" si="10"/>
        <v>4</v>
      </c>
      <c r="P49" s="47">
        <f t="shared" si="10"/>
        <v>4</v>
      </c>
      <c r="Q49" s="49">
        <f t="shared" si="2"/>
        <v>1.0328800137717334E-3</v>
      </c>
      <c r="R49" s="45"/>
      <c r="S49" s="45"/>
      <c r="T49" s="47"/>
      <c r="U49" s="47"/>
      <c r="V49" s="61"/>
      <c r="W49" s="61"/>
      <c r="X49" s="61"/>
    </row>
    <row r="50" spans="1:24" s="46" customFormat="1" ht="15" customHeight="1" x14ac:dyDescent="0.15">
      <c r="A50" s="80"/>
      <c r="B50" s="50">
        <f t="shared" si="9"/>
        <v>7181</v>
      </c>
      <c r="C50" s="50">
        <f t="shared" si="9"/>
        <v>728</v>
      </c>
      <c r="D50" s="51">
        <f t="shared" si="0"/>
        <v>0.10137863807269183</v>
      </c>
      <c r="E50" s="50">
        <f>E38+E41+E44+E47</f>
        <v>588</v>
      </c>
      <c r="F50" s="51">
        <f t="shared" si="1"/>
        <v>0.80769230769230771</v>
      </c>
      <c r="G50" s="50">
        <f t="shared" si="11"/>
        <v>13</v>
      </c>
      <c r="H50" s="50">
        <f t="shared" si="11"/>
        <v>43</v>
      </c>
      <c r="I50" s="50">
        <f t="shared" si="11"/>
        <v>99</v>
      </c>
      <c r="J50" s="50">
        <f t="shared" si="11"/>
        <v>356</v>
      </c>
      <c r="K50" s="50">
        <f t="shared" si="11"/>
        <v>10</v>
      </c>
      <c r="L50" s="50">
        <f t="shared" si="11"/>
        <v>40</v>
      </c>
      <c r="M50" s="50">
        <f t="shared" si="11"/>
        <v>27</v>
      </c>
      <c r="N50" s="50">
        <f t="shared" si="11"/>
        <v>11</v>
      </c>
      <c r="O50" s="50">
        <f t="shared" si="10"/>
        <v>6</v>
      </c>
      <c r="P50" s="50">
        <f t="shared" si="10"/>
        <v>5</v>
      </c>
      <c r="Q50" s="52">
        <f t="shared" si="2"/>
        <v>1.5318200807686953E-3</v>
      </c>
      <c r="R50" s="45"/>
      <c r="S50" s="45"/>
      <c r="T50" s="50">
        <f>T38+T41+T44+T47</f>
        <v>113310</v>
      </c>
      <c r="U50" s="57">
        <f>+B50/T50*100</f>
        <v>6.3374812461389114</v>
      </c>
      <c r="V50" s="61"/>
      <c r="W50" s="61"/>
      <c r="X50" s="61"/>
    </row>
    <row r="51" spans="1:24" ht="15" customHeight="1" x14ac:dyDescent="0.15">
      <c r="A51" s="19"/>
      <c r="B51" s="20">
        <v>1145</v>
      </c>
      <c r="C51" s="20">
        <v>208</v>
      </c>
      <c r="D51" s="21">
        <f t="shared" si="0"/>
        <v>0.18165938864628822</v>
      </c>
      <c r="E51" s="20">
        <v>177</v>
      </c>
      <c r="F51" s="21">
        <f t="shared" si="1"/>
        <v>0.85096153846153844</v>
      </c>
      <c r="G51" s="20">
        <v>0</v>
      </c>
      <c r="H51" s="20">
        <v>13</v>
      </c>
      <c r="I51" s="20">
        <v>41</v>
      </c>
      <c r="J51" s="20">
        <v>96</v>
      </c>
      <c r="K51" s="20">
        <v>1</v>
      </c>
      <c r="L51" s="20">
        <v>10</v>
      </c>
      <c r="M51" s="20">
        <v>16</v>
      </c>
      <c r="N51" s="20">
        <v>0</v>
      </c>
      <c r="O51" s="20">
        <v>0</v>
      </c>
      <c r="P51" s="20">
        <v>0</v>
      </c>
      <c r="Q51" s="23" t="str">
        <f t="shared" si="2"/>
        <v xml:space="preserve"> </v>
      </c>
      <c r="R51" s="24"/>
      <c r="S51" s="24"/>
      <c r="T51" s="20"/>
      <c r="U51" s="20"/>
      <c r="V51" s="25"/>
      <c r="W51" s="26"/>
      <c r="X51" s="26"/>
    </row>
    <row r="52" spans="1:24" ht="15" customHeight="1" x14ac:dyDescent="0.15">
      <c r="A52" s="28" t="s">
        <v>52</v>
      </c>
      <c r="B52" s="29">
        <v>3705</v>
      </c>
      <c r="C52" s="29">
        <v>503</v>
      </c>
      <c r="D52" s="30">
        <f t="shared" si="0"/>
        <v>0.13576248313090419</v>
      </c>
      <c r="E52" s="29">
        <v>451</v>
      </c>
      <c r="F52" s="30">
        <f t="shared" si="1"/>
        <v>0.89662027833001989</v>
      </c>
      <c r="G52" s="29">
        <v>5</v>
      </c>
      <c r="H52" s="29">
        <v>27</v>
      </c>
      <c r="I52" s="29">
        <v>76</v>
      </c>
      <c r="J52" s="29">
        <v>287</v>
      </c>
      <c r="K52" s="29">
        <v>4</v>
      </c>
      <c r="L52" s="29">
        <v>14</v>
      </c>
      <c r="M52" s="29">
        <v>38</v>
      </c>
      <c r="N52" s="29">
        <v>5</v>
      </c>
      <c r="O52" s="29">
        <v>3</v>
      </c>
      <c r="P52" s="29">
        <v>1</v>
      </c>
      <c r="Q52" s="31">
        <f t="shared" si="2"/>
        <v>1.3495276653171389E-3</v>
      </c>
      <c r="R52" s="24"/>
      <c r="S52" s="24"/>
      <c r="T52" s="29"/>
      <c r="U52" s="29"/>
      <c r="V52" s="18"/>
      <c r="W52" s="18"/>
      <c r="X52" s="18"/>
    </row>
    <row r="53" spans="1:24" ht="15" customHeight="1" x14ac:dyDescent="0.15">
      <c r="A53" s="32"/>
      <c r="B53" s="33">
        <v>4850</v>
      </c>
      <c r="C53" s="33">
        <v>711</v>
      </c>
      <c r="D53" s="34">
        <f t="shared" si="0"/>
        <v>0.14659793814432989</v>
      </c>
      <c r="E53" s="33">
        <v>628</v>
      </c>
      <c r="F53" s="34">
        <f t="shared" si="1"/>
        <v>0.88326300984528827</v>
      </c>
      <c r="G53" s="33">
        <v>5</v>
      </c>
      <c r="H53" s="33">
        <v>40</v>
      </c>
      <c r="I53" s="33">
        <v>117</v>
      </c>
      <c r="J53" s="33">
        <v>383</v>
      </c>
      <c r="K53" s="33">
        <v>5</v>
      </c>
      <c r="L53" s="33">
        <v>24</v>
      </c>
      <c r="M53" s="33">
        <v>54</v>
      </c>
      <c r="N53" s="33">
        <v>5</v>
      </c>
      <c r="O53" s="33">
        <v>3</v>
      </c>
      <c r="P53" s="33">
        <v>1</v>
      </c>
      <c r="Q53" s="35">
        <f t="shared" si="2"/>
        <v>1.0309278350515464E-3</v>
      </c>
      <c r="R53" s="36" t="s">
        <v>52</v>
      </c>
      <c r="S53" s="37">
        <v>197875</v>
      </c>
      <c r="T53" s="33">
        <v>109711</v>
      </c>
      <c r="U53" s="38">
        <f>+B53/T53*100</f>
        <v>4.4207053075808256</v>
      </c>
      <c r="V53" s="25"/>
      <c r="W53" s="26"/>
      <c r="X53" s="26"/>
    </row>
    <row r="54" spans="1:24" ht="15" customHeight="1" x14ac:dyDescent="0.15">
      <c r="A54" s="19"/>
      <c r="B54" s="20">
        <v>89</v>
      </c>
      <c r="C54" s="20">
        <v>14</v>
      </c>
      <c r="D54" s="21">
        <f t="shared" si="0"/>
        <v>0.15730337078651685</v>
      </c>
      <c r="E54" s="20">
        <v>12</v>
      </c>
      <c r="F54" s="21">
        <f t="shared" si="1"/>
        <v>0.8571428571428571</v>
      </c>
      <c r="G54" s="20">
        <v>1</v>
      </c>
      <c r="H54" s="20">
        <v>3</v>
      </c>
      <c r="I54" s="20">
        <v>2</v>
      </c>
      <c r="J54" s="20">
        <v>5</v>
      </c>
      <c r="K54" s="20">
        <v>0</v>
      </c>
      <c r="L54" s="20">
        <v>0</v>
      </c>
      <c r="M54" s="20">
        <v>1</v>
      </c>
      <c r="N54" s="20">
        <v>1</v>
      </c>
      <c r="O54" s="20">
        <v>1</v>
      </c>
      <c r="P54" s="20">
        <v>0</v>
      </c>
      <c r="Q54" s="23">
        <f t="shared" si="2"/>
        <v>1.1235955056179775E-2</v>
      </c>
      <c r="R54" s="24"/>
      <c r="S54" s="24"/>
      <c r="T54" s="20"/>
      <c r="U54" s="20"/>
      <c r="V54" s="18"/>
      <c r="W54" s="18"/>
      <c r="X54" s="18"/>
    </row>
    <row r="55" spans="1:24" ht="15" customHeight="1" x14ac:dyDescent="0.15">
      <c r="A55" s="28" t="s">
        <v>53</v>
      </c>
      <c r="B55" s="29">
        <v>493</v>
      </c>
      <c r="C55" s="29">
        <v>62</v>
      </c>
      <c r="D55" s="30">
        <f t="shared" si="0"/>
        <v>0.12576064908722109</v>
      </c>
      <c r="E55" s="29">
        <v>56</v>
      </c>
      <c r="F55" s="30">
        <f t="shared" si="1"/>
        <v>0.90322580645161288</v>
      </c>
      <c r="G55" s="29">
        <v>0</v>
      </c>
      <c r="H55" s="29">
        <v>1</v>
      </c>
      <c r="I55" s="29">
        <v>8</v>
      </c>
      <c r="J55" s="29">
        <v>35</v>
      </c>
      <c r="K55" s="29">
        <v>0</v>
      </c>
      <c r="L55" s="29">
        <v>3</v>
      </c>
      <c r="M55" s="29">
        <v>9</v>
      </c>
      <c r="N55" s="29">
        <v>0</v>
      </c>
      <c r="O55" s="29">
        <v>0</v>
      </c>
      <c r="P55" s="29">
        <v>0</v>
      </c>
      <c r="Q55" s="31" t="str">
        <f t="shared" si="2"/>
        <v xml:space="preserve"> </v>
      </c>
      <c r="R55" s="24"/>
      <c r="S55" s="24"/>
      <c r="T55" s="29"/>
      <c r="U55" s="29"/>
      <c r="V55" s="18"/>
      <c r="W55" s="18"/>
      <c r="X55" s="18"/>
    </row>
    <row r="56" spans="1:24" ht="15" customHeight="1" x14ac:dyDescent="0.15">
      <c r="A56" s="32"/>
      <c r="B56" s="33">
        <v>582</v>
      </c>
      <c r="C56" s="33">
        <v>76</v>
      </c>
      <c r="D56" s="34">
        <f t="shared" si="0"/>
        <v>0.13058419243986255</v>
      </c>
      <c r="E56" s="33">
        <v>68</v>
      </c>
      <c r="F56" s="34">
        <f t="shared" si="1"/>
        <v>0.89473684210526316</v>
      </c>
      <c r="G56" s="33">
        <v>1</v>
      </c>
      <c r="H56" s="33">
        <v>4</v>
      </c>
      <c r="I56" s="33">
        <v>10</v>
      </c>
      <c r="J56" s="33">
        <v>40</v>
      </c>
      <c r="K56" s="33">
        <v>0</v>
      </c>
      <c r="L56" s="33">
        <v>3</v>
      </c>
      <c r="M56" s="33">
        <v>10</v>
      </c>
      <c r="N56" s="33">
        <v>1</v>
      </c>
      <c r="O56" s="33">
        <v>1</v>
      </c>
      <c r="P56" s="33">
        <v>0</v>
      </c>
      <c r="Q56" s="35">
        <f t="shared" si="2"/>
        <v>1.718213058419244E-3</v>
      </c>
      <c r="R56" s="36" t="s">
        <v>53</v>
      </c>
      <c r="S56" s="37">
        <v>32648</v>
      </c>
      <c r="T56" s="33">
        <v>19314</v>
      </c>
      <c r="U56" s="38">
        <f>+B56/T56*100</f>
        <v>3.0133581857719789</v>
      </c>
      <c r="V56" s="25"/>
      <c r="W56" s="26"/>
      <c r="X56" s="26"/>
    </row>
    <row r="57" spans="1:24" ht="15" customHeight="1" x14ac:dyDescent="0.15">
      <c r="A57" s="19"/>
      <c r="B57" s="20">
        <v>87</v>
      </c>
      <c r="C57" s="20">
        <v>14</v>
      </c>
      <c r="D57" s="21">
        <f t="shared" si="0"/>
        <v>0.16091954022988506</v>
      </c>
      <c r="E57" s="20">
        <v>8</v>
      </c>
      <c r="F57" s="21">
        <f t="shared" si="1"/>
        <v>0.5714285714285714</v>
      </c>
      <c r="G57" s="20">
        <v>0</v>
      </c>
      <c r="H57" s="20">
        <v>1</v>
      </c>
      <c r="I57" s="20">
        <v>1</v>
      </c>
      <c r="J57" s="20">
        <v>4</v>
      </c>
      <c r="K57" s="20">
        <v>1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3" t="str">
        <f t="shared" si="2"/>
        <v xml:space="preserve"> </v>
      </c>
      <c r="R57" s="24"/>
      <c r="S57" s="24"/>
      <c r="T57" s="20"/>
      <c r="U57" s="20"/>
    </row>
    <row r="58" spans="1:24" ht="15" customHeight="1" x14ac:dyDescent="0.15">
      <c r="A58" s="28" t="s">
        <v>54</v>
      </c>
      <c r="B58" s="29">
        <v>477</v>
      </c>
      <c r="C58" s="29">
        <v>68</v>
      </c>
      <c r="D58" s="30">
        <f t="shared" si="0"/>
        <v>0.14255765199161424</v>
      </c>
      <c r="E58" s="29">
        <v>58</v>
      </c>
      <c r="F58" s="30">
        <f t="shared" si="1"/>
        <v>0.8529411764705882</v>
      </c>
      <c r="G58" s="29">
        <v>2</v>
      </c>
      <c r="H58" s="29">
        <v>1</v>
      </c>
      <c r="I58" s="29">
        <v>8</v>
      </c>
      <c r="J58" s="29">
        <v>40</v>
      </c>
      <c r="K58" s="29">
        <v>0</v>
      </c>
      <c r="L58" s="29">
        <v>3</v>
      </c>
      <c r="M58" s="29">
        <v>4</v>
      </c>
      <c r="N58" s="29">
        <v>2</v>
      </c>
      <c r="O58" s="29">
        <v>1</v>
      </c>
      <c r="P58" s="29">
        <v>1</v>
      </c>
      <c r="Q58" s="31">
        <f t="shared" si="2"/>
        <v>4.1928721174004195E-3</v>
      </c>
      <c r="R58" s="24"/>
      <c r="S58" s="24"/>
      <c r="T58" s="29"/>
      <c r="U58" s="29"/>
    </row>
    <row r="59" spans="1:24" ht="15" customHeight="1" x14ac:dyDescent="0.15">
      <c r="A59" s="28"/>
      <c r="B59" s="33">
        <v>564</v>
      </c>
      <c r="C59" s="33">
        <v>82</v>
      </c>
      <c r="D59" s="34">
        <f t="shared" si="0"/>
        <v>0.1453900709219858</v>
      </c>
      <c r="E59" s="33">
        <v>66</v>
      </c>
      <c r="F59" s="34">
        <f t="shared" si="1"/>
        <v>0.80487804878048785</v>
      </c>
      <c r="G59" s="33">
        <v>2</v>
      </c>
      <c r="H59" s="33">
        <v>2</v>
      </c>
      <c r="I59" s="33">
        <v>9</v>
      </c>
      <c r="J59" s="33">
        <v>44</v>
      </c>
      <c r="K59" s="33">
        <v>1</v>
      </c>
      <c r="L59" s="33">
        <v>3</v>
      </c>
      <c r="M59" s="33">
        <v>5</v>
      </c>
      <c r="N59" s="33">
        <v>2</v>
      </c>
      <c r="O59" s="33">
        <v>1</v>
      </c>
      <c r="P59" s="33">
        <v>1</v>
      </c>
      <c r="Q59" s="35">
        <f t="shared" si="2"/>
        <v>3.5460992907801418E-3</v>
      </c>
      <c r="R59" s="36" t="s">
        <v>54</v>
      </c>
      <c r="S59" s="37">
        <v>49211</v>
      </c>
      <c r="T59" s="33">
        <v>29643</v>
      </c>
      <c r="U59" s="38">
        <f>+B59/T59*100</f>
        <v>1.9026414330533346</v>
      </c>
    </row>
    <row r="60" spans="1:24" s="46" customFormat="1" ht="15" customHeight="1" x14ac:dyDescent="0.15">
      <c r="A60" s="78" t="s">
        <v>55</v>
      </c>
      <c r="B60" s="41">
        <f t="shared" ref="B60:C62" si="12">B51+B54+B57</f>
        <v>1321</v>
      </c>
      <c r="C60" s="41">
        <f t="shared" si="12"/>
        <v>236</v>
      </c>
      <c r="D60" s="42">
        <f t="shared" si="0"/>
        <v>0.17865253595760788</v>
      </c>
      <c r="E60" s="41">
        <f>E51+E54+E57</f>
        <v>197</v>
      </c>
      <c r="F60" s="42">
        <f t="shared" si="1"/>
        <v>0.8347457627118644</v>
      </c>
      <c r="G60" s="41">
        <f>G51+G54+G57</f>
        <v>1</v>
      </c>
      <c r="H60" s="41">
        <f t="shared" ref="H60:P62" si="13">H51+H54+H57</f>
        <v>17</v>
      </c>
      <c r="I60" s="41">
        <f t="shared" si="13"/>
        <v>44</v>
      </c>
      <c r="J60" s="41">
        <f t="shared" si="13"/>
        <v>105</v>
      </c>
      <c r="K60" s="41">
        <f t="shared" si="13"/>
        <v>2</v>
      </c>
      <c r="L60" s="41">
        <f t="shared" si="13"/>
        <v>10</v>
      </c>
      <c r="M60" s="41">
        <f t="shared" si="13"/>
        <v>18</v>
      </c>
      <c r="N60" s="41">
        <f t="shared" si="13"/>
        <v>1</v>
      </c>
      <c r="O60" s="41">
        <f t="shared" si="13"/>
        <v>1</v>
      </c>
      <c r="P60" s="41">
        <f t="shared" si="13"/>
        <v>0</v>
      </c>
      <c r="Q60" s="44">
        <f t="shared" si="2"/>
        <v>7.5700227100681302E-4</v>
      </c>
      <c r="R60" s="45"/>
      <c r="S60" s="45"/>
      <c r="T60" s="41"/>
      <c r="U60" s="41"/>
    </row>
    <row r="61" spans="1:24" s="46" customFormat="1" ht="15" customHeight="1" x14ac:dyDescent="0.15">
      <c r="A61" s="79"/>
      <c r="B61" s="47">
        <f t="shared" si="12"/>
        <v>4675</v>
      </c>
      <c r="C61" s="47">
        <f t="shared" si="12"/>
        <v>633</v>
      </c>
      <c r="D61" s="48">
        <f t="shared" si="0"/>
        <v>0.13540106951871658</v>
      </c>
      <c r="E61" s="47">
        <f>E52+E55+E58</f>
        <v>565</v>
      </c>
      <c r="F61" s="48">
        <f t="shared" si="1"/>
        <v>0.89257503949447081</v>
      </c>
      <c r="G61" s="47">
        <f t="shared" ref="G61:N62" si="14">G52+G55+G58</f>
        <v>7</v>
      </c>
      <c r="H61" s="47">
        <f t="shared" si="14"/>
        <v>29</v>
      </c>
      <c r="I61" s="47">
        <f t="shared" si="14"/>
        <v>92</v>
      </c>
      <c r="J61" s="47">
        <f t="shared" si="14"/>
        <v>362</v>
      </c>
      <c r="K61" s="47">
        <f t="shared" si="14"/>
        <v>4</v>
      </c>
      <c r="L61" s="47">
        <f t="shared" si="14"/>
        <v>20</v>
      </c>
      <c r="M61" s="47">
        <f t="shared" si="14"/>
        <v>51</v>
      </c>
      <c r="N61" s="47">
        <f t="shared" si="14"/>
        <v>7</v>
      </c>
      <c r="O61" s="47">
        <f t="shared" si="13"/>
        <v>4</v>
      </c>
      <c r="P61" s="47">
        <f t="shared" si="13"/>
        <v>2</v>
      </c>
      <c r="Q61" s="49">
        <f t="shared" si="2"/>
        <v>1.4973262032085561E-3</v>
      </c>
      <c r="R61" s="45"/>
      <c r="S61" s="45"/>
      <c r="T61" s="47"/>
      <c r="U61" s="47"/>
    </row>
    <row r="62" spans="1:24" s="46" customFormat="1" ht="15" customHeight="1" x14ac:dyDescent="0.15">
      <c r="A62" s="80"/>
      <c r="B62" s="50">
        <f t="shared" si="12"/>
        <v>5996</v>
      </c>
      <c r="C62" s="50">
        <f t="shared" si="12"/>
        <v>869</v>
      </c>
      <c r="D62" s="51">
        <f t="shared" si="0"/>
        <v>0.14492995330220146</v>
      </c>
      <c r="E62" s="50">
        <f>E53+E56+E59</f>
        <v>762</v>
      </c>
      <c r="F62" s="51">
        <f t="shared" si="1"/>
        <v>0.87686996547756046</v>
      </c>
      <c r="G62" s="50">
        <f t="shared" si="14"/>
        <v>8</v>
      </c>
      <c r="H62" s="50">
        <f t="shared" si="14"/>
        <v>46</v>
      </c>
      <c r="I62" s="50">
        <f t="shared" si="14"/>
        <v>136</v>
      </c>
      <c r="J62" s="50">
        <f t="shared" si="14"/>
        <v>467</v>
      </c>
      <c r="K62" s="50">
        <f t="shared" si="14"/>
        <v>6</v>
      </c>
      <c r="L62" s="50">
        <f t="shared" si="14"/>
        <v>30</v>
      </c>
      <c r="M62" s="50">
        <f t="shared" si="14"/>
        <v>69</v>
      </c>
      <c r="N62" s="50">
        <f t="shared" si="14"/>
        <v>8</v>
      </c>
      <c r="O62" s="50">
        <f t="shared" si="13"/>
        <v>5</v>
      </c>
      <c r="P62" s="50">
        <f t="shared" si="13"/>
        <v>2</v>
      </c>
      <c r="Q62" s="52">
        <f t="shared" si="2"/>
        <v>1.33422281521014E-3</v>
      </c>
      <c r="R62" s="45"/>
      <c r="S62" s="45"/>
      <c r="T62" s="50">
        <f>T53+T56+T59</f>
        <v>158668</v>
      </c>
      <c r="U62" s="57">
        <f>+B62/T62*100</f>
        <v>3.7789598406736076</v>
      </c>
    </row>
    <row r="63" spans="1:24" ht="15" customHeight="1" x14ac:dyDescent="0.15">
      <c r="A63" s="19"/>
      <c r="B63" s="20">
        <v>282</v>
      </c>
      <c r="C63" s="20">
        <v>40</v>
      </c>
      <c r="D63" s="21">
        <f t="shared" si="0"/>
        <v>0.14184397163120568</v>
      </c>
      <c r="E63" s="20">
        <v>34</v>
      </c>
      <c r="F63" s="21">
        <f t="shared" si="1"/>
        <v>0.85</v>
      </c>
      <c r="G63" s="20">
        <v>0</v>
      </c>
      <c r="H63" s="20">
        <v>5</v>
      </c>
      <c r="I63" s="20">
        <v>6</v>
      </c>
      <c r="J63" s="20">
        <v>18</v>
      </c>
      <c r="K63" s="20">
        <v>1</v>
      </c>
      <c r="L63" s="20">
        <v>0</v>
      </c>
      <c r="M63" s="20">
        <v>4</v>
      </c>
      <c r="N63" s="20">
        <v>0</v>
      </c>
      <c r="O63" s="20">
        <v>0</v>
      </c>
      <c r="P63" s="20">
        <v>0</v>
      </c>
      <c r="Q63" s="23" t="str">
        <f t="shared" si="2"/>
        <v xml:space="preserve"> </v>
      </c>
      <c r="R63" s="24"/>
      <c r="S63" s="24"/>
      <c r="T63" s="20"/>
      <c r="U63" s="20"/>
    </row>
    <row r="64" spans="1:24" ht="15" customHeight="1" x14ac:dyDescent="0.15">
      <c r="A64" s="28" t="s">
        <v>56</v>
      </c>
      <c r="B64" s="29">
        <v>1813</v>
      </c>
      <c r="C64" s="29">
        <v>174</v>
      </c>
      <c r="D64" s="30">
        <f t="shared" si="0"/>
        <v>9.5973524544953115E-2</v>
      </c>
      <c r="E64" s="29">
        <v>144</v>
      </c>
      <c r="F64" s="30">
        <f t="shared" si="1"/>
        <v>0.82758620689655171</v>
      </c>
      <c r="G64" s="29">
        <v>3</v>
      </c>
      <c r="H64" s="29">
        <v>13</v>
      </c>
      <c r="I64" s="29">
        <v>15</v>
      </c>
      <c r="J64" s="29">
        <v>92</v>
      </c>
      <c r="K64" s="29">
        <v>5</v>
      </c>
      <c r="L64" s="29">
        <v>9</v>
      </c>
      <c r="M64" s="29">
        <v>7</v>
      </c>
      <c r="N64" s="29">
        <v>3</v>
      </c>
      <c r="O64" s="29">
        <v>2</v>
      </c>
      <c r="P64" s="29">
        <v>1</v>
      </c>
      <c r="Q64" s="31">
        <f t="shared" si="2"/>
        <v>1.6547159404302261E-3</v>
      </c>
      <c r="R64" s="24"/>
      <c r="S64" s="24"/>
      <c r="T64" s="29"/>
      <c r="U64" s="29"/>
    </row>
    <row r="65" spans="1:21" ht="15" customHeight="1" x14ac:dyDescent="0.15">
      <c r="A65" s="32"/>
      <c r="B65" s="33">
        <v>2095</v>
      </c>
      <c r="C65" s="33">
        <v>214</v>
      </c>
      <c r="D65" s="34">
        <f t="shared" si="0"/>
        <v>0.10214797136038187</v>
      </c>
      <c r="E65" s="33">
        <v>178</v>
      </c>
      <c r="F65" s="34">
        <f t="shared" si="1"/>
        <v>0.83177570093457942</v>
      </c>
      <c r="G65" s="33">
        <v>3</v>
      </c>
      <c r="H65" s="33">
        <v>18</v>
      </c>
      <c r="I65" s="33">
        <v>21</v>
      </c>
      <c r="J65" s="33">
        <v>110</v>
      </c>
      <c r="K65" s="33">
        <v>6</v>
      </c>
      <c r="L65" s="33">
        <v>9</v>
      </c>
      <c r="M65" s="33">
        <v>11</v>
      </c>
      <c r="N65" s="33">
        <v>3</v>
      </c>
      <c r="O65" s="33">
        <v>2</v>
      </c>
      <c r="P65" s="33">
        <v>1</v>
      </c>
      <c r="Q65" s="35">
        <f t="shared" si="2"/>
        <v>1.431980906921241E-3</v>
      </c>
      <c r="R65" s="36" t="s">
        <v>57</v>
      </c>
      <c r="S65" s="37">
        <v>39726</v>
      </c>
      <c r="T65" s="33">
        <v>24101</v>
      </c>
      <c r="U65" s="38">
        <f>+B65/T65*100</f>
        <v>8.6925853699016642</v>
      </c>
    </row>
    <row r="66" spans="1:21" ht="15" customHeight="1" x14ac:dyDescent="0.15">
      <c r="A66" s="19"/>
      <c r="B66" s="20">
        <v>504</v>
      </c>
      <c r="C66" s="20">
        <v>53</v>
      </c>
      <c r="D66" s="21">
        <f t="shared" si="0"/>
        <v>0.10515873015873016</v>
      </c>
      <c r="E66" s="20">
        <v>43</v>
      </c>
      <c r="F66" s="21">
        <f t="shared" si="1"/>
        <v>0.81132075471698117</v>
      </c>
      <c r="G66" s="20">
        <v>1</v>
      </c>
      <c r="H66" s="20">
        <v>6</v>
      </c>
      <c r="I66" s="20">
        <v>5</v>
      </c>
      <c r="J66" s="20">
        <v>26</v>
      </c>
      <c r="K66" s="20">
        <v>1</v>
      </c>
      <c r="L66" s="20">
        <v>2</v>
      </c>
      <c r="M66" s="20">
        <v>2</v>
      </c>
      <c r="N66" s="20">
        <v>1</v>
      </c>
      <c r="O66" s="20">
        <v>0</v>
      </c>
      <c r="P66" s="20">
        <v>0</v>
      </c>
      <c r="Q66" s="23">
        <f t="shared" si="2"/>
        <v>1.984126984126984E-3</v>
      </c>
      <c r="R66" s="24"/>
      <c r="S66" s="24"/>
      <c r="T66" s="20"/>
      <c r="U66" s="20"/>
    </row>
    <row r="67" spans="1:21" ht="15" customHeight="1" x14ac:dyDescent="0.15">
      <c r="A67" s="28" t="s">
        <v>58</v>
      </c>
      <c r="B67" s="29">
        <v>3610</v>
      </c>
      <c r="C67" s="29">
        <v>374</v>
      </c>
      <c r="D67" s="30">
        <f t="shared" si="0"/>
        <v>0.10360110803324099</v>
      </c>
      <c r="E67" s="29">
        <v>304</v>
      </c>
      <c r="F67" s="30">
        <f t="shared" si="1"/>
        <v>0.81283422459893051</v>
      </c>
      <c r="G67" s="29">
        <v>11</v>
      </c>
      <c r="H67" s="29">
        <v>22</v>
      </c>
      <c r="I67" s="29">
        <v>36</v>
      </c>
      <c r="J67" s="29">
        <v>176</v>
      </c>
      <c r="K67" s="29">
        <v>4</v>
      </c>
      <c r="L67" s="29">
        <v>24</v>
      </c>
      <c r="M67" s="29">
        <v>31</v>
      </c>
      <c r="N67" s="29">
        <v>11</v>
      </c>
      <c r="O67" s="29">
        <v>7</v>
      </c>
      <c r="P67" s="29">
        <v>3</v>
      </c>
      <c r="Q67" s="31">
        <f t="shared" si="2"/>
        <v>3.0470914127423824E-3</v>
      </c>
      <c r="R67" s="24"/>
      <c r="S67" s="24"/>
      <c r="T67" s="29"/>
      <c r="U67" s="29"/>
    </row>
    <row r="68" spans="1:21" ht="15" customHeight="1" x14ac:dyDescent="0.15">
      <c r="A68" s="32"/>
      <c r="B68" s="33">
        <v>4114</v>
      </c>
      <c r="C68" s="33">
        <v>427</v>
      </c>
      <c r="D68" s="34">
        <f t="shared" si="0"/>
        <v>0.10379192999513855</v>
      </c>
      <c r="E68" s="33">
        <v>347</v>
      </c>
      <c r="F68" s="34">
        <f t="shared" si="1"/>
        <v>0.81264637002341922</v>
      </c>
      <c r="G68" s="33">
        <v>12</v>
      </c>
      <c r="H68" s="33">
        <v>28</v>
      </c>
      <c r="I68" s="33">
        <v>41</v>
      </c>
      <c r="J68" s="33">
        <v>202</v>
      </c>
      <c r="K68" s="33">
        <v>5</v>
      </c>
      <c r="L68" s="33">
        <v>26</v>
      </c>
      <c r="M68" s="33">
        <v>33</v>
      </c>
      <c r="N68" s="33">
        <v>12</v>
      </c>
      <c r="O68" s="33">
        <v>7</v>
      </c>
      <c r="P68" s="33">
        <v>3</v>
      </c>
      <c r="Q68" s="35">
        <f t="shared" si="2"/>
        <v>2.9168692270296549E-3</v>
      </c>
      <c r="R68" s="36" t="s">
        <v>59</v>
      </c>
      <c r="S68" s="37">
        <v>51009</v>
      </c>
      <c r="T68" s="33">
        <v>30082</v>
      </c>
      <c r="U68" s="38">
        <f>+B68/T68*100</f>
        <v>13.675952396782129</v>
      </c>
    </row>
    <row r="69" spans="1:21" s="46" customFormat="1" ht="15" customHeight="1" x14ac:dyDescent="0.15">
      <c r="A69" s="78" t="s">
        <v>60</v>
      </c>
      <c r="B69" s="41">
        <f t="shared" ref="B69:C71" si="15">B63+B66</f>
        <v>786</v>
      </c>
      <c r="C69" s="41">
        <f t="shared" si="15"/>
        <v>93</v>
      </c>
      <c r="D69" s="42">
        <f t="shared" si="0"/>
        <v>0.1183206106870229</v>
      </c>
      <c r="E69" s="41">
        <f>E63+E66</f>
        <v>77</v>
      </c>
      <c r="F69" s="42">
        <f t="shared" si="1"/>
        <v>0.82795698924731187</v>
      </c>
      <c r="G69" s="41">
        <f>G63+G66</f>
        <v>1</v>
      </c>
      <c r="H69" s="41">
        <f t="shared" ref="H69:P71" si="16">H63+H66</f>
        <v>11</v>
      </c>
      <c r="I69" s="41">
        <f t="shared" si="16"/>
        <v>11</v>
      </c>
      <c r="J69" s="41">
        <f t="shared" si="16"/>
        <v>44</v>
      </c>
      <c r="K69" s="41">
        <f t="shared" si="16"/>
        <v>2</v>
      </c>
      <c r="L69" s="41">
        <f t="shared" si="16"/>
        <v>2</v>
      </c>
      <c r="M69" s="41">
        <f t="shared" si="16"/>
        <v>6</v>
      </c>
      <c r="N69" s="41">
        <f t="shared" si="16"/>
        <v>1</v>
      </c>
      <c r="O69" s="41">
        <f t="shared" si="16"/>
        <v>0</v>
      </c>
      <c r="P69" s="41">
        <f t="shared" si="16"/>
        <v>0</v>
      </c>
      <c r="Q69" s="44">
        <f t="shared" si="2"/>
        <v>1.2722646310432571E-3</v>
      </c>
      <c r="R69" s="45"/>
      <c r="S69" s="45"/>
      <c r="T69" s="41"/>
      <c r="U69" s="41"/>
    </row>
    <row r="70" spans="1:21" s="46" customFormat="1" ht="15" customHeight="1" x14ac:dyDescent="0.15">
      <c r="A70" s="79"/>
      <c r="B70" s="47">
        <f t="shared" si="15"/>
        <v>5423</v>
      </c>
      <c r="C70" s="47">
        <f t="shared" si="15"/>
        <v>548</v>
      </c>
      <c r="D70" s="48">
        <f t="shared" ref="D70:D133" si="17">IF(OR(B70=0,C70=0),"",C70/B70)</f>
        <v>0.10105107873870552</v>
      </c>
      <c r="E70" s="47">
        <f>E64+E67</f>
        <v>448</v>
      </c>
      <c r="F70" s="48">
        <f t="shared" ref="F70:F133" si="18">IF(OR(C70=0,E70=0,E70=" "),"",E70/C70)</f>
        <v>0.81751824817518248</v>
      </c>
      <c r="G70" s="47">
        <f t="shared" ref="G70:N71" si="19">G64+G67</f>
        <v>14</v>
      </c>
      <c r="H70" s="47">
        <f t="shared" si="19"/>
        <v>35</v>
      </c>
      <c r="I70" s="47">
        <f t="shared" si="19"/>
        <v>51</v>
      </c>
      <c r="J70" s="47">
        <f t="shared" si="19"/>
        <v>268</v>
      </c>
      <c r="K70" s="47">
        <f t="shared" si="19"/>
        <v>9</v>
      </c>
      <c r="L70" s="47">
        <f t="shared" si="19"/>
        <v>33</v>
      </c>
      <c r="M70" s="47">
        <f t="shared" si="19"/>
        <v>38</v>
      </c>
      <c r="N70" s="47">
        <f t="shared" si="19"/>
        <v>14</v>
      </c>
      <c r="O70" s="47">
        <f t="shared" si="16"/>
        <v>9</v>
      </c>
      <c r="P70" s="47">
        <f t="shared" si="16"/>
        <v>4</v>
      </c>
      <c r="Q70" s="49">
        <f t="shared" ref="Q70:Q133" si="20">IF(N70=0," ",N70/B70)</f>
        <v>2.5815969020837174E-3</v>
      </c>
      <c r="R70" s="45"/>
      <c r="S70" s="45"/>
      <c r="T70" s="47"/>
      <c r="U70" s="47"/>
    </row>
    <row r="71" spans="1:21" s="46" customFormat="1" ht="15" customHeight="1" x14ac:dyDescent="0.15">
      <c r="A71" s="80"/>
      <c r="B71" s="50">
        <f t="shared" si="15"/>
        <v>6209</v>
      </c>
      <c r="C71" s="50">
        <f t="shared" si="15"/>
        <v>641</v>
      </c>
      <c r="D71" s="51">
        <f t="shared" si="17"/>
        <v>0.10323723626993074</v>
      </c>
      <c r="E71" s="50">
        <f>E65+E68</f>
        <v>525</v>
      </c>
      <c r="F71" s="51">
        <f t="shared" si="18"/>
        <v>0.81903276131045244</v>
      </c>
      <c r="G71" s="50">
        <f t="shared" si="19"/>
        <v>15</v>
      </c>
      <c r="H71" s="50">
        <f t="shared" si="19"/>
        <v>46</v>
      </c>
      <c r="I71" s="50">
        <f t="shared" si="19"/>
        <v>62</v>
      </c>
      <c r="J71" s="50">
        <f t="shared" si="19"/>
        <v>312</v>
      </c>
      <c r="K71" s="50">
        <f t="shared" si="19"/>
        <v>11</v>
      </c>
      <c r="L71" s="50">
        <f t="shared" si="19"/>
        <v>35</v>
      </c>
      <c r="M71" s="50">
        <f t="shared" si="19"/>
        <v>44</v>
      </c>
      <c r="N71" s="50">
        <f t="shared" si="19"/>
        <v>15</v>
      </c>
      <c r="O71" s="50">
        <f t="shared" si="16"/>
        <v>9</v>
      </c>
      <c r="P71" s="50">
        <f t="shared" si="16"/>
        <v>4</v>
      </c>
      <c r="Q71" s="52">
        <f t="shared" si="20"/>
        <v>2.415847962634885E-3</v>
      </c>
      <c r="R71" s="45"/>
      <c r="S71" s="45"/>
      <c r="T71" s="50">
        <f>T65+T68</f>
        <v>54183</v>
      </c>
      <c r="U71" s="57">
        <f>+B71/T71*100</f>
        <v>11.459313806913606</v>
      </c>
    </row>
    <row r="72" spans="1:21" ht="15" customHeight="1" x14ac:dyDescent="0.15">
      <c r="A72" s="19"/>
      <c r="B72" s="20">
        <v>363</v>
      </c>
      <c r="C72" s="20">
        <v>45</v>
      </c>
      <c r="D72" s="21">
        <f t="shared" si="17"/>
        <v>0.12396694214876033</v>
      </c>
      <c r="E72" s="20">
        <v>35</v>
      </c>
      <c r="F72" s="21">
        <f t="shared" si="18"/>
        <v>0.77777777777777779</v>
      </c>
      <c r="G72" s="20">
        <v>2</v>
      </c>
      <c r="H72" s="20">
        <v>6</v>
      </c>
      <c r="I72" s="20">
        <v>6</v>
      </c>
      <c r="J72" s="20">
        <v>16</v>
      </c>
      <c r="K72" s="20">
        <v>1</v>
      </c>
      <c r="L72" s="20">
        <v>2</v>
      </c>
      <c r="M72" s="20">
        <v>2</v>
      </c>
      <c r="N72" s="20">
        <v>2</v>
      </c>
      <c r="O72" s="20">
        <v>1</v>
      </c>
      <c r="P72" s="20">
        <v>1</v>
      </c>
      <c r="Q72" s="23">
        <f t="shared" si="20"/>
        <v>5.5096418732782371E-3</v>
      </c>
      <c r="R72" s="24"/>
      <c r="S72" s="24"/>
      <c r="T72" s="20"/>
      <c r="U72" s="20"/>
    </row>
    <row r="73" spans="1:21" ht="15" customHeight="1" x14ac:dyDescent="0.15">
      <c r="A73" s="28" t="s">
        <v>61</v>
      </c>
      <c r="B73" s="29">
        <v>1465</v>
      </c>
      <c r="C73" s="29">
        <v>113</v>
      </c>
      <c r="D73" s="30">
        <f t="shared" si="17"/>
        <v>7.7133105802047783E-2</v>
      </c>
      <c r="E73" s="29">
        <v>101</v>
      </c>
      <c r="F73" s="30">
        <f t="shared" si="18"/>
        <v>0.89380530973451322</v>
      </c>
      <c r="G73" s="29">
        <v>2</v>
      </c>
      <c r="H73" s="29">
        <v>10</v>
      </c>
      <c r="I73" s="29">
        <v>10</v>
      </c>
      <c r="J73" s="29">
        <v>67</v>
      </c>
      <c r="K73" s="29">
        <v>0</v>
      </c>
      <c r="L73" s="29">
        <v>5</v>
      </c>
      <c r="M73" s="29">
        <v>7</v>
      </c>
      <c r="N73" s="29">
        <v>2</v>
      </c>
      <c r="O73" s="29">
        <v>1</v>
      </c>
      <c r="P73" s="29">
        <v>1</v>
      </c>
      <c r="Q73" s="31">
        <f t="shared" si="20"/>
        <v>1.3651877133105802E-3</v>
      </c>
      <c r="R73" s="24"/>
      <c r="S73" s="24"/>
      <c r="T73" s="29"/>
      <c r="U73" s="29"/>
    </row>
    <row r="74" spans="1:21" ht="15" customHeight="1" x14ac:dyDescent="0.15">
      <c r="A74" s="32"/>
      <c r="B74" s="33">
        <v>1828</v>
      </c>
      <c r="C74" s="33">
        <v>158</v>
      </c>
      <c r="D74" s="34">
        <f t="shared" si="17"/>
        <v>8.6433260393873085E-2</v>
      </c>
      <c r="E74" s="33">
        <v>136</v>
      </c>
      <c r="F74" s="34">
        <f t="shared" si="18"/>
        <v>0.86075949367088611</v>
      </c>
      <c r="G74" s="33">
        <v>4</v>
      </c>
      <c r="H74" s="33">
        <v>16</v>
      </c>
      <c r="I74" s="33">
        <v>16</v>
      </c>
      <c r="J74" s="33">
        <v>83</v>
      </c>
      <c r="K74" s="33">
        <v>1</v>
      </c>
      <c r="L74" s="33">
        <v>7</v>
      </c>
      <c r="M74" s="33">
        <v>9</v>
      </c>
      <c r="N74" s="33">
        <v>4</v>
      </c>
      <c r="O74" s="33">
        <v>2</v>
      </c>
      <c r="P74" s="33">
        <v>2</v>
      </c>
      <c r="Q74" s="35">
        <f t="shared" si="20"/>
        <v>2.1881838074398249E-3</v>
      </c>
      <c r="R74" s="36" t="s">
        <v>61</v>
      </c>
      <c r="S74" s="37">
        <v>64396</v>
      </c>
      <c r="T74" s="33">
        <v>35419</v>
      </c>
      <c r="U74" s="38">
        <f>+B74/T74*100</f>
        <v>5.1610717411558769</v>
      </c>
    </row>
    <row r="75" spans="1:21" ht="15" customHeight="1" x14ac:dyDescent="0.15">
      <c r="A75" s="19"/>
      <c r="B75" s="20">
        <v>296</v>
      </c>
      <c r="C75" s="20">
        <v>31</v>
      </c>
      <c r="D75" s="21">
        <f t="shared" si="17"/>
        <v>0.10472972972972973</v>
      </c>
      <c r="E75" s="20">
        <v>25</v>
      </c>
      <c r="F75" s="21">
        <f t="shared" si="18"/>
        <v>0.80645161290322576</v>
      </c>
      <c r="G75" s="20">
        <v>0</v>
      </c>
      <c r="H75" s="20">
        <v>1</v>
      </c>
      <c r="I75" s="20">
        <v>5</v>
      </c>
      <c r="J75" s="20">
        <v>13</v>
      </c>
      <c r="K75" s="20">
        <v>2</v>
      </c>
      <c r="L75" s="20">
        <v>2</v>
      </c>
      <c r="M75" s="20">
        <v>2</v>
      </c>
      <c r="N75" s="20">
        <v>0</v>
      </c>
      <c r="O75" s="20">
        <v>0</v>
      </c>
      <c r="P75" s="20">
        <v>0</v>
      </c>
      <c r="Q75" s="23" t="str">
        <f t="shared" si="20"/>
        <v xml:space="preserve"> </v>
      </c>
      <c r="R75" s="24"/>
      <c r="S75" s="24"/>
      <c r="T75" s="20"/>
      <c r="U75" s="20"/>
    </row>
    <row r="76" spans="1:21" ht="15" customHeight="1" x14ac:dyDescent="0.15">
      <c r="A76" s="28" t="s">
        <v>62</v>
      </c>
      <c r="B76" s="29">
        <v>1199</v>
      </c>
      <c r="C76" s="29">
        <v>126</v>
      </c>
      <c r="D76" s="30">
        <f t="shared" si="17"/>
        <v>0.10508757297748124</v>
      </c>
      <c r="E76" s="29">
        <v>106</v>
      </c>
      <c r="F76" s="30">
        <f t="shared" si="18"/>
        <v>0.84126984126984128</v>
      </c>
      <c r="G76" s="29">
        <v>2</v>
      </c>
      <c r="H76" s="29">
        <v>11</v>
      </c>
      <c r="I76" s="29">
        <v>9</v>
      </c>
      <c r="J76" s="29">
        <v>63</v>
      </c>
      <c r="K76" s="29">
        <v>1</v>
      </c>
      <c r="L76" s="29">
        <v>13</v>
      </c>
      <c r="M76" s="29">
        <v>7</v>
      </c>
      <c r="N76" s="29">
        <v>2</v>
      </c>
      <c r="O76" s="29">
        <v>2</v>
      </c>
      <c r="P76" s="29">
        <v>1</v>
      </c>
      <c r="Q76" s="31">
        <f t="shared" si="20"/>
        <v>1.6680567139282735E-3</v>
      </c>
      <c r="R76" s="24"/>
      <c r="S76" s="24"/>
      <c r="T76" s="29"/>
      <c r="U76" s="29"/>
    </row>
    <row r="77" spans="1:21" ht="15" customHeight="1" x14ac:dyDescent="0.15">
      <c r="A77" s="32"/>
      <c r="B77" s="33">
        <v>1495</v>
      </c>
      <c r="C77" s="33">
        <v>157</v>
      </c>
      <c r="D77" s="34">
        <f t="shared" si="17"/>
        <v>0.10501672240802676</v>
      </c>
      <c r="E77" s="33">
        <v>131</v>
      </c>
      <c r="F77" s="34">
        <f t="shared" si="18"/>
        <v>0.83439490445859876</v>
      </c>
      <c r="G77" s="33">
        <v>2</v>
      </c>
      <c r="H77" s="33">
        <v>12</v>
      </c>
      <c r="I77" s="33">
        <v>14</v>
      </c>
      <c r="J77" s="33">
        <v>76</v>
      </c>
      <c r="K77" s="33">
        <v>3</v>
      </c>
      <c r="L77" s="33">
        <v>15</v>
      </c>
      <c r="M77" s="33">
        <v>9</v>
      </c>
      <c r="N77" s="33">
        <v>2</v>
      </c>
      <c r="O77" s="33">
        <v>2</v>
      </c>
      <c r="P77" s="33">
        <v>1</v>
      </c>
      <c r="Q77" s="35">
        <f t="shared" si="20"/>
        <v>1.3377926421404682E-3</v>
      </c>
      <c r="R77" s="36" t="s">
        <v>63</v>
      </c>
      <c r="S77" s="37">
        <v>31372</v>
      </c>
      <c r="T77" s="33">
        <v>17982</v>
      </c>
      <c r="U77" s="38">
        <f>+B77/T77*100</f>
        <v>8.3138694249805347</v>
      </c>
    </row>
    <row r="78" spans="1:21" ht="15" customHeight="1" x14ac:dyDescent="0.15">
      <c r="A78" s="19"/>
      <c r="B78" s="20">
        <v>636</v>
      </c>
      <c r="C78" s="20">
        <v>74</v>
      </c>
      <c r="D78" s="21">
        <f t="shared" si="17"/>
        <v>0.11635220125786164</v>
      </c>
      <c r="E78" s="20">
        <v>55</v>
      </c>
      <c r="F78" s="21">
        <f t="shared" si="18"/>
        <v>0.7432432432432432</v>
      </c>
      <c r="G78" s="20">
        <v>0</v>
      </c>
      <c r="H78" s="20">
        <v>10</v>
      </c>
      <c r="I78" s="20">
        <v>8</v>
      </c>
      <c r="J78" s="20">
        <v>29</v>
      </c>
      <c r="K78" s="20">
        <v>0</v>
      </c>
      <c r="L78" s="20">
        <v>3</v>
      </c>
      <c r="M78" s="20">
        <v>5</v>
      </c>
      <c r="N78" s="20">
        <v>0</v>
      </c>
      <c r="O78" s="20">
        <v>0</v>
      </c>
      <c r="P78" s="20">
        <v>0</v>
      </c>
      <c r="Q78" s="23" t="str">
        <f t="shared" si="20"/>
        <v xml:space="preserve"> </v>
      </c>
      <c r="R78" s="24"/>
      <c r="S78" s="24"/>
      <c r="T78" s="20"/>
      <c r="U78" s="20"/>
    </row>
    <row r="79" spans="1:21" ht="15" customHeight="1" x14ac:dyDescent="0.15">
      <c r="A79" s="28" t="s">
        <v>64</v>
      </c>
      <c r="B79" s="29">
        <v>1248</v>
      </c>
      <c r="C79" s="29">
        <v>99</v>
      </c>
      <c r="D79" s="30">
        <f t="shared" si="17"/>
        <v>7.9326923076923073E-2</v>
      </c>
      <c r="E79" s="29">
        <v>80</v>
      </c>
      <c r="F79" s="30">
        <f t="shared" si="18"/>
        <v>0.80808080808080807</v>
      </c>
      <c r="G79" s="29">
        <v>1</v>
      </c>
      <c r="H79" s="29">
        <v>8</v>
      </c>
      <c r="I79" s="29">
        <v>9</v>
      </c>
      <c r="J79" s="29">
        <v>49</v>
      </c>
      <c r="K79" s="29">
        <v>2</v>
      </c>
      <c r="L79" s="29">
        <v>3</v>
      </c>
      <c r="M79" s="29">
        <v>8</v>
      </c>
      <c r="N79" s="29">
        <v>1</v>
      </c>
      <c r="O79" s="29">
        <v>1</v>
      </c>
      <c r="P79" s="29">
        <v>1</v>
      </c>
      <c r="Q79" s="31">
        <f t="shared" si="20"/>
        <v>8.0128205128205125E-4</v>
      </c>
      <c r="R79" s="24"/>
      <c r="S79" s="24"/>
      <c r="T79" s="29"/>
      <c r="U79" s="29"/>
    </row>
    <row r="80" spans="1:21" ht="15" customHeight="1" x14ac:dyDescent="0.15">
      <c r="A80" s="32"/>
      <c r="B80" s="33">
        <v>1884</v>
      </c>
      <c r="C80" s="33">
        <v>173</v>
      </c>
      <c r="D80" s="34">
        <f t="shared" si="17"/>
        <v>9.1825902335456469E-2</v>
      </c>
      <c r="E80" s="33">
        <v>135</v>
      </c>
      <c r="F80" s="34">
        <f t="shared" si="18"/>
        <v>0.78034682080924855</v>
      </c>
      <c r="G80" s="33">
        <v>1</v>
      </c>
      <c r="H80" s="33">
        <v>18</v>
      </c>
      <c r="I80" s="33">
        <v>17</v>
      </c>
      <c r="J80" s="33">
        <v>78</v>
      </c>
      <c r="K80" s="33">
        <v>2</v>
      </c>
      <c r="L80" s="33">
        <v>6</v>
      </c>
      <c r="M80" s="33">
        <v>13</v>
      </c>
      <c r="N80" s="33">
        <v>1</v>
      </c>
      <c r="O80" s="33">
        <v>1</v>
      </c>
      <c r="P80" s="33">
        <v>1</v>
      </c>
      <c r="Q80" s="35">
        <f t="shared" si="20"/>
        <v>5.3078556263269638E-4</v>
      </c>
      <c r="R80" s="36" t="s">
        <v>65</v>
      </c>
      <c r="S80" s="37">
        <v>91822</v>
      </c>
      <c r="T80" s="33">
        <v>45439</v>
      </c>
      <c r="U80" s="38">
        <f>+B80/T80*100</f>
        <v>4.146218006558243</v>
      </c>
    </row>
    <row r="81" spans="1:21" s="46" customFormat="1" ht="15" customHeight="1" x14ac:dyDescent="0.15">
      <c r="A81" s="94" t="s">
        <v>66</v>
      </c>
      <c r="B81" s="41">
        <f t="shared" ref="B81:C83" si="21">B72+B75+B78</f>
        <v>1295</v>
      </c>
      <c r="C81" s="41">
        <f t="shared" si="21"/>
        <v>150</v>
      </c>
      <c r="D81" s="42">
        <f t="shared" si="17"/>
        <v>0.11583011583011583</v>
      </c>
      <c r="E81" s="41">
        <f>E72+E75+E78</f>
        <v>115</v>
      </c>
      <c r="F81" s="42">
        <f t="shared" si="18"/>
        <v>0.76666666666666672</v>
      </c>
      <c r="G81" s="41">
        <f>G72+G75+G78</f>
        <v>2</v>
      </c>
      <c r="H81" s="41">
        <f t="shared" ref="H81:P83" si="22">H72+H75+H78</f>
        <v>17</v>
      </c>
      <c r="I81" s="41">
        <f t="shared" si="22"/>
        <v>19</v>
      </c>
      <c r="J81" s="41">
        <f t="shared" si="22"/>
        <v>58</v>
      </c>
      <c r="K81" s="41">
        <f t="shared" si="22"/>
        <v>3</v>
      </c>
      <c r="L81" s="41">
        <f t="shared" si="22"/>
        <v>7</v>
      </c>
      <c r="M81" s="41">
        <f t="shared" si="22"/>
        <v>9</v>
      </c>
      <c r="N81" s="41">
        <f t="shared" si="22"/>
        <v>2</v>
      </c>
      <c r="O81" s="41">
        <f t="shared" si="22"/>
        <v>1</v>
      </c>
      <c r="P81" s="41">
        <f t="shared" si="22"/>
        <v>1</v>
      </c>
      <c r="Q81" s="44">
        <f t="shared" si="20"/>
        <v>1.5444015444015444E-3</v>
      </c>
      <c r="R81" s="45"/>
      <c r="S81" s="45"/>
      <c r="T81" s="41"/>
      <c r="U81" s="41"/>
    </row>
    <row r="82" spans="1:21" s="46" customFormat="1" ht="15" customHeight="1" x14ac:dyDescent="0.15">
      <c r="A82" s="95"/>
      <c r="B82" s="47">
        <f t="shared" si="21"/>
        <v>3912</v>
      </c>
      <c r="C82" s="47">
        <f t="shared" si="21"/>
        <v>338</v>
      </c>
      <c r="D82" s="48">
        <f t="shared" si="17"/>
        <v>8.6400817995910026E-2</v>
      </c>
      <c r="E82" s="47">
        <f>E73+E76+E79</f>
        <v>287</v>
      </c>
      <c r="F82" s="48">
        <f t="shared" si="18"/>
        <v>0.84911242603550297</v>
      </c>
      <c r="G82" s="47">
        <f t="shared" ref="G82:N83" si="23">G73+G76+G79</f>
        <v>5</v>
      </c>
      <c r="H82" s="47">
        <f t="shared" si="23"/>
        <v>29</v>
      </c>
      <c r="I82" s="47">
        <f t="shared" si="23"/>
        <v>28</v>
      </c>
      <c r="J82" s="47">
        <f t="shared" si="23"/>
        <v>179</v>
      </c>
      <c r="K82" s="47">
        <f t="shared" si="23"/>
        <v>3</v>
      </c>
      <c r="L82" s="47">
        <f t="shared" si="23"/>
        <v>21</v>
      </c>
      <c r="M82" s="47">
        <f t="shared" si="23"/>
        <v>22</v>
      </c>
      <c r="N82" s="47">
        <f t="shared" si="23"/>
        <v>5</v>
      </c>
      <c r="O82" s="47">
        <f t="shared" si="22"/>
        <v>4</v>
      </c>
      <c r="P82" s="47">
        <f t="shared" si="22"/>
        <v>3</v>
      </c>
      <c r="Q82" s="49">
        <f t="shared" si="20"/>
        <v>1.278118609406953E-3</v>
      </c>
      <c r="R82" s="45"/>
      <c r="S82" s="45"/>
      <c r="T82" s="47"/>
      <c r="U82" s="47"/>
    </row>
    <row r="83" spans="1:21" s="46" customFormat="1" ht="15" customHeight="1" x14ac:dyDescent="0.15">
      <c r="A83" s="96"/>
      <c r="B83" s="50">
        <f t="shared" si="21"/>
        <v>5207</v>
      </c>
      <c r="C83" s="50">
        <f t="shared" si="21"/>
        <v>488</v>
      </c>
      <c r="D83" s="51">
        <f t="shared" si="17"/>
        <v>9.3719992318033421E-2</v>
      </c>
      <c r="E83" s="50">
        <f>E74+E77+E80</f>
        <v>402</v>
      </c>
      <c r="F83" s="51">
        <f t="shared" si="18"/>
        <v>0.82377049180327866</v>
      </c>
      <c r="G83" s="50">
        <f t="shared" si="23"/>
        <v>7</v>
      </c>
      <c r="H83" s="50">
        <f t="shared" si="23"/>
        <v>46</v>
      </c>
      <c r="I83" s="50">
        <f t="shared" si="23"/>
        <v>47</v>
      </c>
      <c r="J83" s="50">
        <f t="shared" si="23"/>
        <v>237</v>
      </c>
      <c r="K83" s="50">
        <f t="shared" si="23"/>
        <v>6</v>
      </c>
      <c r="L83" s="50">
        <f t="shared" si="23"/>
        <v>28</v>
      </c>
      <c r="M83" s="50">
        <f t="shared" si="23"/>
        <v>31</v>
      </c>
      <c r="N83" s="50">
        <f t="shared" si="23"/>
        <v>7</v>
      </c>
      <c r="O83" s="50">
        <f t="shared" si="22"/>
        <v>5</v>
      </c>
      <c r="P83" s="50">
        <f t="shared" si="22"/>
        <v>4</v>
      </c>
      <c r="Q83" s="52">
        <f t="shared" si="20"/>
        <v>1.3443441521029385E-3</v>
      </c>
      <c r="R83" s="45"/>
      <c r="S83" s="45"/>
      <c r="T83" s="50">
        <f>T74+T77+T80</f>
        <v>98840</v>
      </c>
      <c r="U83" s="57">
        <f>+B83/T83*100</f>
        <v>5.2681100768919462</v>
      </c>
    </row>
    <row r="84" spans="1:21" ht="15" customHeight="1" x14ac:dyDescent="0.15">
      <c r="A84" s="19"/>
      <c r="B84" s="20">
        <v>572</v>
      </c>
      <c r="C84" s="20">
        <v>75</v>
      </c>
      <c r="D84" s="21">
        <f t="shared" si="17"/>
        <v>0.13111888111888112</v>
      </c>
      <c r="E84" s="20">
        <v>63</v>
      </c>
      <c r="F84" s="21">
        <f t="shared" si="18"/>
        <v>0.84</v>
      </c>
      <c r="G84" s="20">
        <v>0</v>
      </c>
      <c r="H84" s="20">
        <v>8</v>
      </c>
      <c r="I84" s="20">
        <v>9</v>
      </c>
      <c r="J84" s="20">
        <v>41</v>
      </c>
      <c r="K84" s="20">
        <v>3</v>
      </c>
      <c r="L84" s="20">
        <v>0</v>
      </c>
      <c r="M84" s="20">
        <v>2</v>
      </c>
      <c r="N84" s="20">
        <v>0</v>
      </c>
      <c r="O84" s="20">
        <v>0</v>
      </c>
      <c r="P84" s="20">
        <v>0</v>
      </c>
      <c r="Q84" s="23" t="str">
        <f t="shared" si="20"/>
        <v xml:space="preserve"> </v>
      </c>
      <c r="R84" s="24"/>
      <c r="S84" s="24"/>
      <c r="T84" s="20"/>
      <c r="U84" s="20"/>
    </row>
    <row r="85" spans="1:21" ht="15" customHeight="1" x14ac:dyDescent="0.15">
      <c r="A85" s="28" t="s">
        <v>67</v>
      </c>
      <c r="B85" s="29">
        <v>1285</v>
      </c>
      <c r="C85" s="29">
        <v>122</v>
      </c>
      <c r="D85" s="30">
        <f t="shared" si="17"/>
        <v>9.4941634241245132E-2</v>
      </c>
      <c r="E85" s="29">
        <v>105</v>
      </c>
      <c r="F85" s="30">
        <f t="shared" si="18"/>
        <v>0.86065573770491799</v>
      </c>
      <c r="G85" s="29">
        <v>1</v>
      </c>
      <c r="H85" s="29">
        <v>13</v>
      </c>
      <c r="I85" s="29">
        <v>9</v>
      </c>
      <c r="J85" s="29">
        <v>60</v>
      </c>
      <c r="K85" s="29">
        <v>7</v>
      </c>
      <c r="L85" s="29">
        <v>6</v>
      </c>
      <c r="M85" s="29">
        <v>9</v>
      </c>
      <c r="N85" s="29">
        <v>1</v>
      </c>
      <c r="O85" s="29">
        <v>1</v>
      </c>
      <c r="P85" s="29">
        <v>0</v>
      </c>
      <c r="Q85" s="31">
        <f t="shared" si="20"/>
        <v>7.7821011673151756E-4</v>
      </c>
      <c r="R85" s="24"/>
      <c r="S85" s="24"/>
      <c r="T85" s="29"/>
      <c r="U85" s="29"/>
    </row>
    <row r="86" spans="1:21" ht="15" customHeight="1" x14ac:dyDescent="0.15">
      <c r="A86" s="32"/>
      <c r="B86" s="33">
        <v>1857</v>
      </c>
      <c r="C86" s="33">
        <v>197</v>
      </c>
      <c r="D86" s="34">
        <f t="shared" si="17"/>
        <v>0.10608508346795907</v>
      </c>
      <c r="E86" s="33">
        <v>168</v>
      </c>
      <c r="F86" s="34">
        <f t="shared" si="18"/>
        <v>0.85279187817258884</v>
      </c>
      <c r="G86" s="33">
        <v>1</v>
      </c>
      <c r="H86" s="33">
        <v>21</v>
      </c>
      <c r="I86" s="33">
        <v>18</v>
      </c>
      <c r="J86" s="33">
        <v>101</v>
      </c>
      <c r="K86" s="33">
        <v>10</v>
      </c>
      <c r="L86" s="33">
        <v>6</v>
      </c>
      <c r="M86" s="33">
        <v>11</v>
      </c>
      <c r="N86" s="33">
        <v>1</v>
      </c>
      <c r="O86" s="33">
        <v>1</v>
      </c>
      <c r="P86" s="33">
        <v>0</v>
      </c>
      <c r="Q86" s="35">
        <f t="shared" si="20"/>
        <v>5.3850296176628971E-4</v>
      </c>
      <c r="R86" s="36" t="s">
        <v>68</v>
      </c>
      <c r="S86" s="37">
        <v>79122</v>
      </c>
      <c r="T86" s="33">
        <v>40519</v>
      </c>
      <c r="U86" s="38">
        <f>+B86/T86*100</f>
        <v>4.5830351193267358</v>
      </c>
    </row>
    <row r="87" spans="1:21" ht="15" customHeight="1" x14ac:dyDescent="0.15">
      <c r="A87" s="19"/>
      <c r="B87" s="20">
        <v>514</v>
      </c>
      <c r="C87" s="20">
        <v>43</v>
      </c>
      <c r="D87" s="21">
        <f t="shared" si="17"/>
        <v>8.3657587548638127E-2</v>
      </c>
      <c r="E87" s="20">
        <v>40</v>
      </c>
      <c r="F87" s="21">
        <f t="shared" si="18"/>
        <v>0.93023255813953487</v>
      </c>
      <c r="G87" s="20">
        <v>0</v>
      </c>
      <c r="H87" s="20">
        <v>2</v>
      </c>
      <c r="I87" s="20">
        <v>9</v>
      </c>
      <c r="J87" s="20">
        <v>23</v>
      </c>
      <c r="K87" s="20">
        <v>0</v>
      </c>
      <c r="L87" s="20">
        <v>3</v>
      </c>
      <c r="M87" s="20">
        <v>3</v>
      </c>
      <c r="N87" s="20">
        <v>0</v>
      </c>
      <c r="O87" s="20">
        <v>0</v>
      </c>
      <c r="P87" s="20">
        <v>0</v>
      </c>
      <c r="Q87" s="23" t="str">
        <f t="shared" si="20"/>
        <v xml:space="preserve"> </v>
      </c>
      <c r="R87" s="24"/>
      <c r="S87" s="24"/>
      <c r="T87" s="20"/>
      <c r="U87" s="20"/>
    </row>
    <row r="88" spans="1:21" ht="15" customHeight="1" x14ac:dyDescent="0.15">
      <c r="A88" s="28" t="s">
        <v>69</v>
      </c>
      <c r="B88" s="29">
        <v>1475</v>
      </c>
      <c r="C88" s="29">
        <v>117</v>
      </c>
      <c r="D88" s="30">
        <f t="shared" si="17"/>
        <v>7.9322033898305083E-2</v>
      </c>
      <c r="E88" s="29">
        <v>109</v>
      </c>
      <c r="F88" s="30">
        <f t="shared" si="18"/>
        <v>0.93162393162393164</v>
      </c>
      <c r="G88" s="29">
        <v>2</v>
      </c>
      <c r="H88" s="29">
        <v>6</v>
      </c>
      <c r="I88" s="29">
        <v>14</v>
      </c>
      <c r="J88" s="29">
        <v>72</v>
      </c>
      <c r="K88" s="29">
        <v>0</v>
      </c>
      <c r="L88" s="29">
        <v>7</v>
      </c>
      <c r="M88" s="29">
        <v>8</v>
      </c>
      <c r="N88" s="29">
        <v>2</v>
      </c>
      <c r="O88" s="29">
        <v>2</v>
      </c>
      <c r="P88" s="29">
        <v>2</v>
      </c>
      <c r="Q88" s="31">
        <f t="shared" si="20"/>
        <v>1.3559322033898306E-3</v>
      </c>
      <c r="R88" s="24"/>
      <c r="S88" s="24"/>
      <c r="T88" s="29"/>
      <c r="U88" s="29"/>
    </row>
    <row r="89" spans="1:21" ht="15" customHeight="1" x14ac:dyDescent="0.15">
      <c r="A89" s="32"/>
      <c r="B89" s="33">
        <v>1989</v>
      </c>
      <c r="C89" s="33">
        <v>160</v>
      </c>
      <c r="D89" s="34">
        <f t="shared" si="17"/>
        <v>8.044243338360986E-2</v>
      </c>
      <c r="E89" s="33">
        <v>149</v>
      </c>
      <c r="F89" s="34">
        <f t="shared" si="18"/>
        <v>0.93125000000000002</v>
      </c>
      <c r="G89" s="33">
        <v>2</v>
      </c>
      <c r="H89" s="33">
        <v>8</v>
      </c>
      <c r="I89" s="33">
        <v>23</v>
      </c>
      <c r="J89" s="33">
        <v>95</v>
      </c>
      <c r="K89" s="33">
        <v>0</v>
      </c>
      <c r="L89" s="33">
        <v>10</v>
      </c>
      <c r="M89" s="33">
        <v>11</v>
      </c>
      <c r="N89" s="33">
        <v>2</v>
      </c>
      <c r="O89" s="33">
        <v>2</v>
      </c>
      <c r="P89" s="33">
        <v>2</v>
      </c>
      <c r="Q89" s="35">
        <f t="shared" si="20"/>
        <v>1.0055304172951231E-3</v>
      </c>
      <c r="R89" s="36" t="s">
        <v>69</v>
      </c>
      <c r="S89" s="37">
        <v>110610</v>
      </c>
      <c r="T89" s="33">
        <v>62936</v>
      </c>
      <c r="U89" s="38">
        <f>+B89/T89*100</f>
        <v>3.1603533748569972</v>
      </c>
    </row>
    <row r="90" spans="1:21" ht="15" customHeight="1" x14ac:dyDescent="0.15">
      <c r="A90" s="19"/>
      <c r="B90" s="20">
        <v>766</v>
      </c>
      <c r="C90" s="20">
        <v>89</v>
      </c>
      <c r="D90" s="21">
        <f t="shared" si="17"/>
        <v>0.11618798955613577</v>
      </c>
      <c r="E90" s="20">
        <v>81</v>
      </c>
      <c r="F90" s="21">
        <f t="shared" si="18"/>
        <v>0.9101123595505618</v>
      </c>
      <c r="G90" s="20">
        <v>4</v>
      </c>
      <c r="H90" s="20">
        <v>8</v>
      </c>
      <c r="I90" s="20">
        <v>15</v>
      </c>
      <c r="J90" s="20">
        <v>42</v>
      </c>
      <c r="K90" s="20">
        <v>1</v>
      </c>
      <c r="L90" s="20">
        <v>10</v>
      </c>
      <c r="M90" s="20">
        <v>1</v>
      </c>
      <c r="N90" s="20">
        <v>3</v>
      </c>
      <c r="O90" s="20">
        <v>3</v>
      </c>
      <c r="P90" s="20">
        <v>2</v>
      </c>
      <c r="Q90" s="23">
        <f t="shared" si="20"/>
        <v>3.9164490861618795E-3</v>
      </c>
      <c r="R90" s="24"/>
      <c r="S90" s="24"/>
      <c r="T90" s="20"/>
      <c r="U90" s="20"/>
    </row>
    <row r="91" spans="1:21" ht="15" customHeight="1" x14ac:dyDescent="0.15">
      <c r="A91" s="28" t="s">
        <v>70</v>
      </c>
      <c r="B91" s="29">
        <v>2720</v>
      </c>
      <c r="C91" s="29">
        <v>271</v>
      </c>
      <c r="D91" s="30">
        <f t="shared" si="17"/>
        <v>9.9632352941176477E-2</v>
      </c>
      <c r="E91" s="29">
        <v>243</v>
      </c>
      <c r="F91" s="30">
        <f t="shared" si="18"/>
        <v>0.89667896678966785</v>
      </c>
      <c r="G91" s="29">
        <v>3</v>
      </c>
      <c r="H91" s="29">
        <v>31</v>
      </c>
      <c r="I91" s="29">
        <v>23</v>
      </c>
      <c r="J91" s="29">
        <v>154</v>
      </c>
      <c r="K91" s="29">
        <v>5</v>
      </c>
      <c r="L91" s="29">
        <v>19</v>
      </c>
      <c r="M91" s="29">
        <v>8</v>
      </c>
      <c r="N91" s="29">
        <v>3</v>
      </c>
      <c r="O91" s="29">
        <v>3</v>
      </c>
      <c r="P91" s="29">
        <v>3</v>
      </c>
      <c r="Q91" s="31">
        <f t="shared" si="20"/>
        <v>1.1029411764705882E-3</v>
      </c>
      <c r="R91" s="24"/>
      <c r="S91" s="24"/>
      <c r="T91" s="29"/>
      <c r="U91" s="29"/>
    </row>
    <row r="92" spans="1:21" ht="15" customHeight="1" x14ac:dyDescent="0.15">
      <c r="A92" s="28"/>
      <c r="B92" s="33">
        <v>3486</v>
      </c>
      <c r="C92" s="33">
        <v>360</v>
      </c>
      <c r="D92" s="34">
        <f t="shared" si="17"/>
        <v>0.10327022375215146</v>
      </c>
      <c r="E92" s="33">
        <v>324</v>
      </c>
      <c r="F92" s="34">
        <f t="shared" si="18"/>
        <v>0.9</v>
      </c>
      <c r="G92" s="33">
        <v>7</v>
      </c>
      <c r="H92" s="33">
        <v>39</v>
      </c>
      <c r="I92" s="33">
        <v>38</v>
      </c>
      <c r="J92" s="33">
        <v>196</v>
      </c>
      <c r="K92" s="33">
        <v>6</v>
      </c>
      <c r="L92" s="33">
        <v>29</v>
      </c>
      <c r="M92" s="33">
        <v>9</v>
      </c>
      <c r="N92" s="33">
        <v>6</v>
      </c>
      <c r="O92" s="33">
        <v>6</v>
      </c>
      <c r="P92" s="33">
        <v>5</v>
      </c>
      <c r="Q92" s="35">
        <f t="shared" si="20"/>
        <v>1.7211703958691911E-3</v>
      </c>
      <c r="R92" s="36" t="s">
        <v>70</v>
      </c>
      <c r="S92" s="37">
        <v>77510</v>
      </c>
      <c r="T92" s="33">
        <v>41109</v>
      </c>
      <c r="U92" s="38">
        <f>+B92/T92*100</f>
        <v>8.4798949135225854</v>
      </c>
    </row>
    <row r="93" spans="1:21" ht="15" customHeight="1" x14ac:dyDescent="0.15">
      <c r="A93" s="19"/>
      <c r="B93" s="20">
        <v>800</v>
      </c>
      <c r="C93" s="20">
        <v>60</v>
      </c>
      <c r="D93" s="21">
        <f t="shared" si="17"/>
        <v>7.4999999999999997E-2</v>
      </c>
      <c r="E93" s="20">
        <v>53</v>
      </c>
      <c r="F93" s="21">
        <f t="shared" si="18"/>
        <v>0.8833333333333333</v>
      </c>
      <c r="G93" s="20">
        <v>1</v>
      </c>
      <c r="H93" s="20">
        <v>3</v>
      </c>
      <c r="I93" s="20">
        <v>12</v>
      </c>
      <c r="J93" s="20">
        <v>21</v>
      </c>
      <c r="K93" s="20">
        <v>2</v>
      </c>
      <c r="L93" s="20">
        <v>6</v>
      </c>
      <c r="M93" s="20">
        <v>8</v>
      </c>
      <c r="N93" s="20">
        <v>1</v>
      </c>
      <c r="O93" s="20">
        <v>1</v>
      </c>
      <c r="P93" s="20">
        <v>1</v>
      </c>
      <c r="Q93" s="23">
        <f t="shared" si="20"/>
        <v>1.25E-3</v>
      </c>
      <c r="R93" s="24"/>
      <c r="S93" s="24"/>
      <c r="T93" s="20"/>
      <c r="U93" s="20"/>
    </row>
    <row r="94" spans="1:21" ht="15" customHeight="1" x14ac:dyDescent="0.15">
      <c r="A94" s="28" t="s">
        <v>71</v>
      </c>
      <c r="B94" s="29">
        <v>1576</v>
      </c>
      <c r="C94" s="29">
        <v>100</v>
      </c>
      <c r="D94" s="30">
        <f t="shared" si="17"/>
        <v>6.3451776649746189E-2</v>
      </c>
      <c r="E94" s="29">
        <v>86</v>
      </c>
      <c r="F94" s="30">
        <f t="shared" si="18"/>
        <v>0.86</v>
      </c>
      <c r="G94" s="29">
        <v>1</v>
      </c>
      <c r="H94" s="29">
        <v>7</v>
      </c>
      <c r="I94" s="29">
        <v>11</v>
      </c>
      <c r="J94" s="29">
        <v>54</v>
      </c>
      <c r="K94" s="29">
        <v>0</v>
      </c>
      <c r="L94" s="29">
        <v>2</v>
      </c>
      <c r="M94" s="29">
        <v>11</v>
      </c>
      <c r="N94" s="29">
        <v>1</v>
      </c>
      <c r="O94" s="29">
        <v>1</v>
      </c>
      <c r="P94" s="29">
        <v>0</v>
      </c>
      <c r="Q94" s="31">
        <f t="shared" si="20"/>
        <v>6.3451776649746188E-4</v>
      </c>
      <c r="R94" s="24"/>
      <c r="S94" s="24"/>
      <c r="T94" s="29"/>
      <c r="U94" s="29"/>
    </row>
    <row r="95" spans="1:21" ht="15" customHeight="1" x14ac:dyDescent="0.15">
      <c r="A95" s="32"/>
      <c r="B95" s="33">
        <v>2376</v>
      </c>
      <c r="C95" s="33">
        <v>160</v>
      </c>
      <c r="D95" s="34">
        <f t="shared" si="17"/>
        <v>6.7340067340067339E-2</v>
      </c>
      <c r="E95" s="33">
        <v>139</v>
      </c>
      <c r="F95" s="34">
        <f t="shared" si="18"/>
        <v>0.86875000000000002</v>
      </c>
      <c r="G95" s="33">
        <v>2</v>
      </c>
      <c r="H95" s="33">
        <v>10</v>
      </c>
      <c r="I95" s="33">
        <v>23</v>
      </c>
      <c r="J95" s="33">
        <v>75</v>
      </c>
      <c r="K95" s="33">
        <v>2</v>
      </c>
      <c r="L95" s="33">
        <v>8</v>
      </c>
      <c r="M95" s="33">
        <v>19</v>
      </c>
      <c r="N95" s="33">
        <v>2</v>
      </c>
      <c r="O95" s="33">
        <v>2</v>
      </c>
      <c r="P95" s="33">
        <v>1</v>
      </c>
      <c r="Q95" s="35">
        <f t="shared" si="20"/>
        <v>8.4175084175084171E-4</v>
      </c>
      <c r="R95" s="36" t="s">
        <v>72</v>
      </c>
      <c r="S95" s="37">
        <v>54771</v>
      </c>
      <c r="T95" s="33">
        <v>26773</v>
      </c>
      <c r="U95" s="38">
        <f>+B95/T95*100</f>
        <v>8.8746124827251336</v>
      </c>
    </row>
    <row r="96" spans="1:21" ht="15" customHeight="1" x14ac:dyDescent="0.15">
      <c r="A96" s="19"/>
      <c r="B96" s="20">
        <v>273</v>
      </c>
      <c r="C96" s="20">
        <v>44</v>
      </c>
      <c r="D96" s="21">
        <f>IF(OR(B96=0,C96=0),"",C96/B96)</f>
        <v>0.16117216117216118</v>
      </c>
      <c r="E96" s="20">
        <v>36</v>
      </c>
      <c r="F96" s="21">
        <f>IF(OR(C96=0,E96=0,E96=" "),"",E96/C96)</f>
        <v>0.81818181818181823</v>
      </c>
      <c r="G96" s="20">
        <v>2</v>
      </c>
      <c r="H96" s="20">
        <v>4</v>
      </c>
      <c r="I96" s="20">
        <v>6</v>
      </c>
      <c r="J96" s="20">
        <v>16</v>
      </c>
      <c r="K96" s="20">
        <v>1</v>
      </c>
      <c r="L96" s="20">
        <v>2</v>
      </c>
      <c r="M96" s="20">
        <v>5</v>
      </c>
      <c r="N96" s="20">
        <v>2</v>
      </c>
      <c r="O96" s="20">
        <v>2</v>
      </c>
      <c r="P96" s="20">
        <v>1</v>
      </c>
      <c r="Q96" s="23">
        <f t="shared" si="20"/>
        <v>7.326007326007326E-3</v>
      </c>
      <c r="R96" s="24"/>
      <c r="S96" s="24"/>
      <c r="T96" s="20"/>
      <c r="U96" s="20"/>
    </row>
    <row r="97" spans="1:21" ht="15" customHeight="1" x14ac:dyDescent="0.15">
      <c r="A97" s="28" t="s">
        <v>73</v>
      </c>
      <c r="B97" s="29">
        <v>1046</v>
      </c>
      <c r="C97" s="29">
        <v>130</v>
      </c>
      <c r="D97" s="30">
        <f>IF(OR(B97=0,C97=0),"",C97/B97)</f>
        <v>0.124282982791587</v>
      </c>
      <c r="E97" s="29">
        <v>111</v>
      </c>
      <c r="F97" s="30">
        <f>IF(OR(C97=0,E97=0,E97=" "),"",E97/C97)</f>
        <v>0.85384615384615381</v>
      </c>
      <c r="G97" s="29">
        <v>3</v>
      </c>
      <c r="H97" s="29">
        <v>5</v>
      </c>
      <c r="I97" s="29">
        <v>16</v>
      </c>
      <c r="J97" s="29">
        <v>68</v>
      </c>
      <c r="K97" s="29">
        <v>1</v>
      </c>
      <c r="L97" s="29">
        <v>10</v>
      </c>
      <c r="M97" s="29">
        <v>8</v>
      </c>
      <c r="N97" s="29">
        <v>2</v>
      </c>
      <c r="O97" s="29">
        <v>2</v>
      </c>
      <c r="P97" s="29">
        <v>2</v>
      </c>
      <c r="Q97" s="31">
        <f t="shared" si="20"/>
        <v>1.9120458891013384E-3</v>
      </c>
      <c r="R97" s="24"/>
      <c r="S97" s="24"/>
      <c r="T97" s="29"/>
      <c r="U97" s="29"/>
    </row>
    <row r="98" spans="1:21" ht="15" customHeight="1" x14ac:dyDescent="0.15">
      <c r="A98" s="32"/>
      <c r="B98" s="33">
        <v>1319</v>
      </c>
      <c r="C98" s="33">
        <v>174</v>
      </c>
      <c r="D98" s="34">
        <f>IF(OR(B98=0,C98=0),"",C98/B98)</f>
        <v>0.13191811978771797</v>
      </c>
      <c r="E98" s="33">
        <v>147</v>
      </c>
      <c r="F98" s="34">
        <f>IF(OR(C98=0,E98=0,E98=" "),"",E98/C98)</f>
        <v>0.84482758620689657</v>
      </c>
      <c r="G98" s="33">
        <v>5</v>
      </c>
      <c r="H98" s="33">
        <v>9</v>
      </c>
      <c r="I98" s="33">
        <v>22</v>
      </c>
      <c r="J98" s="33">
        <v>84</v>
      </c>
      <c r="K98" s="33">
        <v>2</v>
      </c>
      <c r="L98" s="33">
        <v>12</v>
      </c>
      <c r="M98" s="33">
        <v>13</v>
      </c>
      <c r="N98" s="33">
        <v>4</v>
      </c>
      <c r="O98" s="33">
        <v>4</v>
      </c>
      <c r="P98" s="33">
        <v>3</v>
      </c>
      <c r="Q98" s="35">
        <f t="shared" si="20"/>
        <v>3.0326004548900682E-3</v>
      </c>
      <c r="R98" s="36" t="s">
        <v>74</v>
      </c>
      <c r="S98" s="37">
        <v>49305</v>
      </c>
      <c r="T98" s="33">
        <v>29694</v>
      </c>
      <c r="U98" s="38">
        <f>+B98/T98*100</f>
        <v>4.4419748097258704</v>
      </c>
    </row>
    <row r="99" spans="1:21" ht="15" customHeight="1" x14ac:dyDescent="0.15">
      <c r="A99" s="19"/>
      <c r="B99" s="20">
        <v>68</v>
      </c>
      <c r="C99" s="20">
        <v>4</v>
      </c>
      <c r="D99" s="21">
        <f t="shared" si="17"/>
        <v>5.8823529411764705E-2</v>
      </c>
      <c r="E99" s="20">
        <v>3</v>
      </c>
      <c r="F99" s="21">
        <f t="shared" si="18"/>
        <v>0.75</v>
      </c>
      <c r="G99" s="20">
        <v>0</v>
      </c>
      <c r="H99" s="20">
        <v>0</v>
      </c>
      <c r="I99" s="20">
        <v>0</v>
      </c>
      <c r="J99" s="20">
        <v>1</v>
      </c>
      <c r="K99" s="20">
        <v>0</v>
      </c>
      <c r="L99" s="20">
        <v>0</v>
      </c>
      <c r="M99" s="20">
        <v>2</v>
      </c>
      <c r="N99" s="20">
        <v>0</v>
      </c>
      <c r="O99" s="20">
        <v>0</v>
      </c>
      <c r="P99" s="20">
        <v>0</v>
      </c>
      <c r="Q99" s="23" t="str">
        <f t="shared" si="20"/>
        <v xml:space="preserve"> </v>
      </c>
      <c r="R99" s="24"/>
      <c r="S99" s="24"/>
      <c r="T99" s="20"/>
      <c r="U99" s="20"/>
    </row>
    <row r="100" spans="1:21" ht="15" customHeight="1" x14ac:dyDescent="0.15">
      <c r="A100" s="28" t="s">
        <v>75</v>
      </c>
      <c r="B100" s="29">
        <v>242</v>
      </c>
      <c r="C100" s="29">
        <v>29</v>
      </c>
      <c r="D100" s="30">
        <f t="shared" si="17"/>
        <v>0.11983471074380166</v>
      </c>
      <c r="E100" s="29">
        <v>23</v>
      </c>
      <c r="F100" s="30">
        <f t="shared" si="18"/>
        <v>0.7931034482758621</v>
      </c>
      <c r="G100" s="29">
        <v>0</v>
      </c>
      <c r="H100" s="29">
        <v>4</v>
      </c>
      <c r="I100" s="29">
        <v>5</v>
      </c>
      <c r="J100" s="29">
        <v>10</v>
      </c>
      <c r="K100" s="29">
        <v>0</v>
      </c>
      <c r="L100" s="29">
        <v>2</v>
      </c>
      <c r="M100" s="29">
        <v>2</v>
      </c>
      <c r="N100" s="29">
        <v>0</v>
      </c>
      <c r="O100" s="29">
        <v>0</v>
      </c>
      <c r="P100" s="29">
        <v>0</v>
      </c>
      <c r="Q100" s="31" t="str">
        <f t="shared" si="20"/>
        <v xml:space="preserve"> </v>
      </c>
      <c r="R100" s="24"/>
      <c r="S100" s="24"/>
      <c r="T100" s="29"/>
      <c r="U100" s="29"/>
    </row>
    <row r="101" spans="1:21" ht="15" customHeight="1" x14ac:dyDescent="0.15">
      <c r="A101" s="32"/>
      <c r="B101" s="33">
        <v>310</v>
      </c>
      <c r="C101" s="33">
        <v>33</v>
      </c>
      <c r="D101" s="34">
        <f t="shared" si="17"/>
        <v>0.1064516129032258</v>
      </c>
      <c r="E101" s="33">
        <v>26</v>
      </c>
      <c r="F101" s="34">
        <f t="shared" si="18"/>
        <v>0.78787878787878785</v>
      </c>
      <c r="G101" s="33">
        <v>0</v>
      </c>
      <c r="H101" s="33">
        <v>4</v>
      </c>
      <c r="I101" s="33">
        <v>5</v>
      </c>
      <c r="J101" s="33">
        <v>11</v>
      </c>
      <c r="K101" s="33">
        <v>0</v>
      </c>
      <c r="L101" s="33">
        <v>2</v>
      </c>
      <c r="M101" s="33">
        <v>4</v>
      </c>
      <c r="N101" s="33">
        <v>0</v>
      </c>
      <c r="O101" s="33">
        <v>0</v>
      </c>
      <c r="P101" s="33">
        <v>0</v>
      </c>
      <c r="Q101" s="35" t="str">
        <f t="shared" si="20"/>
        <v xml:space="preserve"> </v>
      </c>
      <c r="R101" s="36" t="s">
        <v>75</v>
      </c>
      <c r="S101" s="37">
        <v>10851</v>
      </c>
      <c r="T101" s="33">
        <v>6713</v>
      </c>
      <c r="U101" s="38">
        <f>+B101/T101*100</f>
        <v>4.6179055563831373</v>
      </c>
    </row>
    <row r="102" spans="1:21" ht="15" customHeight="1" x14ac:dyDescent="0.15">
      <c r="A102" s="19"/>
      <c r="B102" s="20">
        <v>57</v>
      </c>
      <c r="C102" s="20">
        <v>5</v>
      </c>
      <c r="D102" s="21">
        <f t="shared" si="17"/>
        <v>8.771929824561403E-2</v>
      </c>
      <c r="E102" s="20">
        <v>5</v>
      </c>
      <c r="F102" s="21">
        <f t="shared" si="18"/>
        <v>1</v>
      </c>
      <c r="G102" s="20">
        <v>0</v>
      </c>
      <c r="H102" s="20">
        <v>0</v>
      </c>
      <c r="I102" s="20">
        <v>0</v>
      </c>
      <c r="J102" s="20">
        <v>4</v>
      </c>
      <c r="K102" s="20">
        <v>0</v>
      </c>
      <c r="L102" s="20">
        <v>1</v>
      </c>
      <c r="M102" s="20">
        <v>0</v>
      </c>
      <c r="N102" s="20">
        <v>0</v>
      </c>
      <c r="O102" s="20">
        <v>0</v>
      </c>
      <c r="P102" s="20">
        <v>0</v>
      </c>
      <c r="Q102" s="23" t="str">
        <f t="shared" si="20"/>
        <v xml:space="preserve"> </v>
      </c>
      <c r="R102" s="24"/>
      <c r="S102" s="24"/>
      <c r="T102" s="20"/>
      <c r="U102" s="20"/>
    </row>
    <row r="103" spans="1:21" ht="15" customHeight="1" x14ac:dyDescent="0.15">
      <c r="A103" s="28" t="s">
        <v>76</v>
      </c>
      <c r="B103" s="29">
        <v>212</v>
      </c>
      <c r="C103" s="29">
        <v>22</v>
      </c>
      <c r="D103" s="30">
        <f t="shared" si="17"/>
        <v>0.10377358490566038</v>
      </c>
      <c r="E103" s="29">
        <v>21</v>
      </c>
      <c r="F103" s="30">
        <f t="shared" si="18"/>
        <v>0.95454545454545459</v>
      </c>
      <c r="G103" s="29">
        <v>2</v>
      </c>
      <c r="H103" s="29">
        <v>1</v>
      </c>
      <c r="I103" s="29">
        <v>3</v>
      </c>
      <c r="J103" s="29">
        <v>13</v>
      </c>
      <c r="K103" s="29">
        <v>0</v>
      </c>
      <c r="L103" s="29">
        <v>0</v>
      </c>
      <c r="M103" s="29">
        <v>2</v>
      </c>
      <c r="N103" s="29">
        <v>2</v>
      </c>
      <c r="O103" s="29">
        <v>2</v>
      </c>
      <c r="P103" s="29">
        <v>2</v>
      </c>
      <c r="Q103" s="31">
        <f t="shared" si="20"/>
        <v>9.433962264150943E-3</v>
      </c>
      <c r="R103" s="24"/>
      <c r="S103" s="24"/>
      <c r="T103" s="29"/>
      <c r="U103" s="29"/>
    </row>
    <row r="104" spans="1:21" ht="15" customHeight="1" x14ac:dyDescent="0.15">
      <c r="A104" s="32"/>
      <c r="B104" s="33">
        <v>269</v>
      </c>
      <c r="C104" s="33">
        <v>27</v>
      </c>
      <c r="D104" s="34">
        <f t="shared" si="17"/>
        <v>0.10037174721189591</v>
      </c>
      <c r="E104" s="33">
        <v>26</v>
      </c>
      <c r="F104" s="34">
        <f t="shared" si="18"/>
        <v>0.96296296296296291</v>
      </c>
      <c r="G104" s="33">
        <v>2</v>
      </c>
      <c r="H104" s="33">
        <v>1</v>
      </c>
      <c r="I104" s="33">
        <v>3</v>
      </c>
      <c r="J104" s="33">
        <v>17</v>
      </c>
      <c r="K104" s="33">
        <v>0</v>
      </c>
      <c r="L104" s="33">
        <v>1</v>
      </c>
      <c r="M104" s="33">
        <v>2</v>
      </c>
      <c r="N104" s="33">
        <v>2</v>
      </c>
      <c r="O104" s="33">
        <v>2</v>
      </c>
      <c r="P104" s="33">
        <v>2</v>
      </c>
      <c r="Q104" s="35">
        <f t="shared" si="20"/>
        <v>7.4349442379182153E-3</v>
      </c>
      <c r="R104" s="36" t="s">
        <v>76</v>
      </c>
      <c r="S104" s="37">
        <v>17914</v>
      </c>
      <c r="T104" s="33">
        <v>11153</v>
      </c>
      <c r="U104" s="38">
        <f>+B104/T104*100</f>
        <v>2.4119071101945666</v>
      </c>
    </row>
    <row r="105" spans="1:21" s="46" customFormat="1" ht="15" customHeight="1" x14ac:dyDescent="0.15">
      <c r="A105" s="78" t="s">
        <v>77</v>
      </c>
      <c r="B105" s="41">
        <f t="shared" ref="B105:C107" si="24">B84+B87+B90+B93+B96+B99+B102</f>
        <v>3050</v>
      </c>
      <c r="C105" s="41">
        <f t="shared" si="24"/>
        <v>320</v>
      </c>
      <c r="D105" s="42">
        <f t="shared" si="17"/>
        <v>0.10491803278688525</v>
      </c>
      <c r="E105" s="41">
        <f>E84+E87+E90+E93+E96+E99+E102</f>
        <v>281</v>
      </c>
      <c r="F105" s="42">
        <f t="shared" si="18"/>
        <v>0.87812500000000004</v>
      </c>
      <c r="G105" s="41">
        <f>G84+G87+G90+G93+G96+G99+G102</f>
        <v>7</v>
      </c>
      <c r="H105" s="41">
        <f t="shared" ref="G105:P107" si="25">H84+H87+H90+H93+H96+H99+H102</f>
        <v>25</v>
      </c>
      <c r="I105" s="41">
        <f t="shared" si="25"/>
        <v>51</v>
      </c>
      <c r="J105" s="41">
        <f t="shared" si="25"/>
        <v>148</v>
      </c>
      <c r="K105" s="41">
        <f t="shared" si="25"/>
        <v>7</v>
      </c>
      <c r="L105" s="41">
        <f t="shared" si="25"/>
        <v>22</v>
      </c>
      <c r="M105" s="41">
        <f t="shared" si="25"/>
        <v>21</v>
      </c>
      <c r="N105" s="41">
        <f t="shared" si="25"/>
        <v>6</v>
      </c>
      <c r="O105" s="41">
        <f t="shared" si="25"/>
        <v>6</v>
      </c>
      <c r="P105" s="41">
        <f t="shared" si="25"/>
        <v>4</v>
      </c>
      <c r="Q105" s="44">
        <f t="shared" si="20"/>
        <v>1.9672131147540984E-3</v>
      </c>
      <c r="R105" s="45"/>
      <c r="S105" s="45"/>
      <c r="T105" s="41"/>
      <c r="U105" s="41"/>
    </row>
    <row r="106" spans="1:21" s="46" customFormat="1" ht="15" customHeight="1" x14ac:dyDescent="0.15">
      <c r="A106" s="79"/>
      <c r="B106" s="47">
        <f t="shared" si="24"/>
        <v>8556</v>
      </c>
      <c r="C106" s="47">
        <f t="shared" si="24"/>
        <v>791</v>
      </c>
      <c r="D106" s="48">
        <f t="shared" si="17"/>
        <v>9.2449742870500229E-2</v>
      </c>
      <c r="E106" s="47">
        <f>E85+E88+E91+E94+E97+E100+E103</f>
        <v>698</v>
      </c>
      <c r="F106" s="48">
        <f t="shared" si="18"/>
        <v>0.88242730720606832</v>
      </c>
      <c r="G106" s="47">
        <f>G85+G88+G91+G94+G97+G100+G103</f>
        <v>12</v>
      </c>
      <c r="H106" s="47">
        <f t="shared" si="25"/>
        <v>67</v>
      </c>
      <c r="I106" s="47">
        <f t="shared" si="25"/>
        <v>81</v>
      </c>
      <c r="J106" s="47">
        <f t="shared" si="25"/>
        <v>431</v>
      </c>
      <c r="K106" s="47">
        <f t="shared" si="25"/>
        <v>13</v>
      </c>
      <c r="L106" s="47">
        <f t="shared" si="25"/>
        <v>46</v>
      </c>
      <c r="M106" s="47">
        <f t="shared" si="25"/>
        <v>48</v>
      </c>
      <c r="N106" s="47">
        <f>N85+N88+N91+N94+N97+N100+N103</f>
        <v>11</v>
      </c>
      <c r="O106" s="47">
        <f t="shared" si="25"/>
        <v>11</v>
      </c>
      <c r="P106" s="47">
        <f t="shared" si="25"/>
        <v>9</v>
      </c>
      <c r="Q106" s="49">
        <f t="shared" si="20"/>
        <v>1.2856474988312296E-3</v>
      </c>
      <c r="R106" s="45"/>
      <c r="S106" s="45"/>
      <c r="T106" s="47"/>
      <c r="U106" s="47"/>
    </row>
    <row r="107" spans="1:21" s="46" customFormat="1" ht="15" customHeight="1" x14ac:dyDescent="0.15">
      <c r="A107" s="80"/>
      <c r="B107" s="50">
        <f t="shared" si="24"/>
        <v>11606</v>
      </c>
      <c r="C107" s="50">
        <f t="shared" si="24"/>
        <v>1111</v>
      </c>
      <c r="D107" s="51">
        <f t="shared" si="17"/>
        <v>9.5726348440461836E-2</v>
      </c>
      <c r="E107" s="50">
        <f>E86+E89+E92+E95+E98+E101+E104</f>
        <v>979</v>
      </c>
      <c r="F107" s="51">
        <f t="shared" si="18"/>
        <v>0.88118811881188119</v>
      </c>
      <c r="G107" s="50">
        <f t="shared" si="25"/>
        <v>19</v>
      </c>
      <c r="H107" s="50">
        <f t="shared" si="25"/>
        <v>92</v>
      </c>
      <c r="I107" s="50">
        <f t="shared" si="25"/>
        <v>132</v>
      </c>
      <c r="J107" s="50">
        <f t="shared" si="25"/>
        <v>579</v>
      </c>
      <c r="K107" s="50">
        <f t="shared" si="25"/>
        <v>20</v>
      </c>
      <c r="L107" s="50">
        <f t="shared" si="25"/>
        <v>68</v>
      </c>
      <c r="M107" s="50">
        <f t="shared" si="25"/>
        <v>69</v>
      </c>
      <c r="N107" s="50">
        <f t="shared" si="25"/>
        <v>17</v>
      </c>
      <c r="O107" s="50">
        <f t="shared" si="25"/>
        <v>17</v>
      </c>
      <c r="P107" s="50">
        <f t="shared" si="25"/>
        <v>13</v>
      </c>
      <c r="Q107" s="52">
        <f t="shared" si="20"/>
        <v>1.464759607099776E-3</v>
      </c>
      <c r="R107" s="45"/>
      <c r="S107" s="45"/>
      <c r="T107" s="50">
        <f>T86+T89+T92+T95+T98+T101+T104</f>
        <v>218897</v>
      </c>
      <c r="U107" s="57">
        <f>+B107/T107*100</f>
        <v>5.3020370311150904</v>
      </c>
    </row>
    <row r="108" spans="1:21" ht="15" customHeight="1" x14ac:dyDescent="0.15">
      <c r="A108" s="19"/>
      <c r="B108" s="20">
        <v>820</v>
      </c>
      <c r="C108" s="20">
        <v>75</v>
      </c>
      <c r="D108" s="21">
        <f t="shared" si="17"/>
        <v>9.1463414634146339E-2</v>
      </c>
      <c r="E108" s="20">
        <v>56</v>
      </c>
      <c r="F108" s="21">
        <f t="shared" si="18"/>
        <v>0.7466666666666667</v>
      </c>
      <c r="G108" s="20">
        <v>3</v>
      </c>
      <c r="H108" s="20">
        <v>5</v>
      </c>
      <c r="I108" s="20">
        <v>13</v>
      </c>
      <c r="J108" s="20">
        <v>28</v>
      </c>
      <c r="K108" s="20">
        <v>1</v>
      </c>
      <c r="L108" s="20">
        <v>5</v>
      </c>
      <c r="M108" s="20">
        <v>1</v>
      </c>
      <c r="N108" s="20">
        <v>2</v>
      </c>
      <c r="O108" s="20">
        <v>2</v>
      </c>
      <c r="P108" s="20">
        <v>2</v>
      </c>
      <c r="Q108" s="23">
        <f t="shared" si="20"/>
        <v>2.4390243902439024E-3</v>
      </c>
      <c r="R108" s="24"/>
      <c r="S108" s="24"/>
      <c r="T108" s="20"/>
      <c r="U108" s="20"/>
    </row>
    <row r="109" spans="1:21" ht="15" customHeight="1" x14ac:dyDescent="0.15">
      <c r="A109" s="28" t="s">
        <v>78</v>
      </c>
      <c r="B109" s="29">
        <v>2699</v>
      </c>
      <c r="C109" s="29">
        <v>244</v>
      </c>
      <c r="D109" s="30">
        <f t="shared" si="17"/>
        <v>9.0403853278992224E-2</v>
      </c>
      <c r="E109" s="29">
        <v>210</v>
      </c>
      <c r="F109" s="30">
        <f t="shared" si="18"/>
        <v>0.86065573770491799</v>
      </c>
      <c r="G109" s="29">
        <v>4</v>
      </c>
      <c r="H109" s="29">
        <v>12</v>
      </c>
      <c r="I109" s="29">
        <v>23</v>
      </c>
      <c r="J109" s="29">
        <v>142</v>
      </c>
      <c r="K109" s="29">
        <v>4</v>
      </c>
      <c r="L109" s="29">
        <v>19</v>
      </c>
      <c r="M109" s="29">
        <v>6</v>
      </c>
      <c r="N109" s="29">
        <v>4</v>
      </c>
      <c r="O109" s="29">
        <v>3</v>
      </c>
      <c r="P109" s="29">
        <v>1</v>
      </c>
      <c r="Q109" s="31">
        <f t="shared" si="20"/>
        <v>1.4820303816228233E-3</v>
      </c>
      <c r="R109" s="24"/>
      <c r="S109" s="24"/>
      <c r="T109" s="29"/>
      <c r="U109" s="29"/>
    </row>
    <row r="110" spans="1:21" ht="15" customHeight="1" x14ac:dyDescent="0.15">
      <c r="A110" s="32"/>
      <c r="B110" s="33">
        <v>3519</v>
      </c>
      <c r="C110" s="33">
        <v>319</v>
      </c>
      <c r="D110" s="34">
        <f t="shared" si="17"/>
        <v>9.0650753054845129E-2</v>
      </c>
      <c r="E110" s="33">
        <v>266</v>
      </c>
      <c r="F110" s="34">
        <f t="shared" si="18"/>
        <v>0.83385579937304077</v>
      </c>
      <c r="G110" s="33">
        <v>7</v>
      </c>
      <c r="H110" s="33">
        <v>17</v>
      </c>
      <c r="I110" s="33">
        <v>36</v>
      </c>
      <c r="J110" s="33">
        <v>170</v>
      </c>
      <c r="K110" s="33">
        <v>5</v>
      </c>
      <c r="L110" s="33">
        <v>24</v>
      </c>
      <c r="M110" s="33">
        <v>7</v>
      </c>
      <c r="N110" s="33">
        <v>6</v>
      </c>
      <c r="O110" s="33">
        <v>5</v>
      </c>
      <c r="P110" s="33">
        <v>3</v>
      </c>
      <c r="Q110" s="35">
        <f t="shared" si="20"/>
        <v>1.7050298380221654E-3</v>
      </c>
      <c r="R110" s="36" t="s">
        <v>78</v>
      </c>
      <c r="S110" s="37">
        <v>143262</v>
      </c>
      <c r="T110" s="33">
        <v>76777</v>
      </c>
      <c r="U110" s="38">
        <f>+B110/T110*100</f>
        <v>4.5834038839756692</v>
      </c>
    </row>
    <row r="111" spans="1:21" ht="15" customHeight="1" x14ac:dyDescent="0.15">
      <c r="A111" s="19"/>
      <c r="B111" s="20">
        <v>455</v>
      </c>
      <c r="C111" s="20">
        <v>54</v>
      </c>
      <c r="D111" s="21">
        <f t="shared" si="17"/>
        <v>0.11868131868131868</v>
      </c>
      <c r="E111" s="20">
        <v>40</v>
      </c>
      <c r="F111" s="21">
        <f t="shared" si="18"/>
        <v>0.7407407407407407</v>
      </c>
      <c r="G111" s="20">
        <v>0</v>
      </c>
      <c r="H111" s="20">
        <v>7</v>
      </c>
      <c r="I111" s="20">
        <v>4</v>
      </c>
      <c r="J111" s="20">
        <v>21</v>
      </c>
      <c r="K111" s="20">
        <v>0</v>
      </c>
      <c r="L111" s="20">
        <v>5</v>
      </c>
      <c r="M111" s="20">
        <v>3</v>
      </c>
      <c r="N111" s="20">
        <v>0</v>
      </c>
      <c r="O111" s="20">
        <v>0</v>
      </c>
      <c r="P111" s="20">
        <v>0</v>
      </c>
      <c r="Q111" s="23" t="str">
        <f t="shared" si="20"/>
        <v xml:space="preserve"> </v>
      </c>
      <c r="R111" s="24"/>
      <c r="S111" s="24"/>
      <c r="T111" s="20"/>
      <c r="U111" s="20"/>
    </row>
    <row r="112" spans="1:21" ht="15" customHeight="1" x14ac:dyDescent="0.15">
      <c r="A112" s="28" t="s">
        <v>79</v>
      </c>
      <c r="B112" s="29">
        <v>1398</v>
      </c>
      <c r="C112" s="29">
        <v>140</v>
      </c>
      <c r="D112" s="30">
        <f t="shared" si="17"/>
        <v>0.10014306151645208</v>
      </c>
      <c r="E112" s="29">
        <v>120</v>
      </c>
      <c r="F112" s="30">
        <f t="shared" si="18"/>
        <v>0.8571428571428571</v>
      </c>
      <c r="G112" s="29">
        <v>6</v>
      </c>
      <c r="H112" s="29">
        <v>11</v>
      </c>
      <c r="I112" s="29">
        <v>17</v>
      </c>
      <c r="J112" s="29">
        <v>68</v>
      </c>
      <c r="K112" s="29">
        <v>2</v>
      </c>
      <c r="L112" s="29">
        <v>14</v>
      </c>
      <c r="M112" s="29">
        <v>2</v>
      </c>
      <c r="N112" s="29">
        <v>4</v>
      </c>
      <c r="O112" s="29">
        <v>3</v>
      </c>
      <c r="P112" s="29">
        <v>2</v>
      </c>
      <c r="Q112" s="31">
        <f t="shared" si="20"/>
        <v>2.8612303290414878E-3</v>
      </c>
      <c r="R112" s="24"/>
      <c r="S112" s="24"/>
      <c r="T112" s="29"/>
      <c r="U112" s="29"/>
    </row>
    <row r="113" spans="1:21" ht="15" customHeight="1" x14ac:dyDescent="0.15">
      <c r="A113" s="32"/>
      <c r="B113" s="33">
        <v>1853</v>
      </c>
      <c r="C113" s="33">
        <v>194</v>
      </c>
      <c r="D113" s="34">
        <f t="shared" si="17"/>
        <v>0.10469508904479223</v>
      </c>
      <c r="E113" s="33">
        <v>160</v>
      </c>
      <c r="F113" s="34">
        <f t="shared" si="18"/>
        <v>0.82474226804123707</v>
      </c>
      <c r="G113" s="33">
        <v>6</v>
      </c>
      <c r="H113" s="33">
        <v>18</v>
      </c>
      <c r="I113" s="33">
        <v>21</v>
      </c>
      <c r="J113" s="33">
        <v>89</v>
      </c>
      <c r="K113" s="33">
        <v>2</v>
      </c>
      <c r="L113" s="33">
        <v>19</v>
      </c>
      <c r="M113" s="33">
        <v>5</v>
      </c>
      <c r="N113" s="33">
        <v>4</v>
      </c>
      <c r="O113" s="33">
        <v>3</v>
      </c>
      <c r="P113" s="33">
        <v>2</v>
      </c>
      <c r="Q113" s="35">
        <f t="shared" si="20"/>
        <v>2.1586616297895305E-3</v>
      </c>
      <c r="R113" s="36" t="s">
        <v>79</v>
      </c>
      <c r="S113" s="37">
        <v>81386</v>
      </c>
      <c r="T113" s="33">
        <v>46843</v>
      </c>
      <c r="U113" s="38">
        <f>+B113/T113*100</f>
        <v>3.9557671370322138</v>
      </c>
    </row>
    <row r="114" spans="1:21" ht="15" customHeight="1" x14ac:dyDescent="0.15">
      <c r="A114" s="19"/>
      <c r="B114" s="20">
        <v>243</v>
      </c>
      <c r="C114" s="20">
        <v>22</v>
      </c>
      <c r="D114" s="21">
        <f t="shared" si="17"/>
        <v>9.0534979423868317E-2</v>
      </c>
      <c r="E114" s="20">
        <v>20</v>
      </c>
      <c r="F114" s="21">
        <f t="shared" si="18"/>
        <v>0.90909090909090906</v>
      </c>
      <c r="G114" s="20">
        <v>0</v>
      </c>
      <c r="H114" s="20">
        <v>2</v>
      </c>
      <c r="I114" s="20">
        <v>1</v>
      </c>
      <c r="J114" s="20">
        <v>16</v>
      </c>
      <c r="K114" s="20">
        <v>0</v>
      </c>
      <c r="L114" s="20">
        <v>1</v>
      </c>
      <c r="M114" s="20">
        <v>0</v>
      </c>
      <c r="N114" s="20">
        <v>0</v>
      </c>
      <c r="O114" s="20">
        <v>0</v>
      </c>
      <c r="P114" s="20">
        <v>0</v>
      </c>
      <c r="Q114" s="23" t="str">
        <f t="shared" si="20"/>
        <v xml:space="preserve"> </v>
      </c>
      <c r="R114" s="24"/>
      <c r="S114" s="24"/>
      <c r="T114" s="20"/>
      <c r="U114" s="20"/>
    </row>
    <row r="115" spans="1:21" ht="15" customHeight="1" x14ac:dyDescent="0.15">
      <c r="A115" s="62" t="s">
        <v>80</v>
      </c>
      <c r="B115" s="29">
        <v>533</v>
      </c>
      <c r="C115" s="29">
        <v>44</v>
      </c>
      <c r="D115" s="30">
        <f t="shared" si="17"/>
        <v>8.2551594746716694E-2</v>
      </c>
      <c r="E115" s="29">
        <v>42</v>
      </c>
      <c r="F115" s="30">
        <f t="shared" si="18"/>
        <v>0.95454545454545459</v>
      </c>
      <c r="G115" s="29">
        <v>3</v>
      </c>
      <c r="H115" s="29">
        <v>2</v>
      </c>
      <c r="I115" s="29">
        <v>9</v>
      </c>
      <c r="J115" s="29">
        <v>26</v>
      </c>
      <c r="K115" s="29">
        <v>0</v>
      </c>
      <c r="L115" s="29">
        <v>1</v>
      </c>
      <c r="M115" s="29">
        <v>1</v>
      </c>
      <c r="N115" s="29">
        <v>2</v>
      </c>
      <c r="O115" s="29">
        <v>2</v>
      </c>
      <c r="P115" s="29">
        <v>2</v>
      </c>
      <c r="Q115" s="31">
        <f t="shared" si="20"/>
        <v>3.7523452157598499E-3</v>
      </c>
      <c r="R115" s="24"/>
      <c r="S115" s="24"/>
      <c r="T115" s="29"/>
      <c r="U115" s="29"/>
    </row>
    <row r="116" spans="1:21" ht="15" customHeight="1" x14ac:dyDescent="0.15">
      <c r="A116" s="32"/>
      <c r="B116" s="33">
        <v>776</v>
      </c>
      <c r="C116" s="33">
        <v>66</v>
      </c>
      <c r="D116" s="34">
        <f t="shared" si="17"/>
        <v>8.505154639175258E-2</v>
      </c>
      <c r="E116" s="33">
        <v>62</v>
      </c>
      <c r="F116" s="34">
        <f t="shared" si="18"/>
        <v>0.93939393939393945</v>
      </c>
      <c r="G116" s="33">
        <v>3</v>
      </c>
      <c r="H116" s="33">
        <v>4</v>
      </c>
      <c r="I116" s="33">
        <v>10</v>
      </c>
      <c r="J116" s="33">
        <v>42</v>
      </c>
      <c r="K116" s="33">
        <v>0</v>
      </c>
      <c r="L116" s="33">
        <v>2</v>
      </c>
      <c r="M116" s="33">
        <v>1</v>
      </c>
      <c r="N116" s="33">
        <v>2</v>
      </c>
      <c r="O116" s="33">
        <v>2</v>
      </c>
      <c r="P116" s="33">
        <v>2</v>
      </c>
      <c r="Q116" s="35">
        <f t="shared" si="20"/>
        <v>2.5773195876288659E-3</v>
      </c>
      <c r="R116" s="36" t="s">
        <v>80</v>
      </c>
      <c r="S116" s="37">
        <v>44427</v>
      </c>
      <c r="T116" s="33">
        <v>24460</v>
      </c>
      <c r="U116" s="38">
        <f>+B116/T116*100</f>
        <v>3.1725265739983648</v>
      </c>
    </row>
    <row r="117" spans="1:21" ht="15" customHeight="1" x14ac:dyDescent="0.15">
      <c r="A117" s="19"/>
      <c r="B117" s="20">
        <v>161</v>
      </c>
      <c r="C117" s="20">
        <v>23</v>
      </c>
      <c r="D117" s="21">
        <f t="shared" si="17"/>
        <v>0.14285714285714285</v>
      </c>
      <c r="E117" s="20">
        <v>17</v>
      </c>
      <c r="F117" s="21">
        <f t="shared" si="18"/>
        <v>0.73913043478260865</v>
      </c>
      <c r="G117" s="20">
        <v>1</v>
      </c>
      <c r="H117" s="20">
        <v>2</v>
      </c>
      <c r="I117" s="20">
        <v>0</v>
      </c>
      <c r="J117" s="20">
        <v>11</v>
      </c>
      <c r="K117" s="20">
        <v>0</v>
      </c>
      <c r="L117" s="20">
        <v>2</v>
      </c>
      <c r="M117" s="20">
        <v>1</v>
      </c>
      <c r="N117" s="20">
        <v>1</v>
      </c>
      <c r="O117" s="20">
        <v>0</v>
      </c>
      <c r="P117" s="20">
        <v>0</v>
      </c>
      <c r="Q117" s="23">
        <f t="shared" si="20"/>
        <v>6.2111801242236021E-3</v>
      </c>
      <c r="R117" s="24"/>
      <c r="S117" s="24"/>
      <c r="T117" s="20"/>
      <c r="U117" s="20"/>
    </row>
    <row r="118" spans="1:21" ht="15" customHeight="1" x14ac:dyDescent="0.15">
      <c r="A118" s="28" t="s">
        <v>81</v>
      </c>
      <c r="B118" s="29">
        <v>726</v>
      </c>
      <c r="C118" s="29">
        <v>69</v>
      </c>
      <c r="D118" s="30">
        <f t="shared" si="17"/>
        <v>9.5041322314049589E-2</v>
      </c>
      <c r="E118" s="29">
        <v>57</v>
      </c>
      <c r="F118" s="30">
        <f t="shared" si="18"/>
        <v>0.82608695652173914</v>
      </c>
      <c r="G118" s="29">
        <v>1</v>
      </c>
      <c r="H118" s="29">
        <v>3</v>
      </c>
      <c r="I118" s="29">
        <v>8</v>
      </c>
      <c r="J118" s="29">
        <v>38</v>
      </c>
      <c r="K118" s="29">
        <v>0</v>
      </c>
      <c r="L118" s="29">
        <v>4</v>
      </c>
      <c r="M118" s="29">
        <v>3</v>
      </c>
      <c r="N118" s="29">
        <v>0</v>
      </c>
      <c r="O118" s="29">
        <v>0</v>
      </c>
      <c r="P118" s="29">
        <v>0</v>
      </c>
      <c r="Q118" s="31" t="str">
        <f t="shared" si="20"/>
        <v xml:space="preserve"> </v>
      </c>
      <c r="R118" s="24"/>
      <c r="S118" s="24"/>
      <c r="T118" s="29"/>
      <c r="U118" s="29"/>
    </row>
    <row r="119" spans="1:21" ht="15" customHeight="1" x14ac:dyDescent="0.15">
      <c r="A119" s="32"/>
      <c r="B119" s="33">
        <v>887</v>
      </c>
      <c r="C119" s="33">
        <v>92</v>
      </c>
      <c r="D119" s="34">
        <f t="shared" si="17"/>
        <v>0.10372040586245772</v>
      </c>
      <c r="E119" s="33">
        <v>74</v>
      </c>
      <c r="F119" s="34">
        <f t="shared" si="18"/>
        <v>0.80434782608695654</v>
      </c>
      <c r="G119" s="33">
        <v>2</v>
      </c>
      <c r="H119" s="33">
        <v>5</v>
      </c>
      <c r="I119" s="33">
        <v>8</v>
      </c>
      <c r="J119" s="33">
        <v>49</v>
      </c>
      <c r="K119" s="33">
        <v>0</v>
      </c>
      <c r="L119" s="33">
        <v>6</v>
      </c>
      <c r="M119" s="33">
        <v>4</v>
      </c>
      <c r="N119" s="33">
        <v>1</v>
      </c>
      <c r="O119" s="33">
        <v>0</v>
      </c>
      <c r="P119" s="33">
        <v>0</v>
      </c>
      <c r="Q119" s="35">
        <f t="shared" si="20"/>
        <v>1.1273957158962795E-3</v>
      </c>
      <c r="R119" s="36" t="s">
        <v>81</v>
      </c>
      <c r="S119" s="37">
        <v>18037</v>
      </c>
      <c r="T119" s="33">
        <v>9735</v>
      </c>
      <c r="U119" s="38">
        <f>+B119/T119*100</f>
        <v>9.1114535182331799</v>
      </c>
    </row>
    <row r="120" spans="1:21" ht="15" customHeight="1" x14ac:dyDescent="0.15">
      <c r="A120" s="19"/>
      <c r="B120" s="20">
        <v>363</v>
      </c>
      <c r="C120" s="20">
        <v>41</v>
      </c>
      <c r="D120" s="21">
        <f t="shared" si="17"/>
        <v>0.11294765840220386</v>
      </c>
      <c r="E120" s="20">
        <v>31</v>
      </c>
      <c r="F120" s="21">
        <f t="shared" si="18"/>
        <v>0.75609756097560976</v>
      </c>
      <c r="G120" s="20">
        <v>0</v>
      </c>
      <c r="H120" s="20">
        <v>1</v>
      </c>
      <c r="I120" s="20">
        <v>8</v>
      </c>
      <c r="J120" s="20">
        <v>19</v>
      </c>
      <c r="K120" s="20">
        <v>0</v>
      </c>
      <c r="L120" s="20">
        <v>2</v>
      </c>
      <c r="M120" s="20">
        <v>1</v>
      </c>
      <c r="N120" s="20">
        <v>0</v>
      </c>
      <c r="O120" s="20">
        <v>0</v>
      </c>
      <c r="P120" s="20">
        <v>0</v>
      </c>
      <c r="Q120" s="23" t="str">
        <f t="shared" si="20"/>
        <v xml:space="preserve"> </v>
      </c>
      <c r="R120" s="24"/>
      <c r="S120" s="24"/>
      <c r="T120" s="20"/>
      <c r="U120" s="20"/>
    </row>
    <row r="121" spans="1:21" ht="15" customHeight="1" x14ac:dyDescent="0.15">
      <c r="A121" s="28" t="s">
        <v>82</v>
      </c>
      <c r="B121" s="29">
        <v>1346</v>
      </c>
      <c r="C121" s="29">
        <v>128</v>
      </c>
      <c r="D121" s="30">
        <f t="shared" si="17"/>
        <v>9.5096582466567603E-2</v>
      </c>
      <c r="E121" s="29">
        <v>101</v>
      </c>
      <c r="F121" s="30">
        <f t="shared" si="18"/>
        <v>0.7890625</v>
      </c>
      <c r="G121" s="29">
        <v>2</v>
      </c>
      <c r="H121" s="29">
        <v>6</v>
      </c>
      <c r="I121" s="29">
        <v>12</v>
      </c>
      <c r="J121" s="29">
        <v>67</v>
      </c>
      <c r="K121" s="29">
        <v>1</v>
      </c>
      <c r="L121" s="29">
        <v>8</v>
      </c>
      <c r="M121" s="29">
        <v>5</v>
      </c>
      <c r="N121" s="29">
        <v>2</v>
      </c>
      <c r="O121" s="29">
        <v>2</v>
      </c>
      <c r="P121" s="29">
        <v>2</v>
      </c>
      <c r="Q121" s="31">
        <f t="shared" si="20"/>
        <v>1.4858841010401188E-3</v>
      </c>
      <c r="R121" s="24"/>
      <c r="S121" s="24"/>
      <c r="T121" s="29"/>
      <c r="U121" s="29"/>
    </row>
    <row r="122" spans="1:21" ht="15" customHeight="1" x14ac:dyDescent="0.15">
      <c r="A122" s="32"/>
      <c r="B122" s="33">
        <v>1709</v>
      </c>
      <c r="C122" s="33">
        <v>169</v>
      </c>
      <c r="D122" s="34">
        <f t="shared" si="17"/>
        <v>9.8888238736102987E-2</v>
      </c>
      <c r="E122" s="33">
        <v>132</v>
      </c>
      <c r="F122" s="34">
        <f t="shared" si="18"/>
        <v>0.78106508875739644</v>
      </c>
      <c r="G122" s="33">
        <v>2</v>
      </c>
      <c r="H122" s="33">
        <v>7</v>
      </c>
      <c r="I122" s="33">
        <v>20</v>
      </c>
      <c r="J122" s="33">
        <v>86</v>
      </c>
      <c r="K122" s="33">
        <v>1</v>
      </c>
      <c r="L122" s="33">
        <v>10</v>
      </c>
      <c r="M122" s="33">
        <v>6</v>
      </c>
      <c r="N122" s="33">
        <v>2</v>
      </c>
      <c r="O122" s="33">
        <v>2</v>
      </c>
      <c r="P122" s="33">
        <v>2</v>
      </c>
      <c r="Q122" s="35">
        <f t="shared" si="20"/>
        <v>1.1702750146284377E-3</v>
      </c>
      <c r="R122" s="36" t="s">
        <v>82</v>
      </c>
      <c r="S122" s="37">
        <v>47667</v>
      </c>
      <c r="T122" s="33">
        <v>24818</v>
      </c>
      <c r="U122" s="38">
        <f>+B122/T122*100</f>
        <v>6.8861310339269881</v>
      </c>
    </row>
    <row r="123" spans="1:21" s="46" customFormat="1" ht="15" customHeight="1" x14ac:dyDescent="0.15">
      <c r="A123" s="78" t="s">
        <v>83</v>
      </c>
      <c r="B123" s="41">
        <f t="shared" ref="B123:C125" si="26">B108+B111+B114+B117+B120</f>
        <v>2042</v>
      </c>
      <c r="C123" s="41">
        <f t="shared" si="26"/>
        <v>215</v>
      </c>
      <c r="D123" s="42">
        <f t="shared" si="17"/>
        <v>0.10528893241919686</v>
      </c>
      <c r="E123" s="41">
        <f>E108+E111+E114+E117+E120</f>
        <v>164</v>
      </c>
      <c r="F123" s="42">
        <f t="shared" si="18"/>
        <v>0.76279069767441865</v>
      </c>
      <c r="G123" s="41">
        <f>G108+G111+G114+G117+G120</f>
        <v>4</v>
      </c>
      <c r="H123" s="41">
        <f t="shared" ref="H123:P125" si="27">H108+H111+H114+H117+H120</f>
        <v>17</v>
      </c>
      <c r="I123" s="41">
        <f t="shared" si="27"/>
        <v>26</v>
      </c>
      <c r="J123" s="41">
        <f t="shared" si="27"/>
        <v>95</v>
      </c>
      <c r="K123" s="41">
        <f t="shared" si="27"/>
        <v>1</v>
      </c>
      <c r="L123" s="41">
        <f t="shared" si="27"/>
        <v>15</v>
      </c>
      <c r="M123" s="41">
        <f t="shared" si="27"/>
        <v>6</v>
      </c>
      <c r="N123" s="41">
        <f t="shared" si="27"/>
        <v>3</v>
      </c>
      <c r="O123" s="41">
        <f t="shared" si="27"/>
        <v>2</v>
      </c>
      <c r="P123" s="41">
        <f t="shared" si="27"/>
        <v>2</v>
      </c>
      <c r="Q123" s="44">
        <f t="shared" si="20"/>
        <v>1.4691478942213516E-3</v>
      </c>
      <c r="R123" s="45"/>
      <c r="S123" s="45"/>
      <c r="T123" s="41"/>
      <c r="U123" s="41"/>
    </row>
    <row r="124" spans="1:21" s="46" customFormat="1" ht="15" customHeight="1" x14ac:dyDescent="0.15">
      <c r="A124" s="79"/>
      <c r="B124" s="47">
        <f t="shared" si="26"/>
        <v>6702</v>
      </c>
      <c r="C124" s="47">
        <f t="shared" si="26"/>
        <v>625</v>
      </c>
      <c r="D124" s="48">
        <f t="shared" si="17"/>
        <v>9.3255744553864511E-2</v>
      </c>
      <c r="E124" s="47">
        <f>E109+E112+E115+E118+E121</f>
        <v>530</v>
      </c>
      <c r="F124" s="48">
        <f t="shared" si="18"/>
        <v>0.84799999999999998</v>
      </c>
      <c r="G124" s="47">
        <f t="shared" ref="G124:N125" si="28">G109+G112+G115+G118+G121</f>
        <v>16</v>
      </c>
      <c r="H124" s="47">
        <f t="shared" si="28"/>
        <v>34</v>
      </c>
      <c r="I124" s="47">
        <f t="shared" si="28"/>
        <v>69</v>
      </c>
      <c r="J124" s="47">
        <f t="shared" si="28"/>
        <v>341</v>
      </c>
      <c r="K124" s="47">
        <f t="shared" si="28"/>
        <v>7</v>
      </c>
      <c r="L124" s="47">
        <f t="shared" si="28"/>
        <v>46</v>
      </c>
      <c r="M124" s="47">
        <f t="shared" si="28"/>
        <v>17</v>
      </c>
      <c r="N124" s="47">
        <f t="shared" si="28"/>
        <v>12</v>
      </c>
      <c r="O124" s="47">
        <f t="shared" si="27"/>
        <v>10</v>
      </c>
      <c r="P124" s="47">
        <f t="shared" si="27"/>
        <v>7</v>
      </c>
      <c r="Q124" s="49">
        <f t="shared" si="20"/>
        <v>1.7905102954341987E-3</v>
      </c>
      <c r="R124" s="45"/>
      <c r="S124" s="45"/>
      <c r="T124" s="47"/>
      <c r="U124" s="47"/>
    </row>
    <row r="125" spans="1:21" s="46" customFormat="1" ht="15" customHeight="1" x14ac:dyDescent="0.15">
      <c r="A125" s="80"/>
      <c r="B125" s="50">
        <f t="shared" si="26"/>
        <v>8744</v>
      </c>
      <c r="C125" s="50">
        <f t="shared" si="26"/>
        <v>840</v>
      </c>
      <c r="D125" s="51">
        <f t="shared" si="17"/>
        <v>9.6065873741994517E-2</v>
      </c>
      <c r="E125" s="50">
        <f>E110+E113+E116+E119+E122</f>
        <v>694</v>
      </c>
      <c r="F125" s="51">
        <f t="shared" si="18"/>
        <v>0.82619047619047614</v>
      </c>
      <c r="G125" s="50">
        <f t="shared" si="28"/>
        <v>20</v>
      </c>
      <c r="H125" s="50">
        <f t="shared" si="28"/>
        <v>51</v>
      </c>
      <c r="I125" s="50">
        <f t="shared" si="28"/>
        <v>95</v>
      </c>
      <c r="J125" s="50">
        <f t="shared" si="28"/>
        <v>436</v>
      </c>
      <c r="K125" s="50">
        <f t="shared" si="28"/>
        <v>8</v>
      </c>
      <c r="L125" s="50">
        <f t="shared" si="28"/>
        <v>61</v>
      </c>
      <c r="M125" s="50">
        <f t="shared" si="28"/>
        <v>23</v>
      </c>
      <c r="N125" s="50">
        <f t="shared" si="28"/>
        <v>15</v>
      </c>
      <c r="O125" s="50">
        <f t="shared" si="27"/>
        <v>12</v>
      </c>
      <c r="P125" s="50">
        <f t="shared" si="27"/>
        <v>9</v>
      </c>
      <c r="Q125" s="52">
        <f t="shared" si="20"/>
        <v>1.7154620311070447E-3</v>
      </c>
      <c r="R125" s="45"/>
      <c r="S125" s="45"/>
      <c r="T125" s="50">
        <f>T110+T113+T116+T119+T122</f>
        <v>182633</v>
      </c>
      <c r="U125" s="57">
        <f>+B125/T125*100</f>
        <v>4.7877437264897367</v>
      </c>
    </row>
    <row r="126" spans="1:21" ht="15" customHeight="1" x14ac:dyDescent="0.15">
      <c r="A126" s="19"/>
      <c r="B126" s="20">
        <v>1310</v>
      </c>
      <c r="C126" s="20">
        <v>146</v>
      </c>
      <c r="D126" s="21">
        <f t="shared" si="17"/>
        <v>0.11145038167938931</v>
      </c>
      <c r="E126" s="20">
        <v>117</v>
      </c>
      <c r="F126" s="21">
        <f t="shared" si="18"/>
        <v>0.80136986301369861</v>
      </c>
      <c r="G126" s="20">
        <v>3</v>
      </c>
      <c r="H126" s="20">
        <v>15</v>
      </c>
      <c r="I126" s="20">
        <v>14</v>
      </c>
      <c r="J126" s="20">
        <v>70</v>
      </c>
      <c r="K126" s="20">
        <v>5</v>
      </c>
      <c r="L126" s="20">
        <v>6</v>
      </c>
      <c r="M126" s="20">
        <v>4</v>
      </c>
      <c r="N126" s="20">
        <v>3</v>
      </c>
      <c r="O126" s="20">
        <v>1</v>
      </c>
      <c r="P126" s="20">
        <v>1</v>
      </c>
      <c r="Q126" s="23">
        <f t="shared" si="20"/>
        <v>2.2900763358778627E-3</v>
      </c>
      <c r="R126" s="24"/>
      <c r="S126" s="24"/>
      <c r="T126" s="20"/>
      <c r="U126" s="20"/>
    </row>
    <row r="127" spans="1:21" ht="15" customHeight="1" x14ac:dyDescent="0.15">
      <c r="A127" s="28" t="s">
        <v>84</v>
      </c>
      <c r="B127" s="29">
        <v>3876</v>
      </c>
      <c r="C127" s="29">
        <v>379</v>
      </c>
      <c r="D127" s="30">
        <f t="shared" si="17"/>
        <v>9.7781217750257998E-2</v>
      </c>
      <c r="E127" s="29">
        <v>322</v>
      </c>
      <c r="F127" s="30">
        <f t="shared" si="18"/>
        <v>0.84960422163588389</v>
      </c>
      <c r="G127" s="29">
        <v>1</v>
      </c>
      <c r="H127" s="29">
        <v>29</v>
      </c>
      <c r="I127" s="29">
        <v>44</v>
      </c>
      <c r="J127" s="29">
        <v>205</v>
      </c>
      <c r="K127" s="29">
        <v>10</v>
      </c>
      <c r="L127" s="29">
        <v>23</v>
      </c>
      <c r="M127" s="29">
        <v>10</v>
      </c>
      <c r="N127" s="29">
        <v>0</v>
      </c>
      <c r="O127" s="29">
        <v>0</v>
      </c>
      <c r="P127" s="29">
        <v>0</v>
      </c>
      <c r="Q127" s="31" t="str">
        <f t="shared" si="20"/>
        <v xml:space="preserve"> </v>
      </c>
      <c r="R127" s="24"/>
      <c r="S127" s="24"/>
      <c r="T127" s="29"/>
      <c r="U127" s="29"/>
    </row>
    <row r="128" spans="1:21" ht="15" customHeight="1" x14ac:dyDescent="0.15">
      <c r="A128" s="32"/>
      <c r="B128" s="33">
        <v>5186</v>
      </c>
      <c r="C128" s="33">
        <v>525</v>
      </c>
      <c r="D128" s="34">
        <f t="shared" si="17"/>
        <v>0.10123409178557655</v>
      </c>
      <c r="E128" s="33">
        <v>439</v>
      </c>
      <c r="F128" s="34">
        <f t="shared" si="18"/>
        <v>0.83619047619047615</v>
      </c>
      <c r="G128" s="33">
        <v>4</v>
      </c>
      <c r="H128" s="33">
        <v>44</v>
      </c>
      <c r="I128" s="33">
        <v>58</v>
      </c>
      <c r="J128" s="33">
        <v>275</v>
      </c>
      <c r="K128" s="33">
        <v>15</v>
      </c>
      <c r="L128" s="33">
        <v>29</v>
      </c>
      <c r="M128" s="33">
        <v>14</v>
      </c>
      <c r="N128" s="33">
        <v>3</v>
      </c>
      <c r="O128" s="33">
        <v>1</v>
      </c>
      <c r="P128" s="33">
        <v>1</v>
      </c>
      <c r="Q128" s="35">
        <f t="shared" si="20"/>
        <v>5.784805244890089E-4</v>
      </c>
      <c r="R128" s="36" t="s">
        <v>84</v>
      </c>
      <c r="S128" s="37">
        <v>199951</v>
      </c>
      <c r="T128" s="33">
        <v>91234</v>
      </c>
      <c r="U128" s="38">
        <f>+B128/T128*100</f>
        <v>5.6842843676699477</v>
      </c>
    </row>
    <row r="129" spans="1:21" ht="15" customHeight="1" x14ac:dyDescent="0.15">
      <c r="A129" s="19"/>
      <c r="B129" s="20">
        <v>309</v>
      </c>
      <c r="C129" s="20">
        <v>24</v>
      </c>
      <c r="D129" s="21">
        <f t="shared" si="17"/>
        <v>7.7669902912621352E-2</v>
      </c>
      <c r="E129" s="20">
        <v>18</v>
      </c>
      <c r="F129" s="21">
        <f t="shared" si="18"/>
        <v>0.75</v>
      </c>
      <c r="G129" s="20">
        <v>0</v>
      </c>
      <c r="H129" s="20">
        <v>3</v>
      </c>
      <c r="I129" s="20">
        <v>1</v>
      </c>
      <c r="J129" s="20">
        <v>10</v>
      </c>
      <c r="K129" s="20">
        <v>1</v>
      </c>
      <c r="L129" s="20">
        <v>3</v>
      </c>
      <c r="M129" s="20">
        <v>0</v>
      </c>
      <c r="N129" s="20">
        <v>0</v>
      </c>
      <c r="O129" s="20">
        <v>0</v>
      </c>
      <c r="P129" s="20">
        <v>0</v>
      </c>
      <c r="Q129" s="23" t="str">
        <f t="shared" si="20"/>
        <v xml:space="preserve"> </v>
      </c>
      <c r="R129" s="24"/>
      <c r="S129" s="24"/>
      <c r="T129" s="20"/>
      <c r="U129" s="20"/>
    </row>
    <row r="130" spans="1:21" ht="15" customHeight="1" x14ac:dyDescent="0.15">
      <c r="A130" s="63" t="s">
        <v>85</v>
      </c>
      <c r="B130" s="29">
        <v>895</v>
      </c>
      <c r="C130" s="29">
        <v>102</v>
      </c>
      <c r="D130" s="30">
        <f t="shared" si="17"/>
        <v>0.11396648044692738</v>
      </c>
      <c r="E130" s="29">
        <v>80</v>
      </c>
      <c r="F130" s="30">
        <f t="shared" si="18"/>
        <v>0.78431372549019607</v>
      </c>
      <c r="G130" s="29">
        <v>0</v>
      </c>
      <c r="H130" s="29">
        <v>4</v>
      </c>
      <c r="I130" s="29">
        <v>8</v>
      </c>
      <c r="J130" s="29">
        <v>58</v>
      </c>
      <c r="K130" s="29">
        <v>3</v>
      </c>
      <c r="L130" s="29">
        <v>4</v>
      </c>
      <c r="M130" s="29">
        <v>3</v>
      </c>
      <c r="N130" s="29">
        <v>0</v>
      </c>
      <c r="O130" s="29">
        <v>0</v>
      </c>
      <c r="P130" s="29">
        <v>0</v>
      </c>
      <c r="Q130" s="31" t="str">
        <f t="shared" si="20"/>
        <v xml:space="preserve"> </v>
      </c>
      <c r="R130" s="24"/>
      <c r="S130" s="24"/>
      <c r="T130" s="29"/>
      <c r="U130" s="29"/>
    </row>
    <row r="131" spans="1:21" ht="15" customHeight="1" x14ac:dyDescent="0.15">
      <c r="A131" s="32"/>
      <c r="B131" s="33">
        <v>1204</v>
      </c>
      <c r="C131" s="33">
        <v>126</v>
      </c>
      <c r="D131" s="34">
        <f t="shared" si="17"/>
        <v>0.10465116279069768</v>
      </c>
      <c r="E131" s="33">
        <v>98</v>
      </c>
      <c r="F131" s="34">
        <f t="shared" si="18"/>
        <v>0.77777777777777779</v>
      </c>
      <c r="G131" s="33">
        <v>0</v>
      </c>
      <c r="H131" s="33">
        <v>7</v>
      </c>
      <c r="I131" s="33">
        <v>9</v>
      </c>
      <c r="J131" s="33">
        <v>68</v>
      </c>
      <c r="K131" s="33">
        <v>4</v>
      </c>
      <c r="L131" s="33">
        <v>7</v>
      </c>
      <c r="M131" s="33">
        <v>3</v>
      </c>
      <c r="N131" s="33">
        <v>0</v>
      </c>
      <c r="O131" s="33">
        <v>0</v>
      </c>
      <c r="P131" s="33">
        <v>0</v>
      </c>
      <c r="Q131" s="35" t="str">
        <f t="shared" si="20"/>
        <v xml:space="preserve"> </v>
      </c>
      <c r="R131" s="36" t="s">
        <v>85</v>
      </c>
      <c r="S131" s="37">
        <v>40310</v>
      </c>
      <c r="T131" s="33">
        <v>22731</v>
      </c>
      <c r="U131" s="38">
        <f>+B131/T131*100</f>
        <v>5.2967313360608861</v>
      </c>
    </row>
    <row r="132" spans="1:21" s="46" customFormat="1" ht="15" customHeight="1" x14ac:dyDescent="0.15">
      <c r="A132" s="78" t="s">
        <v>86</v>
      </c>
      <c r="B132" s="41">
        <f t="shared" ref="B132:C134" si="29">B126+B129</f>
        <v>1619</v>
      </c>
      <c r="C132" s="41">
        <f t="shared" si="29"/>
        <v>170</v>
      </c>
      <c r="D132" s="42">
        <f t="shared" si="17"/>
        <v>0.10500308832612724</v>
      </c>
      <c r="E132" s="41">
        <f>E126+E129</f>
        <v>135</v>
      </c>
      <c r="F132" s="42">
        <f t="shared" si="18"/>
        <v>0.79411764705882348</v>
      </c>
      <c r="G132" s="41">
        <f>G126+G129</f>
        <v>3</v>
      </c>
      <c r="H132" s="41">
        <f t="shared" ref="H132:P134" si="30">H126+H129</f>
        <v>18</v>
      </c>
      <c r="I132" s="41">
        <f t="shared" si="30"/>
        <v>15</v>
      </c>
      <c r="J132" s="41">
        <f t="shared" si="30"/>
        <v>80</v>
      </c>
      <c r="K132" s="41">
        <f t="shared" si="30"/>
        <v>6</v>
      </c>
      <c r="L132" s="41">
        <f t="shared" si="30"/>
        <v>9</v>
      </c>
      <c r="M132" s="41">
        <f t="shared" si="30"/>
        <v>4</v>
      </c>
      <c r="N132" s="41">
        <f t="shared" si="30"/>
        <v>3</v>
      </c>
      <c r="O132" s="41">
        <f t="shared" si="30"/>
        <v>1</v>
      </c>
      <c r="P132" s="41">
        <f t="shared" si="30"/>
        <v>1</v>
      </c>
      <c r="Q132" s="44">
        <f t="shared" si="20"/>
        <v>1.8529956763434219E-3</v>
      </c>
      <c r="R132" s="45"/>
      <c r="S132" s="45"/>
      <c r="T132" s="41"/>
      <c r="U132" s="41"/>
    </row>
    <row r="133" spans="1:21" s="46" customFormat="1" ht="15" customHeight="1" x14ac:dyDescent="0.15">
      <c r="A133" s="79"/>
      <c r="B133" s="47">
        <f t="shared" si="29"/>
        <v>4771</v>
      </c>
      <c r="C133" s="47">
        <f t="shared" si="29"/>
        <v>481</v>
      </c>
      <c r="D133" s="48">
        <f t="shared" si="17"/>
        <v>0.1008174386920981</v>
      </c>
      <c r="E133" s="47">
        <f>E127+E130</f>
        <v>402</v>
      </c>
      <c r="F133" s="48">
        <f t="shared" si="18"/>
        <v>0.83575883575883581</v>
      </c>
      <c r="G133" s="47">
        <f t="shared" ref="G133:N134" si="31">G127+G130</f>
        <v>1</v>
      </c>
      <c r="H133" s="47">
        <f t="shared" si="31"/>
        <v>33</v>
      </c>
      <c r="I133" s="47">
        <f t="shared" si="31"/>
        <v>52</v>
      </c>
      <c r="J133" s="47">
        <f t="shared" si="31"/>
        <v>263</v>
      </c>
      <c r="K133" s="47">
        <f t="shared" si="31"/>
        <v>13</v>
      </c>
      <c r="L133" s="47">
        <f t="shared" si="31"/>
        <v>27</v>
      </c>
      <c r="M133" s="47">
        <f t="shared" si="31"/>
        <v>13</v>
      </c>
      <c r="N133" s="47">
        <f t="shared" si="31"/>
        <v>0</v>
      </c>
      <c r="O133" s="47">
        <f t="shared" si="30"/>
        <v>0</v>
      </c>
      <c r="P133" s="47">
        <f t="shared" si="30"/>
        <v>0</v>
      </c>
      <c r="Q133" s="49" t="str">
        <f t="shared" si="20"/>
        <v xml:space="preserve"> </v>
      </c>
      <c r="R133" s="45"/>
      <c r="S133" s="45"/>
      <c r="T133" s="47"/>
      <c r="U133" s="47"/>
    </row>
    <row r="134" spans="1:21" s="46" customFormat="1" ht="15" customHeight="1" x14ac:dyDescent="0.15">
      <c r="A134" s="80"/>
      <c r="B134" s="50">
        <f t="shared" si="29"/>
        <v>6390</v>
      </c>
      <c r="C134" s="50">
        <f t="shared" si="29"/>
        <v>651</v>
      </c>
      <c r="D134" s="51">
        <f t="shared" ref="D134:D173" si="32">IF(OR(B134=0,C134=0),"",C134/B134)</f>
        <v>0.10187793427230046</v>
      </c>
      <c r="E134" s="50">
        <f>E128+E131</f>
        <v>537</v>
      </c>
      <c r="F134" s="51">
        <f t="shared" ref="F134:F173" si="33">IF(OR(C134=0,E134=0,E134=" "),"",E134/C134)</f>
        <v>0.82488479262672809</v>
      </c>
      <c r="G134" s="50">
        <f t="shared" si="31"/>
        <v>4</v>
      </c>
      <c r="H134" s="50">
        <f t="shared" si="31"/>
        <v>51</v>
      </c>
      <c r="I134" s="50">
        <f t="shared" si="31"/>
        <v>67</v>
      </c>
      <c r="J134" s="50">
        <f t="shared" si="31"/>
        <v>343</v>
      </c>
      <c r="K134" s="50">
        <f t="shared" si="31"/>
        <v>19</v>
      </c>
      <c r="L134" s="50">
        <f t="shared" si="31"/>
        <v>36</v>
      </c>
      <c r="M134" s="50">
        <f t="shared" si="31"/>
        <v>17</v>
      </c>
      <c r="N134" s="50">
        <f t="shared" si="31"/>
        <v>3</v>
      </c>
      <c r="O134" s="50">
        <f t="shared" si="30"/>
        <v>1</v>
      </c>
      <c r="P134" s="50">
        <f t="shared" si="30"/>
        <v>1</v>
      </c>
      <c r="Q134" s="52">
        <f t="shared" ref="Q134:Q173" si="34">IF(N134=0," ",N134/B134)</f>
        <v>4.6948356807511736E-4</v>
      </c>
      <c r="R134" s="45"/>
      <c r="S134" s="45"/>
      <c r="T134" s="50">
        <f>T128+T131</f>
        <v>113965</v>
      </c>
      <c r="U134" s="57">
        <f>+B134/T134*100</f>
        <v>5.6069846005352524</v>
      </c>
    </row>
    <row r="135" spans="1:21" ht="15" customHeight="1" x14ac:dyDescent="0.15">
      <c r="A135" s="19"/>
      <c r="B135" s="20">
        <v>377</v>
      </c>
      <c r="C135" s="20">
        <v>29</v>
      </c>
      <c r="D135" s="21">
        <f t="shared" si="32"/>
        <v>7.6923076923076927E-2</v>
      </c>
      <c r="E135" s="20">
        <v>25</v>
      </c>
      <c r="F135" s="21">
        <f t="shared" si="33"/>
        <v>0.86206896551724133</v>
      </c>
      <c r="G135" s="20">
        <v>1</v>
      </c>
      <c r="H135" s="20">
        <v>2</v>
      </c>
      <c r="I135" s="20">
        <v>3</v>
      </c>
      <c r="J135" s="20">
        <v>14</v>
      </c>
      <c r="K135" s="20">
        <v>0</v>
      </c>
      <c r="L135" s="20">
        <v>2</v>
      </c>
      <c r="M135" s="20">
        <v>3</v>
      </c>
      <c r="N135" s="20">
        <v>1</v>
      </c>
      <c r="O135" s="20">
        <v>0</v>
      </c>
      <c r="P135" s="20">
        <v>0</v>
      </c>
      <c r="Q135" s="23">
        <f t="shared" si="34"/>
        <v>2.6525198938992041E-3</v>
      </c>
      <c r="R135" s="24"/>
      <c r="S135" s="24"/>
      <c r="T135" s="20"/>
      <c r="U135" s="20"/>
    </row>
    <row r="136" spans="1:21" ht="15" customHeight="1" x14ac:dyDescent="0.15">
      <c r="A136" s="28" t="s">
        <v>87</v>
      </c>
      <c r="B136" s="29">
        <v>1586</v>
      </c>
      <c r="C136" s="29">
        <v>107</v>
      </c>
      <c r="D136" s="30">
        <f t="shared" si="32"/>
        <v>6.7465321563682221E-2</v>
      </c>
      <c r="E136" s="29">
        <v>97</v>
      </c>
      <c r="F136" s="30">
        <f t="shared" si="33"/>
        <v>0.90654205607476634</v>
      </c>
      <c r="G136" s="29">
        <v>2</v>
      </c>
      <c r="H136" s="29">
        <v>8</v>
      </c>
      <c r="I136" s="29">
        <v>12</v>
      </c>
      <c r="J136" s="29">
        <v>57</v>
      </c>
      <c r="K136" s="29">
        <v>5</v>
      </c>
      <c r="L136" s="29">
        <v>4</v>
      </c>
      <c r="M136" s="29">
        <v>9</v>
      </c>
      <c r="N136" s="29">
        <v>2</v>
      </c>
      <c r="O136" s="29">
        <v>1</v>
      </c>
      <c r="P136" s="29">
        <v>1</v>
      </c>
      <c r="Q136" s="31">
        <f t="shared" si="34"/>
        <v>1.2610340479192938E-3</v>
      </c>
      <c r="R136" s="24"/>
      <c r="S136" s="24"/>
      <c r="T136" s="29"/>
      <c r="U136" s="29"/>
    </row>
    <row r="137" spans="1:21" ht="15" customHeight="1" x14ac:dyDescent="0.15">
      <c r="A137" s="32"/>
      <c r="B137" s="33">
        <v>1963</v>
      </c>
      <c r="C137" s="33">
        <v>136</v>
      </c>
      <c r="D137" s="34">
        <f t="shared" si="32"/>
        <v>6.9281711665817633E-2</v>
      </c>
      <c r="E137" s="33">
        <v>122</v>
      </c>
      <c r="F137" s="34">
        <f t="shared" si="33"/>
        <v>0.8970588235294118</v>
      </c>
      <c r="G137" s="33">
        <v>3</v>
      </c>
      <c r="H137" s="33">
        <v>10</v>
      </c>
      <c r="I137" s="33">
        <v>15</v>
      </c>
      <c r="J137" s="33">
        <v>71</v>
      </c>
      <c r="K137" s="33">
        <v>5</v>
      </c>
      <c r="L137" s="33">
        <v>6</v>
      </c>
      <c r="M137" s="33">
        <v>12</v>
      </c>
      <c r="N137" s="33">
        <v>3</v>
      </c>
      <c r="O137" s="33">
        <v>1</v>
      </c>
      <c r="P137" s="33">
        <v>1</v>
      </c>
      <c r="Q137" s="35">
        <f t="shared" si="34"/>
        <v>1.5282730514518594E-3</v>
      </c>
      <c r="R137" s="36" t="s">
        <v>87</v>
      </c>
      <c r="S137" s="37">
        <v>52408</v>
      </c>
      <c r="T137" s="33">
        <v>29203</v>
      </c>
      <c r="U137" s="38">
        <f>+B137/T137*100</f>
        <v>6.7219121323151736</v>
      </c>
    </row>
    <row r="138" spans="1:21" ht="15" customHeight="1" x14ac:dyDescent="0.15">
      <c r="A138" s="19"/>
      <c r="B138" s="20">
        <v>717</v>
      </c>
      <c r="C138" s="20">
        <v>73</v>
      </c>
      <c r="D138" s="21">
        <f t="shared" si="32"/>
        <v>0.10181311018131102</v>
      </c>
      <c r="E138" s="20">
        <v>61</v>
      </c>
      <c r="F138" s="21">
        <f t="shared" si="33"/>
        <v>0.83561643835616439</v>
      </c>
      <c r="G138" s="20">
        <v>3</v>
      </c>
      <c r="H138" s="20">
        <v>8</v>
      </c>
      <c r="I138" s="20">
        <v>5</v>
      </c>
      <c r="J138" s="20">
        <v>37</v>
      </c>
      <c r="K138" s="20">
        <v>2</v>
      </c>
      <c r="L138" s="20">
        <v>2</v>
      </c>
      <c r="M138" s="20">
        <v>4</v>
      </c>
      <c r="N138" s="20">
        <v>3</v>
      </c>
      <c r="O138" s="20">
        <v>3</v>
      </c>
      <c r="P138" s="20">
        <v>3</v>
      </c>
      <c r="Q138" s="23">
        <f t="shared" si="34"/>
        <v>4.1841004184100415E-3</v>
      </c>
      <c r="R138" s="24"/>
      <c r="S138" s="24"/>
      <c r="T138" s="20"/>
      <c r="U138" s="20"/>
    </row>
    <row r="139" spans="1:21" ht="15" customHeight="1" x14ac:dyDescent="0.15">
      <c r="A139" s="28" t="s">
        <v>88</v>
      </c>
      <c r="B139" s="29">
        <v>3479</v>
      </c>
      <c r="C139" s="29">
        <v>253</v>
      </c>
      <c r="D139" s="30">
        <f t="shared" si="32"/>
        <v>7.272204656510492E-2</v>
      </c>
      <c r="E139" s="29">
        <v>223</v>
      </c>
      <c r="F139" s="30">
        <f t="shared" si="33"/>
        <v>0.88142292490118579</v>
      </c>
      <c r="G139" s="29">
        <v>5</v>
      </c>
      <c r="H139" s="29">
        <v>20</v>
      </c>
      <c r="I139" s="29">
        <v>22</v>
      </c>
      <c r="J139" s="29">
        <v>145</v>
      </c>
      <c r="K139" s="29">
        <v>5</v>
      </c>
      <c r="L139" s="29">
        <v>8</v>
      </c>
      <c r="M139" s="29">
        <v>18</v>
      </c>
      <c r="N139" s="29">
        <v>5</v>
      </c>
      <c r="O139" s="29">
        <v>4</v>
      </c>
      <c r="P139" s="29">
        <v>3</v>
      </c>
      <c r="Q139" s="31">
        <f t="shared" si="34"/>
        <v>1.4371945961483186E-3</v>
      </c>
      <c r="R139" s="24"/>
      <c r="S139" s="24"/>
      <c r="T139" s="29"/>
      <c r="U139" s="29"/>
    </row>
    <row r="140" spans="1:21" ht="15" customHeight="1" x14ac:dyDescent="0.15">
      <c r="A140" s="32"/>
      <c r="B140" s="33">
        <v>4196</v>
      </c>
      <c r="C140" s="33">
        <v>326</v>
      </c>
      <c r="D140" s="34">
        <f t="shared" si="32"/>
        <v>7.7693040991420395E-2</v>
      </c>
      <c r="E140" s="33">
        <v>284</v>
      </c>
      <c r="F140" s="34">
        <f t="shared" si="33"/>
        <v>0.87116564417177911</v>
      </c>
      <c r="G140" s="33">
        <v>8</v>
      </c>
      <c r="H140" s="33">
        <v>28</v>
      </c>
      <c r="I140" s="33">
        <v>27</v>
      </c>
      <c r="J140" s="33">
        <v>182</v>
      </c>
      <c r="K140" s="33">
        <v>7</v>
      </c>
      <c r="L140" s="33">
        <v>10</v>
      </c>
      <c r="M140" s="33">
        <v>22</v>
      </c>
      <c r="N140" s="33">
        <v>8</v>
      </c>
      <c r="O140" s="33">
        <v>7</v>
      </c>
      <c r="P140" s="33">
        <v>6</v>
      </c>
      <c r="Q140" s="35">
        <f t="shared" si="34"/>
        <v>1.9065776930409914E-3</v>
      </c>
      <c r="R140" s="36" t="s">
        <v>89</v>
      </c>
      <c r="S140" s="37">
        <v>111970</v>
      </c>
      <c r="T140" s="33">
        <v>63197</v>
      </c>
      <c r="U140" s="38">
        <f>+B140/T140*100</f>
        <v>6.6395556751111595</v>
      </c>
    </row>
    <row r="141" spans="1:21" ht="15" customHeight="1" x14ac:dyDescent="0.15">
      <c r="A141" s="19"/>
      <c r="B141" s="20">
        <v>341</v>
      </c>
      <c r="C141" s="20">
        <v>33</v>
      </c>
      <c r="D141" s="21">
        <f>IF(OR(B141=0,C141=0),"",C141/B141)</f>
        <v>9.6774193548387094E-2</v>
      </c>
      <c r="E141" s="20">
        <v>25</v>
      </c>
      <c r="F141" s="21">
        <f>IF(OR(C141=0,E141=0,E141=" "),"",E141/C141)</f>
        <v>0.75757575757575757</v>
      </c>
      <c r="G141" s="20">
        <v>1</v>
      </c>
      <c r="H141" s="20">
        <v>5</v>
      </c>
      <c r="I141" s="20">
        <v>2</v>
      </c>
      <c r="J141" s="20">
        <v>13</v>
      </c>
      <c r="K141" s="20">
        <v>1</v>
      </c>
      <c r="L141" s="20">
        <v>1</v>
      </c>
      <c r="M141" s="20">
        <v>2</v>
      </c>
      <c r="N141" s="20">
        <v>1</v>
      </c>
      <c r="O141" s="20">
        <v>1</v>
      </c>
      <c r="P141" s="20">
        <v>1</v>
      </c>
      <c r="Q141" s="23">
        <f>IF(N141=0," ",N141/B141)</f>
        <v>2.9325513196480938E-3</v>
      </c>
      <c r="R141" s="24"/>
      <c r="S141" s="24"/>
      <c r="T141" s="20"/>
      <c r="U141" s="20"/>
    </row>
    <row r="142" spans="1:21" ht="15" customHeight="1" x14ac:dyDescent="0.15">
      <c r="A142" s="28" t="s">
        <v>90</v>
      </c>
      <c r="B142" s="29">
        <v>1637</v>
      </c>
      <c r="C142" s="29">
        <v>131</v>
      </c>
      <c r="D142" s="30">
        <f>IF(OR(B142=0,C142=0),"",C142/B142)</f>
        <v>8.002443494196701E-2</v>
      </c>
      <c r="E142" s="29">
        <v>106</v>
      </c>
      <c r="F142" s="30">
        <f>IF(OR(C142=0,E142=0,E142=" "),"",E142/C142)</f>
        <v>0.80916030534351147</v>
      </c>
      <c r="G142" s="29">
        <v>1</v>
      </c>
      <c r="H142" s="29">
        <v>10</v>
      </c>
      <c r="I142" s="29">
        <v>12</v>
      </c>
      <c r="J142" s="29">
        <v>67</v>
      </c>
      <c r="K142" s="29">
        <v>2</v>
      </c>
      <c r="L142" s="29">
        <v>10</v>
      </c>
      <c r="M142" s="29">
        <v>4</v>
      </c>
      <c r="N142" s="29">
        <v>1</v>
      </c>
      <c r="O142" s="29">
        <v>1</v>
      </c>
      <c r="P142" s="29">
        <v>1</v>
      </c>
      <c r="Q142" s="31">
        <f>IF(N142=0," ",N142/B142)</f>
        <v>6.1087354917532073E-4</v>
      </c>
      <c r="R142" s="24"/>
      <c r="S142" s="24"/>
      <c r="T142" s="29"/>
      <c r="U142" s="29"/>
    </row>
    <row r="143" spans="1:21" ht="15" customHeight="1" x14ac:dyDescent="0.15">
      <c r="A143" s="32"/>
      <c r="B143" s="33">
        <v>1978</v>
      </c>
      <c r="C143" s="33">
        <v>164</v>
      </c>
      <c r="D143" s="34">
        <f>IF(OR(B143=0,C143=0),"",C143/B143)</f>
        <v>8.2912032355915072E-2</v>
      </c>
      <c r="E143" s="33">
        <v>131</v>
      </c>
      <c r="F143" s="34">
        <f>IF(OR(C143=0,E143=0,E143=" "),"",E143/C143)</f>
        <v>0.79878048780487809</v>
      </c>
      <c r="G143" s="33">
        <v>2</v>
      </c>
      <c r="H143" s="33">
        <v>15</v>
      </c>
      <c r="I143" s="33">
        <v>14</v>
      </c>
      <c r="J143" s="33">
        <v>80</v>
      </c>
      <c r="K143" s="33">
        <v>3</v>
      </c>
      <c r="L143" s="33">
        <v>11</v>
      </c>
      <c r="M143" s="33">
        <v>6</v>
      </c>
      <c r="N143" s="33">
        <v>2</v>
      </c>
      <c r="O143" s="33">
        <v>2</v>
      </c>
      <c r="P143" s="33">
        <v>2</v>
      </c>
      <c r="Q143" s="35">
        <f>IF(N143=0," ",N143/B143)</f>
        <v>1.0111223458038423E-3</v>
      </c>
      <c r="R143" s="36" t="s">
        <v>91</v>
      </c>
      <c r="S143" s="37">
        <v>48129</v>
      </c>
      <c r="T143" s="33">
        <v>28281</v>
      </c>
      <c r="U143" s="38">
        <f>+B143/T143*100</f>
        <v>6.9940949754251971</v>
      </c>
    </row>
    <row r="144" spans="1:21" s="46" customFormat="1" ht="15" customHeight="1" x14ac:dyDescent="0.15">
      <c r="A144" s="78" t="s">
        <v>92</v>
      </c>
      <c r="B144" s="41">
        <f t="shared" ref="B144:C146" si="35">B135+B138+B141</f>
        <v>1435</v>
      </c>
      <c r="C144" s="41">
        <f t="shared" si="35"/>
        <v>135</v>
      </c>
      <c r="D144" s="42">
        <f t="shared" si="32"/>
        <v>9.4076655052264813E-2</v>
      </c>
      <c r="E144" s="41">
        <f>E135+E138+E141</f>
        <v>111</v>
      </c>
      <c r="F144" s="42">
        <f t="shared" si="33"/>
        <v>0.82222222222222219</v>
      </c>
      <c r="G144" s="41">
        <f>G135+G138+G141</f>
        <v>5</v>
      </c>
      <c r="H144" s="41">
        <f t="shared" ref="H144:P146" si="36">H135+H138+H141</f>
        <v>15</v>
      </c>
      <c r="I144" s="41">
        <f t="shared" si="36"/>
        <v>10</v>
      </c>
      <c r="J144" s="41">
        <f t="shared" si="36"/>
        <v>64</v>
      </c>
      <c r="K144" s="41">
        <f t="shared" si="36"/>
        <v>3</v>
      </c>
      <c r="L144" s="41">
        <f t="shared" si="36"/>
        <v>5</v>
      </c>
      <c r="M144" s="41">
        <f t="shared" si="36"/>
        <v>9</v>
      </c>
      <c r="N144" s="41">
        <f t="shared" si="36"/>
        <v>5</v>
      </c>
      <c r="O144" s="41">
        <f t="shared" si="36"/>
        <v>4</v>
      </c>
      <c r="P144" s="41">
        <f t="shared" si="36"/>
        <v>4</v>
      </c>
      <c r="Q144" s="44">
        <f t="shared" si="34"/>
        <v>3.4843205574912892E-3</v>
      </c>
      <c r="R144" s="45"/>
      <c r="S144" s="45"/>
      <c r="T144" s="41"/>
      <c r="U144" s="41"/>
    </row>
    <row r="145" spans="1:21" s="46" customFormat="1" ht="15" customHeight="1" x14ac:dyDescent="0.15">
      <c r="A145" s="79"/>
      <c r="B145" s="47">
        <f t="shared" si="35"/>
        <v>6702</v>
      </c>
      <c r="C145" s="47">
        <f t="shared" si="35"/>
        <v>491</v>
      </c>
      <c r="D145" s="48">
        <f t="shared" si="32"/>
        <v>7.3261712921515967E-2</v>
      </c>
      <c r="E145" s="47">
        <f>E136+E139+E142</f>
        <v>426</v>
      </c>
      <c r="F145" s="48">
        <f t="shared" si="33"/>
        <v>0.86761710794297353</v>
      </c>
      <c r="G145" s="47">
        <f t="shared" ref="G145:N146" si="37">G136+G139+G142</f>
        <v>8</v>
      </c>
      <c r="H145" s="47">
        <f t="shared" si="37"/>
        <v>38</v>
      </c>
      <c r="I145" s="47">
        <f t="shared" si="37"/>
        <v>46</v>
      </c>
      <c r="J145" s="47">
        <f t="shared" si="37"/>
        <v>269</v>
      </c>
      <c r="K145" s="47">
        <f t="shared" si="37"/>
        <v>12</v>
      </c>
      <c r="L145" s="47">
        <f t="shared" si="37"/>
        <v>22</v>
      </c>
      <c r="M145" s="47">
        <f t="shared" si="37"/>
        <v>31</v>
      </c>
      <c r="N145" s="47">
        <f t="shared" si="37"/>
        <v>8</v>
      </c>
      <c r="O145" s="47">
        <f t="shared" si="36"/>
        <v>6</v>
      </c>
      <c r="P145" s="47">
        <f t="shared" si="36"/>
        <v>5</v>
      </c>
      <c r="Q145" s="49">
        <f t="shared" si="34"/>
        <v>1.1936735302894659E-3</v>
      </c>
      <c r="R145" s="45"/>
      <c r="S145" s="45"/>
      <c r="T145" s="47"/>
      <c r="U145" s="47"/>
    </row>
    <row r="146" spans="1:21" s="46" customFormat="1" ht="15" customHeight="1" x14ac:dyDescent="0.15">
      <c r="A146" s="80"/>
      <c r="B146" s="50">
        <f t="shared" si="35"/>
        <v>8137</v>
      </c>
      <c r="C146" s="50">
        <f t="shared" si="35"/>
        <v>626</v>
      </c>
      <c r="D146" s="51">
        <f t="shared" si="32"/>
        <v>7.6932530416615463E-2</v>
      </c>
      <c r="E146" s="50">
        <f>E137+E140+E143</f>
        <v>537</v>
      </c>
      <c r="F146" s="51">
        <f t="shared" si="33"/>
        <v>0.85782747603833864</v>
      </c>
      <c r="G146" s="50">
        <f t="shared" si="37"/>
        <v>13</v>
      </c>
      <c r="H146" s="50">
        <f t="shared" si="37"/>
        <v>53</v>
      </c>
      <c r="I146" s="50">
        <f t="shared" si="37"/>
        <v>56</v>
      </c>
      <c r="J146" s="50">
        <f t="shared" si="37"/>
        <v>333</v>
      </c>
      <c r="K146" s="50">
        <f t="shared" si="37"/>
        <v>15</v>
      </c>
      <c r="L146" s="50">
        <f t="shared" si="37"/>
        <v>27</v>
      </c>
      <c r="M146" s="50">
        <f t="shared" si="37"/>
        <v>40</v>
      </c>
      <c r="N146" s="50">
        <f t="shared" si="37"/>
        <v>13</v>
      </c>
      <c r="O146" s="50">
        <f t="shared" si="36"/>
        <v>10</v>
      </c>
      <c r="P146" s="50">
        <f t="shared" si="36"/>
        <v>9</v>
      </c>
      <c r="Q146" s="52">
        <f t="shared" si="34"/>
        <v>1.5976404080127811E-3</v>
      </c>
      <c r="R146" s="45"/>
      <c r="S146" s="45"/>
      <c r="T146" s="50">
        <f>T137+T140+T143</f>
        <v>120681</v>
      </c>
      <c r="U146" s="57">
        <f>+B146/T146*100</f>
        <v>6.742569252823559</v>
      </c>
    </row>
    <row r="147" spans="1:21" ht="15" customHeight="1" x14ac:dyDescent="0.15">
      <c r="A147" s="19"/>
      <c r="B147" s="20">
        <v>312</v>
      </c>
      <c r="C147" s="20">
        <v>24</v>
      </c>
      <c r="D147" s="21">
        <f t="shared" si="32"/>
        <v>7.6923076923076927E-2</v>
      </c>
      <c r="E147" s="20">
        <v>18</v>
      </c>
      <c r="F147" s="21">
        <f t="shared" si="33"/>
        <v>0.75</v>
      </c>
      <c r="G147" s="20">
        <v>1</v>
      </c>
      <c r="H147" s="20">
        <v>1</v>
      </c>
      <c r="I147" s="20">
        <v>4</v>
      </c>
      <c r="J147" s="20">
        <v>11</v>
      </c>
      <c r="K147" s="20">
        <v>0</v>
      </c>
      <c r="L147" s="20">
        <v>1</v>
      </c>
      <c r="M147" s="20">
        <v>0</v>
      </c>
      <c r="N147" s="20">
        <v>1</v>
      </c>
      <c r="O147" s="20">
        <v>0</v>
      </c>
      <c r="P147" s="20">
        <v>0</v>
      </c>
      <c r="Q147" s="23">
        <f t="shared" si="34"/>
        <v>3.205128205128205E-3</v>
      </c>
      <c r="R147" s="24"/>
      <c r="S147" s="24"/>
      <c r="T147" s="20"/>
      <c r="U147" s="20"/>
    </row>
    <row r="148" spans="1:21" ht="15" customHeight="1" x14ac:dyDescent="0.15">
      <c r="A148" s="28" t="s">
        <v>93</v>
      </c>
      <c r="B148" s="29">
        <v>988</v>
      </c>
      <c r="C148" s="29">
        <v>69</v>
      </c>
      <c r="D148" s="30">
        <f t="shared" si="32"/>
        <v>6.983805668016195E-2</v>
      </c>
      <c r="E148" s="29">
        <v>58</v>
      </c>
      <c r="F148" s="30">
        <f t="shared" si="33"/>
        <v>0.84057971014492749</v>
      </c>
      <c r="G148" s="29">
        <v>2</v>
      </c>
      <c r="H148" s="29">
        <v>3</v>
      </c>
      <c r="I148" s="29">
        <v>5</v>
      </c>
      <c r="J148" s="29">
        <v>41</v>
      </c>
      <c r="K148" s="29">
        <v>2</v>
      </c>
      <c r="L148" s="29">
        <v>2</v>
      </c>
      <c r="M148" s="29">
        <v>3</v>
      </c>
      <c r="N148" s="29">
        <v>1</v>
      </c>
      <c r="O148" s="29">
        <v>0</v>
      </c>
      <c r="P148" s="29">
        <v>0</v>
      </c>
      <c r="Q148" s="31">
        <f t="shared" si="34"/>
        <v>1.0121457489878543E-3</v>
      </c>
      <c r="R148" s="24"/>
      <c r="S148" s="24"/>
      <c r="T148" s="29"/>
      <c r="U148" s="29"/>
    </row>
    <row r="149" spans="1:21" ht="15" customHeight="1" x14ac:dyDescent="0.15">
      <c r="A149" s="32"/>
      <c r="B149" s="33">
        <v>1300</v>
      </c>
      <c r="C149" s="33">
        <v>93</v>
      </c>
      <c r="D149" s="34">
        <f t="shared" si="32"/>
        <v>7.1538461538461537E-2</v>
      </c>
      <c r="E149" s="33">
        <v>76</v>
      </c>
      <c r="F149" s="34">
        <f t="shared" si="33"/>
        <v>0.81720430107526887</v>
      </c>
      <c r="G149" s="33">
        <v>3</v>
      </c>
      <c r="H149" s="33">
        <v>4</v>
      </c>
      <c r="I149" s="33">
        <v>9</v>
      </c>
      <c r="J149" s="33">
        <v>52</v>
      </c>
      <c r="K149" s="33">
        <v>2</v>
      </c>
      <c r="L149" s="33">
        <v>3</v>
      </c>
      <c r="M149" s="33">
        <v>3</v>
      </c>
      <c r="N149" s="33">
        <v>2</v>
      </c>
      <c r="O149" s="33">
        <v>0</v>
      </c>
      <c r="P149" s="33">
        <v>0</v>
      </c>
      <c r="Q149" s="35">
        <f t="shared" si="34"/>
        <v>1.5384615384615385E-3</v>
      </c>
      <c r="R149" s="36" t="s">
        <v>94</v>
      </c>
      <c r="S149" s="37">
        <v>46342</v>
      </c>
      <c r="T149" s="33">
        <v>24782</v>
      </c>
      <c r="U149" s="38">
        <f>+B149/T149*100</f>
        <v>5.2457428778952462</v>
      </c>
    </row>
    <row r="150" spans="1:21" ht="15" customHeight="1" x14ac:dyDescent="0.15">
      <c r="A150" s="19"/>
      <c r="B150" s="20">
        <v>289</v>
      </c>
      <c r="C150" s="20">
        <v>23</v>
      </c>
      <c r="D150" s="21">
        <f t="shared" si="32"/>
        <v>7.9584775086505188E-2</v>
      </c>
      <c r="E150" s="64">
        <v>21</v>
      </c>
      <c r="F150" s="21">
        <f t="shared" si="33"/>
        <v>0.91304347826086951</v>
      </c>
      <c r="G150" s="20">
        <v>0</v>
      </c>
      <c r="H150" s="20">
        <v>3</v>
      </c>
      <c r="I150" s="20">
        <v>2</v>
      </c>
      <c r="J150" s="20">
        <v>13</v>
      </c>
      <c r="K150" s="20">
        <v>0</v>
      </c>
      <c r="L150" s="20">
        <v>2</v>
      </c>
      <c r="M150" s="20">
        <v>1</v>
      </c>
      <c r="N150" s="20">
        <v>0</v>
      </c>
      <c r="O150" s="20">
        <v>0</v>
      </c>
      <c r="P150" s="20">
        <v>0</v>
      </c>
      <c r="Q150" s="23" t="str">
        <f t="shared" si="34"/>
        <v xml:space="preserve"> </v>
      </c>
      <c r="R150" s="24"/>
      <c r="S150" s="24"/>
      <c r="T150" s="20"/>
      <c r="U150" s="20"/>
    </row>
    <row r="151" spans="1:21" ht="15" customHeight="1" x14ac:dyDescent="0.15">
      <c r="A151" s="28" t="s">
        <v>95</v>
      </c>
      <c r="B151" s="29">
        <v>1372</v>
      </c>
      <c r="C151" s="29">
        <v>116</v>
      </c>
      <c r="D151" s="30">
        <f t="shared" si="32"/>
        <v>8.4548104956268216E-2</v>
      </c>
      <c r="E151" s="39">
        <v>104</v>
      </c>
      <c r="F151" s="30">
        <f t="shared" si="33"/>
        <v>0.89655172413793105</v>
      </c>
      <c r="G151" s="29">
        <v>1</v>
      </c>
      <c r="H151" s="29">
        <v>3</v>
      </c>
      <c r="I151" s="29">
        <v>11</v>
      </c>
      <c r="J151" s="29">
        <v>73</v>
      </c>
      <c r="K151" s="29">
        <v>4</v>
      </c>
      <c r="L151" s="29">
        <v>5</v>
      </c>
      <c r="M151" s="29">
        <v>7</v>
      </c>
      <c r="N151" s="29">
        <v>1</v>
      </c>
      <c r="O151" s="29">
        <v>0</v>
      </c>
      <c r="P151" s="29">
        <v>0</v>
      </c>
      <c r="Q151" s="31">
        <f t="shared" si="34"/>
        <v>7.2886297376093293E-4</v>
      </c>
      <c r="R151" s="24"/>
      <c r="S151" s="24"/>
      <c r="T151" s="29"/>
      <c r="U151" s="29"/>
    </row>
    <row r="152" spans="1:21" ht="15" customHeight="1" x14ac:dyDescent="0.15">
      <c r="A152" s="28"/>
      <c r="B152" s="33">
        <v>1661</v>
      </c>
      <c r="C152" s="33">
        <v>139</v>
      </c>
      <c r="D152" s="34">
        <f t="shared" si="32"/>
        <v>8.3684527393136671E-2</v>
      </c>
      <c r="E152" s="33">
        <v>125</v>
      </c>
      <c r="F152" s="34">
        <f t="shared" si="33"/>
        <v>0.89928057553956831</v>
      </c>
      <c r="G152" s="33">
        <v>1</v>
      </c>
      <c r="H152" s="33">
        <v>6</v>
      </c>
      <c r="I152" s="33">
        <v>13</v>
      </c>
      <c r="J152" s="33">
        <v>86</v>
      </c>
      <c r="K152" s="33">
        <v>4</v>
      </c>
      <c r="L152" s="33">
        <v>7</v>
      </c>
      <c r="M152" s="33">
        <v>8</v>
      </c>
      <c r="N152" s="33">
        <v>1</v>
      </c>
      <c r="O152" s="33">
        <v>0</v>
      </c>
      <c r="P152" s="33">
        <v>0</v>
      </c>
      <c r="Q152" s="35">
        <f t="shared" si="34"/>
        <v>6.020469596628537E-4</v>
      </c>
      <c r="R152" s="36" t="s">
        <v>96</v>
      </c>
      <c r="S152" s="37">
        <v>66317</v>
      </c>
      <c r="T152" s="33">
        <v>36740</v>
      </c>
      <c r="U152" s="38">
        <f>+B152/T152*100</f>
        <v>4.5209580838323351</v>
      </c>
    </row>
    <row r="153" spans="1:21" ht="15" customHeight="1" x14ac:dyDescent="0.15">
      <c r="A153" s="19"/>
      <c r="B153" s="20">
        <v>382</v>
      </c>
      <c r="C153" s="20">
        <v>34</v>
      </c>
      <c r="D153" s="21">
        <f t="shared" si="32"/>
        <v>8.9005235602094238E-2</v>
      </c>
      <c r="E153" s="20">
        <v>29</v>
      </c>
      <c r="F153" s="21">
        <f t="shared" si="33"/>
        <v>0.8529411764705882</v>
      </c>
      <c r="G153" s="20">
        <v>3</v>
      </c>
      <c r="H153" s="20">
        <v>4</v>
      </c>
      <c r="I153" s="20">
        <v>3</v>
      </c>
      <c r="J153" s="20">
        <v>13</v>
      </c>
      <c r="K153" s="20">
        <v>0</v>
      </c>
      <c r="L153" s="20">
        <v>1</v>
      </c>
      <c r="M153" s="20">
        <v>5</v>
      </c>
      <c r="N153" s="20">
        <v>3</v>
      </c>
      <c r="O153" s="20">
        <v>2</v>
      </c>
      <c r="P153" s="20">
        <v>1</v>
      </c>
      <c r="Q153" s="23">
        <f t="shared" si="34"/>
        <v>7.8534031413612562E-3</v>
      </c>
      <c r="R153" s="24"/>
      <c r="S153" s="24"/>
      <c r="T153" s="20"/>
      <c r="U153" s="20"/>
    </row>
    <row r="154" spans="1:21" ht="15" customHeight="1" x14ac:dyDescent="0.15">
      <c r="A154" s="28" t="s">
        <v>97</v>
      </c>
      <c r="B154" s="29">
        <v>1975</v>
      </c>
      <c r="C154" s="29">
        <v>158</v>
      </c>
      <c r="D154" s="30">
        <f t="shared" si="32"/>
        <v>0.08</v>
      </c>
      <c r="E154" s="29">
        <v>128</v>
      </c>
      <c r="F154" s="30">
        <f t="shared" si="33"/>
        <v>0.810126582278481</v>
      </c>
      <c r="G154" s="29">
        <v>1</v>
      </c>
      <c r="H154" s="29">
        <v>16</v>
      </c>
      <c r="I154" s="29">
        <v>14</v>
      </c>
      <c r="J154" s="29">
        <v>75</v>
      </c>
      <c r="K154" s="29">
        <v>2</v>
      </c>
      <c r="L154" s="29">
        <v>8</v>
      </c>
      <c r="M154" s="29">
        <v>12</v>
      </c>
      <c r="N154" s="29">
        <v>1</v>
      </c>
      <c r="O154" s="29">
        <v>0</v>
      </c>
      <c r="P154" s="29">
        <v>0</v>
      </c>
      <c r="Q154" s="31">
        <f t="shared" si="34"/>
        <v>5.0632911392405066E-4</v>
      </c>
      <c r="R154" s="24"/>
      <c r="S154" s="24"/>
      <c r="T154" s="29"/>
      <c r="U154" s="29"/>
    </row>
    <row r="155" spans="1:21" ht="15" customHeight="1" x14ac:dyDescent="0.15">
      <c r="A155" s="32"/>
      <c r="B155" s="33">
        <v>2357</v>
      </c>
      <c r="C155" s="33">
        <v>192</v>
      </c>
      <c r="D155" s="34">
        <f t="shared" si="32"/>
        <v>8.145948239287229E-2</v>
      </c>
      <c r="E155" s="33">
        <v>157</v>
      </c>
      <c r="F155" s="34">
        <f t="shared" si="33"/>
        <v>0.81770833333333337</v>
      </c>
      <c r="G155" s="33">
        <v>4</v>
      </c>
      <c r="H155" s="33">
        <v>20</v>
      </c>
      <c r="I155" s="33">
        <v>17</v>
      </c>
      <c r="J155" s="33">
        <v>88</v>
      </c>
      <c r="K155" s="33">
        <v>2</v>
      </c>
      <c r="L155" s="33">
        <v>9</v>
      </c>
      <c r="M155" s="33">
        <v>17</v>
      </c>
      <c r="N155" s="33">
        <v>4</v>
      </c>
      <c r="O155" s="33">
        <v>2</v>
      </c>
      <c r="P155" s="33">
        <v>1</v>
      </c>
      <c r="Q155" s="35">
        <f t="shared" si="34"/>
        <v>1.6970725498515061E-3</v>
      </c>
      <c r="R155" s="36" t="s">
        <v>97</v>
      </c>
      <c r="S155" s="37">
        <v>57183</v>
      </c>
      <c r="T155" s="33">
        <v>31831</v>
      </c>
      <c r="U155" s="38">
        <f>+B155/T155*100</f>
        <v>7.4047312368445866</v>
      </c>
    </row>
    <row r="156" spans="1:21" ht="15" customHeight="1" x14ac:dyDescent="0.15">
      <c r="A156" s="19"/>
      <c r="B156" s="20">
        <v>130</v>
      </c>
      <c r="C156" s="20">
        <v>14</v>
      </c>
      <c r="D156" s="21">
        <f t="shared" si="32"/>
        <v>0.1076923076923077</v>
      </c>
      <c r="E156" s="20">
        <v>11</v>
      </c>
      <c r="F156" s="21">
        <f t="shared" si="33"/>
        <v>0.7857142857142857</v>
      </c>
      <c r="G156" s="20">
        <v>1</v>
      </c>
      <c r="H156" s="20">
        <v>1</v>
      </c>
      <c r="I156" s="20">
        <v>0</v>
      </c>
      <c r="J156" s="20">
        <v>7</v>
      </c>
      <c r="K156" s="20">
        <v>0</v>
      </c>
      <c r="L156" s="20">
        <v>1</v>
      </c>
      <c r="M156" s="20">
        <v>1</v>
      </c>
      <c r="N156" s="20">
        <v>1</v>
      </c>
      <c r="O156" s="20">
        <v>1</v>
      </c>
      <c r="P156" s="20">
        <v>0</v>
      </c>
      <c r="Q156" s="23">
        <f t="shared" si="34"/>
        <v>7.6923076923076927E-3</v>
      </c>
      <c r="R156" s="24"/>
      <c r="S156" s="24"/>
      <c r="T156" s="20"/>
      <c r="U156" s="20"/>
    </row>
    <row r="157" spans="1:21" ht="15" customHeight="1" x14ac:dyDescent="0.15">
      <c r="A157" s="28" t="s">
        <v>98</v>
      </c>
      <c r="B157" s="29">
        <v>689</v>
      </c>
      <c r="C157" s="29">
        <v>38</v>
      </c>
      <c r="D157" s="30">
        <f t="shared" si="32"/>
        <v>5.5152394775036286E-2</v>
      </c>
      <c r="E157" s="29">
        <v>37</v>
      </c>
      <c r="F157" s="30">
        <f t="shared" si="33"/>
        <v>0.97368421052631582</v>
      </c>
      <c r="G157" s="29">
        <v>0</v>
      </c>
      <c r="H157" s="29">
        <v>4</v>
      </c>
      <c r="I157" s="29">
        <v>5</v>
      </c>
      <c r="J157" s="29">
        <v>22</v>
      </c>
      <c r="K157" s="29">
        <v>1</v>
      </c>
      <c r="L157" s="29">
        <v>2</v>
      </c>
      <c r="M157" s="29">
        <v>3</v>
      </c>
      <c r="N157" s="29">
        <v>0</v>
      </c>
      <c r="O157" s="29">
        <v>0</v>
      </c>
      <c r="P157" s="29">
        <v>0</v>
      </c>
      <c r="Q157" s="31" t="str">
        <f t="shared" si="34"/>
        <v xml:space="preserve"> </v>
      </c>
      <c r="R157" s="24"/>
      <c r="S157" s="24"/>
      <c r="T157" s="29"/>
      <c r="U157" s="29"/>
    </row>
    <row r="158" spans="1:21" ht="15" customHeight="1" x14ac:dyDescent="0.15">
      <c r="A158" s="32"/>
      <c r="B158" s="33">
        <v>819</v>
      </c>
      <c r="C158" s="33">
        <v>52</v>
      </c>
      <c r="D158" s="34">
        <f t="shared" si="32"/>
        <v>6.3492063492063489E-2</v>
      </c>
      <c r="E158" s="33">
        <v>48</v>
      </c>
      <c r="F158" s="34">
        <f t="shared" si="33"/>
        <v>0.92307692307692313</v>
      </c>
      <c r="G158" s="33">
        <v>1</v>
      </c>
      <c r="H158" s="33">
        <v>5</v>
      </c>
      <c r="I158" s="33">
        <v>5</v>
      </c>
      <c r="J158" s="33">
        <v>29</v>
      </c>
      <c r="K158" s="33">
        <v>1</v>
      </c>
      <c r="L158" s="33">
        <v>3</v>
      </c>
      <c r="M158" s="33">
        <v>4</v>
      </c>
      <c r="N158" s="33">
        <v>1</v>
      </c>
      <c r="O158" s="33">
        <v>1</v>
      </c>
      <c r="P158" s="33">
        <v>0</v>
      </c>
      <c r="Q158" s="35">
        <f t="shared" si="34"/>
        <v>1.221001221001221E-3</v>
      </c>
      <c r="R158" s="36" t="s">
        <v>98</v>
      </c>
      <c r="S158" s="37">
        <v>23556</v>
      </c>
      <c r="T158" s="33">
        <v>13171</v>
      </c>
      <c r="U158" s="38">
        <f>+B158/T158*100</f>
        <v>6.218206666160504</v>
      </c>
    </row>
    <row r="159" spans="1:21" s="46" customFormat="1" ht="15" customHeight="1" x14ac:dyDescent="0.15">
      <c r="A159" s="78" t="s">
        <v>99</v>
      </c>
      <c r="B159" s="41">
        <f t="shared" ref="B159:C161" si="38">B147+B150+B153+B156</f>
        <v>1113</v>
      </c>
      <c r="C159" s="41">
        <f t="shared" si="38"/>
        <v>95</v>
      </c>
      <c r="D159" s="42">
        <f t="shared" si="32"/>
        <v>8.5354896675651395E-2</v>
      </c>
      <c r="E159" s="41">
        <f>E147+E150+E153+E156</f>
        <v>79</v>
      </c>
      <c r="F159" s="42">
        <f t="shared" si="33"/>
        <v>0.83157894736842108</v>
      </c>
      <c r="G159" s="41">
        <f>G147+G150+G153+G156</f>
        <v>5</v>
      </c>
      <c r="H159" s="41">
        <f t="shared" ref="H159:P161" si="39">H147+H150+H153+H156</f>
        <v>9</v>
      </c>
      <c r="I159" s="41">
        <f t="shared" si="39"/>
        <v>9</v>
      </c>
      <c r="J159" s="41">
        <f t="shared" si="39"/>
        <v>44</v>
      </c>
      <c r="K159" s="41">
        <f t="shared" si="39"/>
        <v>0</v>
      </c>
      <c r="L159" s="41">
        <f t="shared" si="39"/>
        <v>5</v>
      </c>
      <c r="M159" s="41">
        <f t="shared" si="39"/>
        <v>7</v>
      </c>
      <c r="N159" s="41">
        <f t="shared" si="39"/>
        <v>5</v>
      </c>
      <c r="O159" s="41">
        <f t="shared" si="39"/>
        <v>3</v>
      </c>
      <c r="P159" s="41">
        <f t="shared" si="39"/>
        <v>1</v>
      </c>
      <c r="Q159" s="44">
        <f t="shared" si="34"/>
        <v>4.4923629829290209E-3</v>
      </c>
      <c r="R159" s="45"/>
      <c r="S159" s="45"/>
      <c r="T159" s="41"/>
      <c r="U159" s="41"/>
    </row>
    <row r="160" spans="1:21" s="46" customFormat="1" ht="15" customHeight="1" x14ac:dyDescent="0.15">
      <c r="A160" s="79"/>
      <c r="B160" s="47">
        <f t="shared" si="38"/>
        <v>5024</v>
      </c>
      <c r="C160" s="47">
        <f t="shared" si="38"/>
        <v>381</v>
      </c>
      <c r="D160" s="48">
        <f t="shared" si="32"/>
        <v>7.5835987261146501E-2</v>
      </c>
      <c r="E160" s="47">
        <f>E148+E151+E154+E157</f>
        <v>327</v>
      </c>
      <c r="F160" s="48">
        <f t="shared" si="33"/>
        <v>0.8582677165354331</v>
      </c>
      <c r="G160" s="47">
        <f t="shared" ref="G160:N161" si="40">G148+G151+G154+G157</f>
        <v>4</v>
      </c>
      <c r="H160" s="47">
        <f t="shared" si="40"/>
        <v>26</v>
      </c>
      <c r="I160" s="47">
        <f t="shared" si="40"/>
        <v>35</v>
      </c>
      <c r="J160" s="47">
        <f t="shared" si="40"/>
        <v>211</v>
      </c>
      <c r="K160" s="47">
        <f t="shared" si="40"/>
        <v>9</v>
      </c>
      <c r="L160" s="47">
        <f t="shared" si="40"/>
        <v>17</v>
      </c>
      <c r="M160" s="47">
        <f t="shared" si="40"/>
        <v>25</v>
      </c>
      <c r="N160" s="47">
        <f t="shared" si="40"/>
        <v>3</v>
      </c>
      <c r="O160" s="47">
        <f t="shared" si="39"/>
        <v>0</v>
      </c>
      <c r="P160" s="47">
        <f t="shared" si="39"/>
        <v>0</v>
      </c>
      <c r="Q160" s="49">
        <f t="shared" si="34"/>
        <v>5.9713375796178342E-4</v>
      </c>
      <c r="R160" s="45"/>
      <c r="S160" s="45"/>
      <c r="T160" s="47"/>
      <c r="U160" s="47"/>
    </row>
    <row r="161" spans="1:21" s="46" customFormat="1" ht="15" customHeight="1" x14ac:dyDescent="0.15">
      <c r="A161" s="80"/>
      <c r="B161" s="50">
        <f t="shared" si="38"/>
        <v>6137</v>
      </c>
      <c r="C161" s="50">
        <f t="shared" si="38"/>
        <v>476</v>
      </c>
      <c r="D161" s="51">
        <f t="shared" si="32"/>
        <v>7.7562326869806089E-2</v>
      </c>
      <c r="E161" s="50">
        <f>E149+E152+E155+E158</f>
        <v>406</v>
      </c>
      <c r="F161" s="51">
        <f t="shared" si="33"/>
        <v>0.8529411764705882</v>
      </c>
      <c r="G161" s="50">
        <f t="shared" si="40"/>
        <v>9</v>
      </c>
      <c r="H161" s="50">
        <f t="shared" si="40"/>
        <v>35</v>
      </c>
      <c r="I161" s="50">
        <f t="shared" si="40"/>
        <v>44</v>
      </c>
      <c r="J161" s="50">
        <f t="shared" si="40"/>
        <v>255</v>
      </c>
      <c r="K161" s="50">
        <f t="shared" si="40"/>
        <v>9</v>
      </c>
      <c r="L161" s="50">
        <f t="shared" si="40"/>
        <v>22</v>
      </c>
      <c r="M161" s="50">
        <f t="shared" si="40"/>
        <v>32</v>
      </c>
      <c r="N161" s="50">
        <f t="shared" si="40"/>
        <v>8</v>
      </c>
      <c r="O161" s="50">
        <f t="shared" si="39"/>
        <v>3</v>
      </c>
      <c r="P161" s="50">
        <f t="shared" si="39"/>
        <v>1</v>
      </c>
      <c r="Q161" s="52">
        <f t="shared" si="34"/>
        <v>1.3035685188202706E-3</v>
      </c>
      <c r="R161" s="45"/>
      <c r="S161" s="45"/>
      <c r="T161" s="50">
        <f>T149+T152+T155+T158</f>
        <v>106524</v>
      </c>
      <c r="U161" s="57">
        <f>+B161/T161*100</f>
        <v>5.7611430288010208</v>
      </c>
    </row>
    <row r="162" spans="1:21" ht="15" customHeight="1" x14ac:dyDescent="0.15">
      <c r="A162" s="19"/>
      <c r="B162" s="20">
        <v>1253</v>
      </c>
      <c r="C162" s="20">
        <v>122</v>
      </c>
      <c r="D162" s="21">
        <f t="shared" si="32"/>
        <v>9.7366320830007985E-2</v>
      </c>
      <c r="E162" s="20">
        <v>103</v>
      </c>
      <c r="F162" s="21">
        <f t="shared" si="33"/>
        <v>0.84426229508196726</v>
      </c>
      <c r="G162" s="20">
        <v>4</v>
      </c>
      <c r="H162" s="20">
        <v>12</v>
      </c>
      <c r="I162" s="20">
        <v>15</v>
      </c>
      <c r="J162" s="20">
        <v>57</v>
      </c>
      <c r="K162" s="20">
        <v>0</v>
      </c>
      <c r="L162" s="20">
        <v>10</v>
      </c>
      <c r="M162" s="20">
        <v>5</v>
      </c>
      <c r="N162" s="20">
        <v>4</v>
      </c>
      <c r="O162" s="20">
        <v>2</v>
      </c>
      <c r="P162" s="20">
        <v>2</v>
      </c>
      <c r="Q162" s="23">
        <f t="shared" si="34"/>
        <v>3.1923383878691143E-3</v>
      </c>
      <c r="R162" s="24"/>
      <c r="S162" s="24"/>
      <c r="T162" s="20"/>
      <c r="U162" s="20"/>
    </row>
    <row r="163" spans="1:21" ht="15" customHeight="1" x14ac:dyDescent="0.15">
      <c r="A163" s="28" t="s">
        <v>100</v>
      </c>
      <c r="B163" s="29">
        <v>4901</v>
      </c>
      <c r="C163" s="29">
        <v>426</v>
      </c>
      <c r="D163" s="30">
        <f t="shared" si="32"/>
        <v>8.6921036523158537E-2</v>
      </c>
      <c r="E163" s="29">
        <v>374</v>
      </c>
      <c r="F163" s="30">
        <f t="shared" si="33"/>
        <v>0.8779342723004695</v>
      </c>
      <c r="G163" s="29">
        <v>10</v>
      </c>
      <c r="H163" s="29">
        <v>38</v>
      </c>
      <c r="I163" s="29">
        <v>53</v>
      </c>
      <c r="J163" s="29">
        <v>225</v>
      </c>
      <c r="K163" s="29">
        <v>7</v>
      </c>
      <c r="L163" s="29">
        <v>25</v>
      </c>
      <c r="M163" s="29">
        <v>16</v>
      </c>
      <c r="N163" s="29">
        <v>10</v>
      </c>
      <c r="O163" s="29">
        <v>5</v>
      </c>
      <c r="P163" s="29">
        <v>3</v>
      </c>
      <c r="Q163" s="31">
        <f t="shared" si="34"/>
        <v>2.0403999183840034E-3</v>
      </c>
      <c r="R163" s="24"/>
      <c r="S163" s="24"/>
      <c r="T163" s="29"/>
      <c r="U163" s="29"/>
    </row>
    <row r="164" spans="1:21" ht="15" customHeight="1" x14ac:dyDescent="0.15">
      <c r="A164" s="32"/>
      <c r="B164" s="33">
        <v>6154</v>
      </c>
      <c r="C164" s="33">
        <v>548</v>
      </c>
      <c r="D164" s="34">
        <f t="shared" si="32"/>
        <v>8.9047773805654859E-2</v>
      </c>
      <c r="E164" s="33">
        <v>477</v>
      </c>
      <c r="F164" s="34">
        <f t="shared" si="33"/>
        <v>0.87043795620437958</v>
      </c>
      <c r="G164" s="33">
        <v>14</v>
      </c>
      <c r="H164" s="33">
        <v>50</v>
      </c>
      <c r="I164" s="33">
        <v>68</v>
      </c>
      <c r="J164" s="33">
        <v>282</v>
      </c>
      <c r="K164" s="33">
        <v>7</v>
      </c>
      <c r="L164" s="33">
        <v>35</v>
      </c>
      <c r="M164" s="33">
        <v>21</v>
      </c>
      <c r="N164" s="33">
        <v>14</v>
      </c>
      <c r="O164" s="33">
        <v>7</v>
      </c>
      <c r="P164" s="33">
        <v>5</v>
      </c>
      <c r="Q164" s="35">
        <f t="shared" si="34"/>
        <v>2.2749431264218393E-3</v>
      </c>
      <c r="R164" s="36" t="s">
        <v>100</v>
      </c>
      <c r="S164" s="37">
        <v>144683</v>
      </c>
      <c r="T164" s="33">
        <v>77992</v>
      </c>
      <c r="U164" s="38">
        <f>+B164/T164*100</f>
        <v>7.8905528772181768</v>
      </c>
    </row>
    <row r="165" spans="1:21" ht="15" customHeight="1" x14ac:dyDescent="0.15">
      <c r="A165" s="19"/>
      <c r="B165" s="20">
        <v>93</v>
      </c>
      <c r="C165" s="20">
        <v>8</v>
      </c>
      <c r="D165" s="21">
        <f t="shared" si="32"/>
        <v>8.6021505376344093E-2</v>
      </c>
      <c r="E165" s="20">
        <v>5</v>
      </c>
      <c r="F165" s="21">
        <f t="shared" si="33"/>
        <v>0.625</v>
      </c>
      <c r="G165" s="20">
        <v>0</v>
      </c>
      <c r="H165" s="20">
        <v>0</v>
      </c>
      <c r="I165" s="20">
        <v>1</v>
      </c>
      <c r="J165" s="20">
        <v>2</v>
      </c>
      <c r="K165" s="20">
        <v>0</v>
      </c>
      <c r="L165" s="20">
        <v>0</v>
      </c>
      <c r="M165" s="20">
        <v>2</v>
      </c>
      <c r="N165" s="20">
        <v>0</v>
      </c>
      <c r="O165" s="20">
        <v>0</v>
      </c>
      <c r="P165" s="20">
        <v>0</v>
      </c>
      <c r="Q165" s="23" t="str">
        <f t="shared" si="34"/>
        <v xml:space="preserve"> </v>
      </c>
      <c r="R165" s="24"/>
      <c r="S165" s="24"/>
      <c r="T165" s="20"/>
      <c r="U165" s="20"/>
    </row>
    <row r="166" spans="1:21" ht="15" customHeight="1" x14ac:dyDescent="0.15">
      <c r="A166" s="28" t="s">
        <v>101</v>
      </c>
      <c r="B166" s="29">
        <v>527</v>
      </c>
      <c r="C166" s="29">
        <v>36</v>
      </c>
      <c r="D166" s="30">
        <f t="shared" si="32"/>
        <v>6.8311195445920306E-2</v>
      </c>
      <c r="E166" s="29">
        <v>28</v>
      </c>
      <c r="F166" s="30">
        <f t="shared" si="33"/>
        <v>0.77777777777777779</v>
      </c>
      <c r="G166" s="29">
        <v>1</v>
      </c>
      <c r="H166" s="29">
        <v>1</v>
      </c>
      <c r="I166" s="29">
        <v>2</v>
      </c>
      <c r="J166" s="29">
        <v>19</v>
      </c>
      <c r="K166" s="29">
        <v>0</v>
      </c>
      <c r="L166" s="29">
        <v>2</v>
      </c>
      <c r="M166" s="29">
        <v>3</v>
      </c>
      <c r="N166" s="29">
        <v>1</v>
      </c>
      <c r="O166" s="29">
        <v>1</v>
      </c>
      <c r="P166" s="29">
        <v>1</v>
      </c>
      <c r="Q166" s="31">
        <f t="shared" si="34"/>
        <v>1.8975332068311196E-3</v>
      </c>
      <c r="R166" s="24"/>
      <c r="S166" s="24"/>
      <c r="T166" s="29"/>
      <c r="U166" s="29"/>
    </row>
    <row r="167" spans="1:21" ht="15" customHeight="1" x14ac:dyDescent="0.15">
      <c r="A167" s="32"/>
      <c r="B167" s="33">
        <v>620</v>
      </c>
      <c r="C167" s="33">
        <v>44</v>
      </c>
      <c r="D167" s="34">
        <f t="shared" si="32"/>
        <v>7.0967741935483872E-2</v>
      </c>
      <c r="E167" s="33">
        <v>33</v>
      </c>
      <c r="F167" s="34">
        <f t="shared" si="33"/>
        <v>0.75</v>
      </c>
      <c r="G167" s="33">
        <v>1</v>
      </c>
      <c r="H167" s="33">
        <v>1</v>
      </c>
      <c r="I167" s="33">
        <v>3</v>
      </c>
      <c r="J167" s="33">
        <v>21</v>
      </c>
      <c r="K167" s="33">
        <v>0</v>
      </c>
      <c r="L167" s="33">
        <v>2</v>
      </c>
      <c r="M167" s="33">
        <v>5</v>
      </c>
      <c r="N167" s="33">
        <v>1</v>
      </c>
      <c r="O167" s="33">
        <v>1</v>
      </c>
      <c r="P167" s="33">
        <v>1</v>
      </c>
      <c r="Q167" s="35">
        <f t="shared" si="34"/>
        <v>1.6129032258064516E-3</v>
      </c>
      <c r="R167" s="36" t="s">
        <v>101</v>
      </c>
      <c r="S167" s="37">
        <v>9890</v>
      </c>
      <c r="T167" s="33">
        <v>5591</v>
      </c>
      <c r="U167" s="38">
        <f>+B167/T167*100</f>
        <v>11.089250581291362</v>
      </c>
    </row>
    <row r="168" spans="1:21" ht="15" customHeight="1" x14ac:dyDescent="0.15">
      <c r="A168" s="19"/>
      <c r="B168" s="20">
        <v>199</v>
      </c>
      <c r="C168" s="20">
        <v>15</v>
      </c>
      <c r="D168" s="21">
        <f t="shared" si="32"/>
        <v>7.5376884422110546E-2</v>
      </c>
      <c r="E168" s="20">
        <v>11</v>
      </c>
      <c r="F168" s="21">
        <f t="shared" si="33"/>
        <v>0.73333333333333328</v>
      </c>
      <c r="G168" s="20">
        <v>0</v>
      </c>
      <c r="H168" s="20">
        <v>3</v>
      </c>
      <c r="I168" s="20">
        <v>0</v>
      </c>
      <c r="J168" s="20">
        <v>3</v>
      </c>
      <c r="K168" s="20">
        <v>2</v>
      </c>
      <c r="L168" s="20">
        <v>0</v>
      </c>
      <c r="M168" s="20">
        <v>3</v>
      </c>
      <c r="N168" s="20">
        <v>0</v>
      </c>
      <c r="O168" s="20">
        <v>0</v>
      </c>
      <c r="P168" s="20">
        <v>0</v>
      </c>
      <c r="Q168" s="23" t="str">
        <f t="shared" si="34"/>
        <v xml:space="preserve"> </v>
      </c>
      <c r="R168" s="24"/>
      <c r="S168" s="24"/>
      <c r="T168" s="20"/>
      <c r="U168" s="20"/>
    </row>
    <row r="169" spans="1:21" ht="15" customHeight="1" x14ac:dyDescent="0.15">
      <c r="A169" s="28" t="s">
        <v>102</v>
      </c>
      <c r="B169" s="29">
        <v>1415</v>
      </c>
      <c r="C169" s="29">
        <v>140</v>
      </c>
      <c r="D169" s="30">
        <f t="shared" si="32"/>
        <v>9.8939929328621903E-2</v>
      </c>
      <c r="E169" s="29">
        <v>125</v>
      </c>
      <c r="F169" s="30">
        <f t="shared" si="33"/>
        <v>0.8928571428571429</v>
      </c>
      <c r="G169" s="29">
        <v>1</v>
      </c>
      <c r="H169" s="29">
        <v>12</v>
      </c>
      <c r="I169" s="29">
        <v>14</v>
      </c>
      <c r="J169" s="29">
        <v>85</v>
      </c>
      <c r="K169" s="29">
        <v>3</v>
      </c>
      <c r="L169" s="29">
        <v>6</v>
      </c>
      <c r="M169" s="29">
        <v>4</v>
      </c>
      <c r="N169" s="29">
        <v>1</v>
      </c>
      <c r="O169" s="29">
        <v>1</v>
      </c>
      <c r="P169" s="29">
        <v>0</v>
      </c>
      <c r="Q169" s="31">
        <f t="shared" si="34"/>
        <v>7.0671378091872788E-4</v>
      </c>
      <c r="R169" s="24"/>
      <c r="S169" s="24"/>
      <c r="T169" s="29"/>
      <c r="U169" s="29"/>
    </row>
    <row r="170" spans="1:21" ht="15" customHeight="1" x14ac:dyDescent="0.15">
      <c r="A170" s="28"/>
      <c r="B170" s="33">
        <v>1614</v>
      </c>
      <c r="C170" s="33">
        <v>155</v>
      </c>
      <c r="D170" s="34">
        <f t="shared" si="32"/>
        <v>9.6034696406443618E-2</v>
      </c>
      <c r="E170" s="33">
        <v>136</v>
      </c>
      <c r="F170" s="34">
        <f t="shared" si="33"/>
        <v>0.8774193548387097</v>
      </c>
      <c r="G170" s="33">
        <v>1</v>
      </c>
      <c r="H170" s="33">
        <v>15</v>
      </c>
      <c r="I170" s="33">
        <v>14</v>
      </c>
      <c r="J170" s="33">
        <v>88</v>
      </c>
      <c r="K170" s="33">
        <v>5</v>
      </c>
      <c r="L170" s="33">
        <v>6</v>
      </c>
      <c r="M170" s="33">
        <v>7</v>
      </c>
      <c r="N170" s="33">
        <v>1</v>
      </c>
      <c r="O170" s="33">
        <v>1</v>
      </c>
      <c r="P170" s="33">
        <v>0</v>
      </c>
      <c r="Q170" s="35">
        <f t="shared" si="34"/>
        <v>6.1957868649318464E-4</v>
      </c>
      <c r="R170" s="36" t="s">
        <v>102</v>
      </c>
      <c r="S170" s="37">
        <v>26288</v>
      </c>
      <c r="T170" s="33">
        <v>14392</v>
      </c>
      <c r="U170" s="38">
        <f>+B170/T170*100</f>
        <v>11.214563646470262</v>
      </c>
    </row>
    <row r="171" spans="1:21" s="46" customFormat="1" ht="15" customHeight="1" x14ac:dyDescent="0.15">
      <c r="A171" s="78" t="s">
        <v>103</v>
      </c>
      <c r="B171" s="41">
        <f t="shared" ref="B171:C173" si="41">B162+B165+B168</f>
        <v>1545</v>
      </c>
      <c r="C171" s="41">
        <f t="shared" si="41"/>
        <v>145</v>
      </c>
      <c r="D171" s="42">
        <f t="shared" si="32"/>
        <v>9.3851132686084138E-2</v>
      </c>
      <c r="E171" s="41">
        <f>E162+E165+E168</f>
        <v>119</v>
      </c>
      <c r="F171" s="42">
        <f t="shared" si="33"/>
        <v>0.82068965517241377</v>
      </c>
      <c r="G171" s="41">
        <f>G162+G165+G168</f>
        <v>4</v>
      </c>
      <c r="H171" s="41">
        <f t="shared" ref="H171:P173" si="42">H162+H165+H168</f>
        <v>15</v>
      </c>
      <c r="I171" s="41">
        <f t="shared" si="42"/>
        <v>16</v>
      </c>
      <c r="J171" s="41">
        <f t="shared" si="42"/>
        <v>62</v>
      </c>
      <c r="K171" s="41">
        <f t="shared" si="42"/>
        <v>2</v>
      </c>
      <c r="L171" s="41">
        <f t="shared" si="42"/>
        <v>10</v>
      </c>
      <c r="M171" s="41">
        <f t="shared" si="42"/>
        <v>10</v>
      </c>
      <c r="N171" s="41">
        <f t="shared" si="42"/>
        <v>4</v>
      </c>
      <c r="O171" s="41">
        <f t="shared" si="42"/>
        <v>2</v>
      </c>
      <c r="P171" s="41">
        <f t="shared" si="42"/>
        <v>2</v>
      </c>
      <c r="Q171" s="44">
        <f t="shared" si="34"/>
        <v>2.5889967637540453E-3</v>
      </c>
      <c r="R171" s="45"/>
      <c r="S171" s="45"/>
      <c r="T171" s="41"/>
      <c r="U171" s="41"/>
    </row>
    <row r="172" spans="1:21" s="46" customFormat="1" ht="15" customHeight="1" x14ac:dyDescent="0.15">
      <c r="A172" s="79"/>
      <c r="B172" s="47">
        <f t="shared" si="41"/>
        <v>6843</v>
      </c>
      <c r="C172" s="47">
        <f t="shared" si="41"/>
        <v>602</v>
      </c>
      <c r="D172" s="48">
        <f t="shared" si="32"/>
        <v>8.7973111208534266E-2</v>
      </c>
      <c r="E172" s="47">
        <f>E163+E166+E169</f>
        <v>527</v>
      </c>
      <c r="F172" s="48">
        <f t="shared" si="33"/>
        <v>0.87541528239202659</v>
      </c>
      <c r="G172" s="47">
        <f t="shared" ref="G172:N173" si="43">G163+G166+G169</f>
        <v>12</v>
      </c>
      <c r="H172" s="47">
        <f t="shared" si="43"/>
        <v>51</v>
      </c>
      <c r="I172" s="47">
        <f t="shared" si="43"/>
        <v>69</v>
      </c>
      <c r="J172" s="47">
        <f t="shared" si="43"/>
        <v>329</v>
      </c>
      <c r="K172" s="47">
        <f t="shared" si="43"/>
        <v>10</v>
      </c>
      <c r="L172" s="47">
        <f t="shared" si="43"/>
        <v>33</v>
      </c>
      <c r="M172" s="47">
        <f t="shared" si="43"/>
        <v>23</v>
      </c>
      <c r="N172" s="47">
        <f t="shared" si="43"/>
        <v>12</v>
      </c>
      <c r="O172" s="47">
        <f t="shared" si="42"/>
        <v>7</v>
      </c>
      <c r="P172" s="47">
        <f t="shared" si="42"/>
        <v>4</v>
      </c>
      <c r="Q172" s="49">
        <f t="shared" si="34"/>
        <v>1.7536168347216134E-3</v>
      </c>
      <c r="R172" s="45"/>
      <c r="S172" s="45"/>
      <c r="T172" s="47"/>
      <c r="U172" s="47"/>
    </row>
    <row r="173" spans="1:21" s="46" customFormat="1" ht="15" customHeight="1" thickBot="1" x14ac:dyDescent="0.2">
      <c r="A173" s="97"/>
      <c r="B173" s="65">
        <f t="shared" si="41"/>
        <v>8388</v>
      </c>
      <c r="C173" s="65">
        <f t="shared" si="41"/>
        <v>747</v>
      </c>
      <c r="D173" s="66">
        <f t="shared" si="32"/>
        <v>8.9055793991416304E-2</v>
      </c>
      <c r="E173" s="65">
        <f>E164+E167+E170</f>
        <v>646</v>
      </c>
      <c r="F173" s="66">
        <f t="shared" si="33"/>
        <v>0.8647925033467202</v>
      </c>
      <c r="G173" s="65">
        <f t="shared" si="43"/>
        <v>16</v>
      </c>
      <c r="H173" s="65">
        <f t="shared" si="43"/>
        <v>66</v>
      </c>
      <c r="I173" s="65">
        <f t="shared" si="43"/>
        <v>85</v>
      </c>
      <c r="J173" s="65">
        <f t="shared" si="43"/>
        <v>391</v>
      </c>
      <c r="K173" s="65">
        <f t="shared" si="43"/>
        <v>12</v>
      </c>
      <c r="L173" s="65">
        <f t="shared" si="43"/>
        <v>43</v>
      </c>
      <c r="M173" s="65">
        <f t="shared" si="43"/>
        <v>33</v>
      </c>
      <c r="N173" s="65">
        <f t="shared" si="43"/>
        <v>16</v>
      </c>
      <c r="O173" s="65">
        <f t="shared" si="42"/>
        <v>9</v>
      </c>
      <c r="P173" s="65">
        <f t="shared" si="42"/>
        <v>6</v>
      </c>
      <c r="Q173" s="67">
        <f t="shared" si="34"/>
        <v>1.9074868860276585E-3</v>
      </c>
      <c r="R173" s="45"/>
      <c r="S173" s="45"/>
      <c r="T173" s="65">
        <f>T164+T167+T170</f>
        <v>97975</v>
      </c>
      <c r="U173" s="57">
        <f>+B173/T173*100</f>
        <v>8.5613676958407758</v>
      </c>
    </row>
    <row r="174" spans="1:21" s="46" customFormat="1" ht="15" customHeight="1" thickTop="1" x14ac:dyDescent="0.15">
      <c r="A174" s="98" t="s">
        <v>104</v>
      </c>
      <c r="B174" s="68">
        <f t="shared" ref="B174:C176" si="44">B24+B33+B48+B60+B69+B81+B105+B123+B132+B144+B159+B171</f>
        <v>20149</v>
      </c>
      <c r="C174" s="68">
        <f t="shared" si="44"/>
        <v>2176</v>
      </c>
      <c r="D174" s="69">
        <f>IF(OR(B174=0,C174=0),"",C174/B174)</f>
        <v>0.10799543401657651</v>
      </c>
      <c r="E174" s="68">
        <f>E24+E33+E48+E60+E69+E81+E105+E123+E132+E144+E159+E171</f>
        <v>1778</v>
      </c>
      <c r="F174" s="69">
        <f>IF(OR(C174=0,E174=0,E174=" "),"",E174/C174)</f>
        <v>0.81709558823529416</v>
      </c>
      <c r="G174" s="68">
        <f>G24+G33+G48+G60+G69+G81+G105+G123+G132+G144+G159+G171</f>
        <v>46</v>
      </c>
      <c r="H174" s="68">
        <f t="shared" ref="G174:P176" si="45">H24+H33+H48+H60+H69+H81+H105+H123+H132+H144+H159+H171</f>
        <v>192</v>
      </c>
      <c r="I174" s="68">
        <f t="shared" si="45"/>
        <v>279</v>
      </c>
      <c r="J174" s="68">
        <f t="shared" si="45"/>
        <v>988</v>
      </c>
      <c r="K174" s="68">
        <f t="shared" si="45"/>
        <v>34</v>
      </c>
      <c r="L174" s="68">
        <f t="shared" si="45"/>
        <v>112</v>
      </c>
      <c r="M174" s="68">
        <f t="shared" si="45"/>
        <v>127</v>
      </c>
      <c r="N174" s="68">
        <f t="shared" si="45"/>
        <v>44</v>
      </c>
      <c r="O174" s="68">
        <f t="shared" si="45"/>
        <v>26</v>
      </c>
      <c r="P174" s="68">
        <f t="shared" si="45"/>
        <v>17</v>
      </c>
      <c r="Q174" s="70">
        <f>IF(N174=0," ",N174/B174)</f>
        <v>2.1837312025410689E-3</v>
      </c>
      <c r="R174" s="45"/>
      <c r="S174" s="45"/>
      <c r="T174" s="68"/>
      <c r="U174" s="68"/>
    </row>
    <row r="175" spans="1:21" s="46" customFormat="1" ht="15" customHeight="1" x14ac:dyDescent="0.15">
      <c r="A175" s="83"/>
      <c r="B175" s="47">
        <f t="shared" si="44"/>
        <v>71949</v>
      </c>
      <c r="C175" s="47">
        <f t="shared" si="44"/>
        <v>6601</v>
      </c>
      <c r="D175" s="48">
        <f>IF(OR(B175=0,C175=0),"",C175/B175)</f>
        <v>9.1745541981125514E-2</v>
      </c>
      <c r="E175" s="47">
        <f>E25+E34+E49+E61+E70+E82+E106+E124+E133+E145+E160+E172</f>
        <v>5653</v>
      </c>
      <c r="F175" s="48">
        <f>IF(OR(C175=0,E175=0,E175=" "),"",E175/C175)</f>
        <v>0.85638539615209819</v>
      </c>
      <c r="G175" s="47">
        <f>G25+G34+G49+G61+G70+G82+G106+G124+G133+G145+G160+G172</f>
        <v>98</v>
      </c>
      <c r="H175" s="47">
        <f t="shared" si="45"/>
        <v>437</v>
      </c>
      <c r="I175" s="47">
        <f t="shared" si="45"/>
        <v>735</v>
      </c>
      <c r="J175" s="47">
        <f t="shared" si="45"/>
        <v>3526</v>
      </c>
      <c r="K175" s="47">
        <f t="shared" si="45"/>
        <v>103</v>
      </c>
      <c r="L175" s="47">
        <f t="shared" si="45"/>
        <v>369</v>
      </c>
      <c r="M175" s="47">
        <f t="shared" si="45"/>
        <v>385</v>
      </c>
      <c r="N175" s="47">
        <f t="shared" si="45"/>
        <v>90</v>
      </c>
      <c r="O175" s="47">
        <f t="shared" si="45"/>
        <v>62</v>
      </c>
      <c r="P175" s="47">
        <f t="shared" si="45"/>
        <v>43</v>
      </c>
      <c r="Q175" s="49">
        <f>IF(N175=0," ",N175/B175)</f>
        <v>1.250886044281366E-3</v>
      </c>
      <c r="R175" s="45"/>
      <c r="S175" s="45"/>
      <c r="T175" s="47"/>
      <c r="U175" s="47"/>
    </row>
    <row r="176" spans="1:21" s="46" customFormat="1" ht="15" customHeight="1" thickBot="1" x14ac:dyDescent="0.2">
      <c r="A176" s="99"/>
      <c r="B176" s="71">
        <f t="shared" si="44"/>
        <v>92098</v>
      </c>
      <c r="C176" s="71">
        <f t="shared" si="44"/>
        <v>8777</v>
      </c>
      <c r="D176" s="72">
        <f>IF(OR(B176=0,C176=0),"",C176/B176)</f>
        <v>9.5300657994744728E-2</v>
      </c>
      <c r="E176" s="71">
        <f>E26+E35+E50+E62+E71+E83+E107+E125+E134+E146+E161+E173</f>
        <v>7431</v>
      </c>
      <c r="F176" s="72">
        <f>IF(OR(C176=0,E176=0,E176=" "),"",E176/C176)</f>
        <v>0.84664463939842771</v>
      </c>
      <c r="G176" s="71">
        <f t="shared" si="45"/>
        <v>144</v>
      </c>
      <c r="H176" s="71">
        <f t="shared" si="45"/>
        <v>629</v>
      </c>
      <c r="I176" s="71">
        <f t="shared" si="45"/>
        <v>1014</v>
      </c>
      <c r="J176" s="71">
        <f t="shared" si="45"/>
        <v>4514</v>
      </c>
      <c r="K176" s="71">
        <f t="shared" si="45"/>
        <v>137</v>
      </c>
      <c r="L176" s="71">
        <f t="shared" si="45"/>
        <v>481</v>
      </c>
      <c r="M176" s="71">
        <f t="shared" si="45"/>
        <v>512</v>
      </c>
      <c r="N176" s="71">
        <f t="shared" si="45"/>
        <v>134</v>
      </c>
      <c r="O176" s="71">
        <f t="shared" si="45"/>
        <v>90</v>
      </c>
      <c r="P176" s="71">
        <f t="shared" si="45"/>
        <v>60</v>
      </c>
      <c r="Q176" s="73">
        <f>IF(N176=0," ",N176/B176)</f>
        <v>1.4549718777823622E-3</v>
      </c>
      <c r="R176" s="45"/>
      <c r="S176" s="45"/>
      <c r="T176" s="71">
        <f>T26+T35+T50+T62+T71+T83+T107+T125+T134+T146+T161+T173</f>
        <v>1621034</v>
      </c>
      <c r="U176" s="74">
        <f>+B176/T176*100</f>
        <v>5.6814354294851306</v>
      </c>
    </row>
    <row r="177" spans="1:1" ht="14.25" thickTop="1" x14ac:dyDescent="0.15">
      <c r="A177" s="18"/>
    </row>
    <row r="178" spans="1:1" x14ac:dyDescent="0.15">
      <c r="A178" s="18"/>
    </row>
    <row r="179" spans="1:1" x14ac:dyDescent="0.15">
      <c r="A179" s="18"/>
    </row>
    <row r="180" spans="1:1" x14ac:dyDescent="0.15">
      <c r="A180" s="18"/>
    </row>
    <row r="181" spans="1:1" x14ac:dyDescent="0.15">
      <c r="A181" s="18"/>
    </row>
    <row r="182" spans="1:1" x14ac:dyDescent="0.15">
      <c r="A182" s="18"/>
    </row>
    <row r="183" spans="1:1" x14ac:dyDescent="0.15">
      <c r="A183" s="18"/>
    </row>
    <row r="184" spans="1:1" x14ac:dyDescent="0.15">
      <c r="A184" s="18"/>
    </row>
    <row r="185" spans="1:1" x14ac:dyDescent="0.15">
      <c r="A185" s="18"/>
    </row>
    <row r="186" spans="1:1" x14ac:dyDescent="0.15">
      <c r="A186" s="18"/>
    </row>
    <row r="187" spans="1:1" x14ac:dyDescent="0.15">
      <c r="A187" s="18"/>
    </row>
    <row r="188" spans="1:1" x14ac:dyDescent="0.15">
      <c r="A188" s="18"/>
    </row>
    <row r="189" spans="1:1" x14ac:dyDescent="0.15">
      <c r="A189" s="18"/>
    </row>
    <row r="190" spans="1:1" x14ac:dyDescent="0.15">
      <c r="A190" s="18"/>
    </row>
    <row r="191" spans="1:1" x14ac:dyDescent="0.15">
      <c r="A191" s="18"/>
    </row>
    <row r="192" spans="1:1" x14ac:dyDescent="0.15">
      <c r="A192" s="18"/>
    </row>
    <row r="193" spans="1:1" x14ac:dyDescent="0.15">
      <c r="A193" s="18"/>
    </row>
    <row r="194" spans="1:1" x14ac:dyDescent="0.15">
      <c r="A194" s="18"/>
    </row>
    <row r="195" spans="1:1" x14ac:dyDescent="0.15">
      <c r="A195" s="18"/>
    </row>
    <row r="196" spans="1:1" x14ac:dyDescent="0.15">
      <c r="A196" s="18"/>
    </row>
    <row r="197" spans="1:1" x14ac:dyDescent="0.15">
      <c r="A197" s="18"/>
    </row>
    <row r="198" spans="1:1" x14ac:dyDescent="0.15">
      <c r="A198" s="18"/>
    </row>
    <row r="199" spans="1:1" x14ac:dyDescent="0.15">
      <c r="A199" s="18"/>
    </row>
    <row r="200" spans="1:1" x14ac:dyDescent="0.15">
      <c r="A200" s="18"/>
    </row>
    <row r="201" spans="1:1" x14ac:dyDescent="0.15">
      <c r="A201" s="18"/>
    </row>
    <row r="202" spans="1:1" x14ac:dyDescent="0.15">
      <c r="A202" s="18"/>
    </row>
    <row r="203" spans="1:1" x14ac:dyDescent="0.15">
      <c r="A203" s="18"/>
    </row>
    <row r="204" spans="1:1" x14ac:dyDescent="0.15">
      <c r="A204" s="18"/>
    </row>
    <row r="205" spans="1:1" x14ac:dyDescent="0.15">
      <c r="A205" s="18"/>
    </row>
    <row r="206" spans="1:1" x14ac:dyDescent="0.15">
      <c r="A206" s="18"/>
    </row>
    <row r="207" spans="1:1" x14ac:dyDescent="0.15">
      <c r="A207" s="18"/>
    </row>
    <row r="208" spans="1:1" x14ac:dyDescent="0.15">
      <c r="A208" s="18"/>
    </row>
    <row r="209" spans="1:1" x14ac:dyDescent="0.15">
      <c r="A209" s="18"/>
    </row>
    <row r="210" spans="1:1" x14ac:dyDescent="0.15">
      <c r="A210" s="18"/>
    </row>
    <row r="211" spans="1:1" x14ac:dyDescent="0.15">
      <c r="A211" s="18"/>
    </row>
    <row r="212" spans="1:1" x14ac:dyDescent="0.15">
      <c r="A212" s="18"/>
    </row>
    <row r="213" spans="1:1" x14ac:dyDescent="0.15">
      <c r="A213" s="18"/>
    </row>
    <row r="214" spans="1:1" x14ac:dyDescent="0.15">
      <c r="A214" s="18"/>
    </row>
    <row r="215" spans="1:1" x14ac:dyDescent="0.15">
      <c r="A215" s="18"/>
    </row>
    <row r="216" spans="1:1" x14ac:dyDescent="0.15">
      <c r="A216" s="18"/>
    </row>
    <row r="217" spans="1:1" x14ac:dyDescent="0.15">
      <c r="A217" s="18"/>
    </row>
    <row r="218" spans="1:1" x14ac:dyDescent="0.15">
      <c r="A218" s="18"/>
    </row>
    <row r="219" spans="1:1" x14ac:dyDescent="0.15">
      <c r="A219" s="18"/>
    </row>
    <row r="220" spans="1:1" x14ac:dyDescent="0.15">
      <c r="A220" s="18"/>
    </row>
    <row r="221" spans="1:1" x14ac:dyDescent="0.15">
      <c r="A221" s="18"/>
    </row>
    <row r="222" spans="1:1" x14ac:dyDescent="0.15">
      <c r="A222" s="18"/>
    </row>
    <row r="223" spans="1:1" x14ac:dyDescent="0.15">
      <c r="A223" s="18"/>
    </row>
    <row r="224" spans="1:1" x14ac:dyDescent="0.15">
      <c r="A224" s="18"/>
    </row>
    <row r="225" spans="1:1" x14ac:dyDescent="0.15">
      <c r="A225" s="18"/>
    </row>
    <row r="226" spans="1:1" x14ac:dyDescent="0.15">
      <c r="A226" s="18"/>
    </row>
    <row r="227" spans="1:1" x14ac:dyDescent="0.15">
      <c r="A227" s="18"/>
    </row>
    <row r="228" spans="1:1" x14ac:dyDescent="0.15">
      <c r="A228" s="18"/>
    </row>
    <row r="229" spans="1:1" x14ac:dyDescent="0.15">
      <c r="A229" s="18"/>
    </row>
    <row r="230" spans="1:1" x14ac:dyDescent="0.15">
      <c r="A230" s="18"/>
    </row>
    <row r="231" spans="1:1" x14ac:dyDescent="0.15">
      <c r="A231" s="18"/>
    </row>
    <row r="232" spans="1:1" x14ac:dyDescent="0.15">
      <c r="A232" s="18"/>
    </row>
    <row r="233" spans="1:1" x14ac:dyDescent="0.15">
      <c r="A233" s="18"/>
    </row>
    <row r="234" spans="1:1" x14ac:dyDescent="0.15">
      <c r="A234" s="18"/>
    </row>
    <row r="235" spans="1:1" x14ac:dyDescent="0.15">
      <c r="A235" s="18"/>
    </row>
    <row r="236" spans="1:1" x14ac:dyDescent="0.15">
      <c r="A236" s="18"/>
    </row>
    <row r="237" spans="1:1" x14ac:dyDescent="0.15">
      <c r="A237" s="18"/>
    </row>
    <row r="238" spans="1:1" x14ac:dyDescent="0.15">
      <c r="A238" s="18"/>
    </row>
    <row r="239" spans="1:1" x14ac:dyDescent="0.15">
      <c r="A239" s="18"/>
    </row>
    <row r="240" spans="1:1" x14ac:dyDescent="0.15">
      <c r="A240" s="18"/>
    </row>
    <row r="241" spans="1:1" x14ac:dyDescent="0.15">
      <c r="A241" s="18"/>
    </row>
    <row r="242" spans="1:1" x14ac:dyDescent="0.15">
      <c r="A242" s="18"/>
    </row>
    <row r="243" spans="1:1" x14ac:dyDescent="0.15">
      <c r="A243" s="18"/>
    </row>
    <row r="244" spans="1:1" x14ac:dyDescent="0.15">
      <c r="A244" s="18"/>
    </row>
    <row r="245" spans="1:1" x14ac:dyDescent="0.15">
      <c r="A245" s="18"/>
    </row>
    <row r="246" spans="1:1" x14ac:dyDescent="0.15">
      <c r="A246" s="18"/>
    </row>
    <row r="247" spans="1:1" x14ac:dyDescent="0.15">
      <c r="A247" s="18"/>
    </row>
    <row r="248" spans="1:1" x14ac:dyDescent="0.15">
      <c r="A248" s="18"/>
    </row>
    <row r="249" spans="1:1" x14ac:dyDescent="0.15">
      <c r="A249" s="18"/>
    </row>
    <row r="250" spans="1:1" x14ac:dyDescent="0.15">
      <c r="A250" s="18"/>
    </row>
    <row r="251" spans="1:1" x14ac:dyDescent="0.15">
      <c r="A251" s="18"/>
    </row>
    <row r="252" spans="1:1" x14ac:dyDescent="0.15">
      <c r="A252" s="18"/>
    </row>
    <row r="253" spans="1:1" x14ac:dyDescent="0.15">
      <c r="A253" s="18"/>
    </row>
    <row r="254" spans="1:1" x14ac:dyDescent="0.15">
      <c r="A254" s="18"/>
    </row>
    <row r="255" spans="1:1" x14ac:dyDescent="0.15">
      <c r="A255" s="18"/>
    </row>
    <row r="256" spans="1:1" x14ac:dyDescent="0.15">
      <c r="A256" s="18"/>
    </row>
    <row r="257" spans="1:1" x14ac:dyDescent="0.15">
      <c r="A257" s="18"/>
    </row>
    <row r="258" spans="1:1" x14ac:dyDescent="0.15">
      <c r="A258" s="18"/>
    </row>
    <row r="259" spans="1:1" x14ac:dyDescent="0.15">
      <c r="A259" s="18"/>
    </row>
    <row r="260" spans="1:1" x14ac:dyDescent="0.15">
      <c r="A260" s="18"/>
    </row>
    <row r="261" spans="1:1" x14ac:dyDescent="0.15">
      <c r="A261" s="18"/>
    </row>
    <row r="262" spans="1:1" x14ac:dyDescent="0.15">
      <c r="A262" s="18"/>
    </row>
    <row r="263" spans="1:1" x14ac:dyDescent="0.15">
      <c r="A263" s="18"/>
    </row>
    <row r="264" spans="1:1" x14ac:dyDescent="0.15">
      <c r="A264" s="18"/>
    </row>
    <row r="265" spans="1:1" x14ac:dyDescent="0.15">
      <c r="A265" s="18"/>
    </row>
    <row r="266" spans="1:1" x14ac:dyDescent="0.15">
      <c r="A266" s="18"/>
    </row>
    <row r="267" spans="1:1" x14ac:dyDescent="0.15">
      <c r="A267" s="18"/>
    </row>
    <row r="268" spans="1:1" x14ac:dyDescent="0.15">
      <c r="A268" s="18"/>
    </row>
    <row r="269" spans="1:1" x14ac:dyDescent="0.15">
      <c r="A269" s="18"/>
    </row>
    <row r="270" spans="1:1" x14ac:dyDescent="0.15">
      <c r="A270" s="18"/>
    </row>
    <row r="271" spans="1:1" x14ac:dyDescent="0.15">
      <c r="A271" s="18"/>
    </row>
    <row r="272" spans="1:1" x14ac:dyDescent="0.15">
      <c r="A272" s="18"/>
    </row>
    <row r="273" spans="1:1" x14ac:dyDescent="0.15">
      <c r="A273" s="18"/>
    </row>
    <row r="274" spans="1:1" x14ac:dyDescent="0.15">
      <c r="A274" s="18"/>
    </row>
    <row r="275" spans="1:1" x14ac:dyDescent="0.15">
      <c r="A275" s="18"/>
    </row>
    <row r="276" spans="1:1" x14ac:dyDescent="0.15">
      <c r="A276" s="18"/>
    </row>
    <row r="277" spans="1:1" x14ac:dyDescent="0.15">
      <c r="A277" s="18"/>
    </row>
    <row r="278" spans="1:1" x14ac:dyDescent="0.15">
      <c r="A278" s="18"/>
    </row>
    <row r="279" spans="1:1" x14ac:dyDescent="0.15">
      <c r="A279" s="18"/>
    </row>
    <row r="280" spans="1:1" x14ac:dyDescent="0.15">
      <c r="A280" s="18"/>
    </row>
    <row r="281" spans="1:1" x14ac:dyDescent="0.15">
      <c r="A281" s="18"/>
    </row>
    <row r="282" spans="1:1" x14ac:dyDescent="0.15">
      <c r="A282" s="18"/>
    </row>
    <row r="283" spans="1:1" x14ac:dyDescent="0.15">
      <c r="A283" s="18"/>
    </row>
    <row r="284" spans="1:1" x14ac:dyDescent="0.15">
      <c r="A284" s="18"/>
    </row>
    <row r="285" spans="1:1" x14ac:dyDescent="0.15">
      <c r="A285" s="18"/>
    </row>
    <row r="286" spans="1:1" x14ac:dyDescent="0.15">
      <c r="A286" s="18"/>
    </row>
    <row r="287" spans="1:1" x14ac:dyDescent="0.15">
      <c r="A287" s="18"/>
    </row>
    <row r="288" spans="1:1" x14ac:dyDescent="0.15">
      <c r="A288" s="18"/>
    </row>
    <row r="289" spans="1:1" x14ac:dyDescent="0.15">
      <c r="A289" s="18"/>
    </row>
    <row r="290" spans="1:1" x14ac:dyDescent="0.15">
      <c r="A290" s="18"/>
    </row>
    <row r="291" spans="1:1" x14ac:dyDescent="0.15">
      <c r="A291" s="18"/>
    </row>
    <row r="292" spans="1:1" x14ac:dyDescent="0.15">
      <c r="A292" s="18"/>
    </row>
    <row r="293" spans="1:1" x14ac:dyDescent="0.15">
      <c r="A293" s="18"/>
    </row>
    <row r="294" spans="1:1" x14ac:dyDescent="0.15">
      <c r="A294" s="18"/>
    </row>
    <row r="295" spans="1:1" x14ac:dyDescent="0.15">
      <c r="A295" s="18"/>
    </row>
    <row r="296" spans="1:1" x14ac:dyDescent="0.15">
      <c r="A296" s="18"/>
    </row>
    <row r="297" spans="1:1" x14ac:dyDescent="0.15">
      <c r="A297" s="18"/>
    </row>
    <row r="298" spans="1:1" x14ac:dyDescent="0.15">
      <c r="A298" s="18"/>
    </row>
    <row r="299" spans="1:1" x14ac:dyDescent="0.15">
      <c r="A299" s="18"/>
    </row>
    <row r="300" spans="1:1" x14ac:dyDescent="0.15">
      <c r="A300" s="18"/>
    </row>
    <row r="301" spans="1:1" x14ac:dyDescent="0.15">
      <c r="A301" s="18"/>
    </row>
    <row r="302" spans="1:1" x14ac:dyDescent="0.15">
      <c r="A302" s="18"/>
    </row>
    <row r="303" spans="1:1" x14ac:dyDescent="0.15">
      <c r="A303" s="18"/>
    </row>
    <row r="304" spans="1:1" x14ac:dyDescent="0.15">
      <c r="A304" s="18"/>
    </row>
    <row r="305" spans="1:1" x14ac:dyDescent="0.15">
      <c r="A305" s="18"/>
    </row>
    <row r="306" spans="1:1" x14ac:dyDescent="0.15">
      <c r="A306" s="18"/>
    </row>
    <row r="307" spans="1:1" x14ac:dyDescent="0.15">
      <c r="A307" s="18"/>
    </row>
    <row r="308" spans="1:1" x14ac:dyDescent="0.15">
      <c r="A308" s="18"/>
    </row>
    <row r="309" spans="1:1" x14ac:dyDescent="0.15">
      <c r="A309" s="18"/>
    </row>
    <row r="310" spans="1:1" x14ac:dyDescent="0.15">
      <c r="A310" s="18"/>
    </row>
    <row r="311" spans="1:1" x14ac:dyDescent="0.15">
      <c r="A311" s="18"/>
    </row>
    <row r="312" spans="1:1" x14ac:dyDescent="0.15">
      <c r="A312" s="18"/>
    </row>
    <row r="313" spans="1:1" x14ac:dyDescent="0.15">
      <c r="A313" s="18"/>
    </row>
    <row r="314" spans="1:1" x14ac:dyDescent="0.15">
      <c r="A314" s="18"/>
    </row>
    <row r="315" spans="1:1" x14ac:dyDescent="0.15">
      <c r="A315" s="18"/>
    </row>
    <row r="316" spans="1:1" x14ac:dyDescent="0.15">
      <c r="A316" s="18"/>
    </row>
    <row r="317" spans="1:1" x14ac:dyDescent="0.15">
      <c r="A317" s="18"/>
    </row>
    <row r="318" spans="1:1" x14ac:dyDescent="0.15">
      <c r="A318" s="18"/>
    </row>
    <row r="319" spans="1:1" x14ac:dyDescent="0.15">
      <c r="A319" s="18"/>
    </row>
    <row r="320" spans="1:1" x14ac:dyDescent="0.15">
      <c r="A320" s="18"/>
    </row>
    <row r="321" spans="1:1" x14ac:dyDescent="0.15">
      <c r="A321" s="18"/>
    </row>
    <row r="322" spans="1:1" x14ac:dyDescent="0.15">
      <c r="A322" s="18"/>
    </row>
    <row r="323" spans="1:1" x14ac:dyDescent="0.15">
      <c r="A323" s="18"/>
    </row>
    <row r="324" spans="1:1" x14ac:dyDescent="0.15">
      <c r="A324" s="18"/>
    </row>
    <row r="325" spans="1:1" x14ac:dyDescent="0.15">
      <c r="A325" s="18"/>
    </row>
    <row r="326" spans="1:1" x14ac:dyDescent="0.15">
      <c r="A326" s="18"/>
    </row>
    <row r="327" spans="1:1" x14ac:dyDescent="0.15">
      <c r="A327" s="18"/>
    </row>
    <row r="328" spans="1:1" x14ac:dyDescent="0.15">
      <c r="A328" s="18"/>
    </row>
    <row r="329" spans="1:1" x14ac:dyDescent="0.15">
      <c r="A329" s="18"/>
    </row>
    <row r="330" spans="1:1" x14ac:dyDescent="0.15">
      <c r="A330" s="18"/>
    </row>
    <row r="331" spans="1:1" x14ac:dyDescent="0.15">
      <c r="A331" s="18"/>
    </row>
    <row r="332" spans="1:1" x14ac:dyDescent="0.15">
      <c r="A332" s="18"/>
    </row>
    <row r="333" spans="1:1" x14ac:dyDescent="0.15">
      <c r="A333" s="18"/>
    </row>
    <row r="334" spans="1:1" x14ac:dyDescent="0.15">
      <c r="A334" s="18"/>
    </row>
    <row r="335" spans="1:1" x14ac:dyDescent="0.15">
      <c r="A335" s="18"/>
    </row>
    <row r="336" spans="1:1" x14ac:dyDescent="0.15">
      <c r="A336" s="18"/>
    </row>
    <row r="337" spans="1:1" x14ac:dyDescent="0.15">
      <c r="A337" s="18"/>
    </row>
    <row r="338" spans="1:1" x14ac:dyDescent="0.15">
      <c r="A338" s="18"/>
    </row>
    <row r="339" spans="1:1" x14ac:dyDescent="0.15">
      <c r="A339" s="18"/>
    </row>
    <row r="340" spans="1:1" x14ac:dyDescent="0.15">
      <c r="A340" s="18"/>
    </row>
    <row r="341" spans="1:1" x14ac:dyDescent="0.15">
      <c r="A341" s="18"/>
    </row>
    <row r="342" spans="1:1" x14ac:dyDescent="0.15">
      <c r="A342" s="18"/>
    </row>
    <row r="343" spans="1:1" x14ac:dyDescent="0.15">
      <c r="A343" s="18"/>
    </row>
    <row r="344" spans="1:1" x14ac:dyDescent="0.15">
      <c r="A344" s="18"/>
    </row>
    <row r="345" spans="1:1" x14ac:dyDescent="0.15">
      <c r="A345" s="18"/>
    </row>
    <row r="346" spans="1:1" x14ac:dyDescent="0.15">
      <c r="A346" s="18"/>
    </row>
    <row r="347" spans="1:1" x14ac:dyDescent="0.15">
      <c r="A347" s="18"/>
    </row>
    <row r="348" spans="1:1" x14ac:dyDescent="0.15">
      <c r="A348" s="18"/>
    </row>
    <row r="349" spans="1:1" x14ac:dyDescent="0.15">
      <c r="A349" s="18"/>
    </row>
    <row r="350" spans="1:1" x14ac:dyDescent="0.15">
      <c r="A350" s="18"/>
    </row>
    <row r="351" spans="1:1" x14ac:dyDescent="0.15">
      <c r="A351" s="18"/>
    </row>
    <row r="352" spans="1:1" x14ac:dyDescent="0.15">
      <c r="A352" s="18"/>
    </row>
    <row r="353" spans="1:1" x14ac:dyDescent="0.15">
      <c r="A353" s="18"/>
    </row>
    <row r="354" spans="1:1" x14ac:dyDescent="0.15">
      <c r="A354" s="18"/>
    </row>
    <row r="355" spans="1:1" x14ac:dyDescent="0.15">
      <c r="A355" s="18"/>
    </row>
    <row r="356" spans="1:1" x14ac:dyDescent="0.15">
      <c r="A356" s="18"/>
    </row>
    <row r="357" spans="1:1" x14ac:dyDescent="0.15">
      <c r="A357" s="18"/>
    </row>
    <row r="358" spans="1:1" x14ac:dyDescent="0.15">
      <c r="A358" s="18"/>
    </row>
    <row r="359" spans="1:1" x14ac:dyDescent="0.15">
      <c r="A359" s="18"/>
    </row>
    <row r="360" spans="1:1" x14ac:dyDescent="0.15">
      <c r="A360" s="18"/>
    </row>
    <row r="361" spans="1:1" x14ac:dyDescent="0.15">
      <c r="A361" s="18"/>
    </row>
    <row r="362" spans="1:1" x14ac:dyDescent="0.15">
      <c r="A362" s="18"/>
    </row>
    <row r="363" spans="1:1" x14ac:dyDescent="0.15">
      <c r="A363" s="18"/>
    </row>
    <row r="364" spans="1:1" x14ac:dyDescent="0.15">
      <c r="A364" s="18"/>
    </row>
    <row r="365" spans="1:1" x14ac:dyDescent="0.15">
      <c r="A365" s="18"/>
    </row>
    <row r="366" spans="1:1" x14ac:dyDescent="0.15">
      <c r="A366" s="18"/>
    </row>
    <row r="367" spans="1:1" x14ac:dyDescent="0.15">
      <c r="A367" s="18"/>
    </row>
    <row r="368" spans="1:1" x14ac:dyDescent="0.15">
      <c r="A368" s="18"/>
    </row>
    <row r="369" spans="1:1" x14ac:dyDescent="0.15">
      <c r="A369" s="18"/>
    </row>
    <row r="370" spans="1:1" x14ac:dyDescent="0.15">
      <c r="A370" s="18"/>
    </row>
    <row r="371" spans="1:1" x14ac:dyDescent="0.15">
      <c r="A371" s="18"/>
    </row>
    <row r="372" spans="1:1" x14ac:dyDescent="0.15">
      <c r="A372" s="18"/>
    </row>
    <row r="373" spans="1:1" x14ac:dyDescent="0.15">
      <c r="A373" s="18"/>
    </row>
    <row r="374" spans="1:1" x14ac:dyDescent="0.15">
      <c r="A374" s="18"/>
    </row>
    <row r="375" spans="1:1" x14ac:dyDescent="0.15">
      <c r="A375" s="18"/>
    </row>
    <row r="376" spans="1:1" x14ac:dyDescent="0.15">
      <c r="A376" s="18"/>
    </row>
    <row r="377" spans="1:1" x14ac:dyDescent="0.15">
      <c r="A377" s="18"/>
    </row>
    <row r="378" spans="1:1" x14ac:dyDescent="0.15">
      <c r="A378" s="18"/>
    </row>
    <row r="379" spans="1:1" x14ac:dyDescent="0.15">
      <c r="A379" s="18"/>
    </row>
    <row r="380" spans="1:1" x14ac:dyDescent="0.15">
      <c r="A380" s="18"/>
    </row>
    <row r="381" spans="1:1" x14ac:dyDescent="0.15">
      <c r="A381" s="18"/>
    </row>
    <row r="382" spans="1:1" x14ac:dyDescent="0.15">
      <c r="A382" s="18"/>
    </row>
    <row r="383" spans="1:1" x14ac:dyDescent="0.15">
      <c r="A383" s="18"/>
    </row>
    <row r="384" spans="1:1" x14ac:dyDescent="0.15">
      <c r="A384" s="18"/>
    </row>
    <row r="385" spans="1:1" x14ac:dyDescent="0.15">
      <c r="A385" s="18"/>
    </row>
    <row r="386" spans="1:1" x14ac:dyDescent="0.15">
      <c r="A386" s="18"/>
    </row>
    <row r="387" spans="1:1" x14ac:dyDescent="0.15">
      <c r="A387" s="18"/>
    </row>
    <row r="388" spans="1:1" x14ac:dyDescent="0.15">
      <c r="A388" s="18"/>
    </row>
    <row r="389" spans="1:1" x14ac:dyDescent="0.15">
      <c r="A389" s="18"/>
    </row>
    <row r="390" spans="1:1" x14ac:dyDescent="0.15">
      <c r="A390" s="18"/>
    </row>
    <row r="391" spans="1:1" x14ac:dyDescent="0.15">
      <c r="A391" s="18"/>
    </row>
    <row r="392" spans="1:1" x14ac:dyDescent="0.15">
      <c r="A392" s="18"/>
    </row>
    <row r="393" spans="1:1" x14ac:dyDescent="0.15">
      <c r="A393" s="18"/>
    </row>
    <row r="394" spans="1:1" x14ac:dyDescent="0.15">
      <c r="A394" s="18"/>
    </row>
    <row r="395" spans="1:1" x14ac:dyDescent="0.15">
      <c r="A395" s="18"/>
    </row>
    <row r="396" spans="1:1" x14ac:dyDescent="0.15">
      <c r="A396" s="18"/>
    </row>
    <row r="397" spans="1:1" x14ac:dyDescent="0.15">
      <c r="A397" s="18"/>
    </row>
    <row r="398" spans="1:1" x14ac:dyDescent="0.15">
      <c r="A398" s="18"/>
    </row>
    <row r="399" spans="1:1" x14ac:dyDescent="0.15">
      <c r="A399" s="18"/>
    </row>
    <row r="400" spans="1:1" x14ac:dyDescent="0.15">
      <c r="A400" s="18"/>
    </row>
    <row r="401" spans="1:1" x14ac:dyDescent="0.15">
      <c r="A401" s="18"/>
    </row>
    <row r="402" spans="1:1" x14ac:dyDescent="0.15">
      <c r="A402" s="18"/>
    </row>
    <row r="403" spans="1:1" x14ac:dyDescent="0.15">
      <c r="A403" s="18"/>
    </row>
    <row r="404" spans="1:1" x14ac:dyDescent="0.15">
      <c r="A404" s="18"/>
    </row>
    <row r="405" spans="1:1" x14ac:dyDescent="0.15">
      <c r="A405" s="18"/>
    </row>
    <row r="406" spans="1:1" x14ac:dyDescent="0.15">
      <c r="A406" s="18"/>
    </row>
    <row r="407" spans="1:1" x14ac:dyDescent="0.15">
      <c r="A407" s="18"/>
    </row>
    <row r="408" spans="1:1" x14ac:dyDescent="0.15">
      <c r="A408" s="18"/>
    </row>
    <row r="409" spans="1:1" x14ac:dyDescent="0.15">
      <c r="A409" s="18"/>
    </row>
    <row r="410" spans="1:1" x14ac:dyDescent="0.15">
      <c r="A410" s="18"/>
    </row>
    <row r="411" spans="1:1" x14ac:dyDescent="0.15">
      <c r="A411" s="18"/>
    </row>
    <row r="412" spans="1:1" x14ac:dyDescent="0.15">
      <c r="A412" s="18"/>
    </row>
    <row r="413" spans="1:1" x14ac:dyDescent="0.15">
      <c r="A413" s="18"/>
    </row>
    <row r="414" spans="1:1" x14ac:dyDescent="0.15">
      <c r="A414" s="18"/>
    </row>
    <row r="415" spans="1:1" x14ac:dyDescent="0.15">
      <c r="A415" s="18"/>
    </row>
    <row r="416" spans="1:1" x14ac:dyDescent="0.15">
      <c r="A416" s="18"/>
    </row>
    <row r="417" spans="1:1" x14ac:dyDescent="0.15">
      <c r="A417" s="18"/>
    </row>
    <row r="418" spans="1:1" x14ac:dyDescent="0.15">
      <c r="A418" s="18"/>
    </row>
    <row r="419" spans="1:1" x14ac:dyDescent="0.15">
      <c r="A419" s="18"/>
    </row>
    <row r="420" spans="1:1" x14ac:dyDescent="0.15">
      <c r="A420" s="18"/>
    </row>
    <row r="421" spans="1:1" x14ac:dyDescent="0.15">
      <c r="A421" s="18"/>
    </row>
    <row r="422" spans="1:1" x14ac:dyDescent="0.15">
      <c r="A422" s="18"/>
    </row>
    <row r="423" spans="1:1" x14ac:dyDescent="0.15">
      <c r="A423" s="18"/>
    </row>
    <row r="424" spans="1:1" x14ac:dyDescent="0.15">
      <c r="A424" s="18"/>
    </row>
    <row r="425" spans="1:1" x14ac:dyDescent="0.15">
      <c r="A425" s="18"/>
    </row>
    <row r="426" spans="1:1" x14ac:dyDescent="0.15">
      <c r="A426" s="18"/>
    </row>
    <row r="427" spans="1:1" x14ac:dyDescent="0.15">
      <c r="A427" s="18"/>
    </row>
    <row r="428" spans="1:1" x14ac:dyDescent="0.15">
      <c r="A428" s="18"/>
    </row>
    <row r="429" spans="1:1" x14ac:dyDescent="0.15">
      <c r="A429" s="18"/>
    </row>
    <row r="430" spans="1:1" x14ac:dyDescent="0.15">
      <c r="A430" s="18"/>
    </row>
    <row r="431" spans="1:1" x14ac:dyDescent="0.15">
      <c r="A431" s="18"/>
    </row>
    <row r="432" spans="1:1" x14ac:dyDescent="0.15">
      <c r="A432" s="18"/>
    </row>
    <row r="433" spans="1:1" x14ac:dyDescent="0.15">
      <c r="A433" s="18"/>
    </row>
    <row r="434" spans="1:1" x14ac:dyDescent="0.15">
      <c r="A434" s="18"/>
    </row>
    <row r="435" spans="1:1" x14ac:dyDescent="0.15">
      <c r="A435" s="18"/>
    </row>
    <row r="436" spans="1:1" x14ac:dyDescent="0.15">
      <c r="A436" s="18"/>
    </row>
    <row r="437" spans="1:1" x14ac:dyDescent="0.15">
      <c r="A437" s="18"/>
    </row>
    <row r="438" spans="1:1" x14ac:dyDescent="0.15">
      <c r="A438" s="18"/>
    </row>
    <row r="439" spans="1:1" x14ac:dyDescent="0.15">
      <c r="A439" s="18"/>
    </row>
    <row r="440" spans="1:1" x14ac:dyDescent="0.15">
      <c r="A440" s="18"/>
    </row>
    <row r="441" spans="1:1" x14ac:dyDescent="0.15">
      <c r="A441" s="18"/>
    </row>
    <row r="442" spans="1:1" x14ac:dyDescent="0.15">
      <c r="A442" s="18"/>
    </row>
    <row r="443" spans="1:1" x14ac:dyDescent="0.15">
      <c r="A443" s="18"/>
    </row>
    <row r="444" spans="1:1" x14ac:dyDescent="0.15">
      <c r="A444" s="18"/>
    </row>
    <row r="445" spans="1:1" x14ac:dyDescent="0.15">
      <c r="A445" s="18"/>
    </row>
    <row r="446" spans="1:1" x14ac:dyDescent="0.15">
      <c r="A446" s="18"/>
    </row>
    <row r="447" spans="1:1" x14ac:dyDescent="0.15">
      <c r="A447" s="18"/>
    </row>
    <row r="448" spans="1:1" x14ac:dyDescent="0.15">
      <c r="A448" s="18"/>
    </row>
    <row r="449" spans="1:1" x14ac:dyDescent="0.15">
      <c r="A449" s="18"/>
    </row>
    <row r="450" spans="1:1" x14ac:dyDescent="0.15">
      <c r="A450" s="18"/>
    </row>
    <row r="451" spans="1:1" x14ac:dyDescent="0.15">
      <c r="A451" s="18"/>
    </row>
    <row r="452" spans="1:1" x14ac:dyDescent="0.15">
      <c r="A452" s="18"/>
    </row>
    <row r="453" spans="1:1" x14ac:dyDescent="0.15">
      <c r="A453" s="18"/>
    </row>
    <row r="454" spans="1:1" x14ac:dyDescent="0.15">
      <c r="A454" s="18"/>
    </row>
    <row r="455" spans="1:1" x14ac:dyDescent="0.15">
      <c r="A455" s="18"/>
    </row>
    <row r="456" spans="1:1" x14ac:dyDescent="0.15">
      <c r="A456" s="18"/>
    </row>
    <row r="457" spans="1:1" x14ac:dyDescent="0.15">
      <c r="A457" s="18"/>
    </row>
    <row r="458" spans="1:1" x14ac:dyDescent="0.15">
      <c r="A458" s="18"/>
    </row>
    <row r="459" spans="1:1" x14ac:dyDescent="0.15">
      <c r="A459" s="18"/>
    </row>
    <row r="460" spans="1:1" x14ac:dyDescent="0.15">
      <c r="A460" s="18"/>
    </row>
    <row r="461" spans="1:1" x14ac:dyDescent="0.15">
      <c r="A461" s="18"/>
    </row>
    <row r="462" spans="1:1" x14ac:dyDescent="0.15">
      <c r="A462" s="18"/>
    </row>
    <row r="463" spans="1:1" x14ac:dyDescent="0.15">
      <c r="A463" s="18"/>
    </row>
    <row r="464" spans="1:1" x14ac:dyDescent="0.15">
      <c r="A464" s="18"/>
    </row>
    <row r="465" spans="1:1" x14ac:dyDescent="0.15">
      <c r="A465" s="18"/>
    </row>
    <row r="466" spans="1:1" x14ac:dyDescent="0.15">
      <c r="A466" s="18"/>
    </row>
    <row r="467" spans="1:1" x14ac:dyDescent="0.15">
      <c r="A467" s="18"/>
    </row>
    <row r="468" spans="1:1" x14ac:dyDescent="0.15">
      <c r="A468" s="18"/>
    </row>
    <row r="469" spans="1:1" x14ac:dyDescent="0.15">
      <c r="A469" s="18"/>
    </row>
    <row r="470" spans="1:1" x14ac:dyDescent="0.15">
      <c r="A470" s="18"/>
    </row>
    <row r="471" spans="1:1" x14ac:dyDescent="0.15">
      <c r="A471" s="18"/>
    </row>
    <row r="472" spans="1:1" x14ac:dyDescent="0.15">
      <c r="A472" s="18"/>
    </row>
    <row r="473" spans="1:1" x14ac:dyDescent="0.15">
      <c r="A473" s="18"/>
    </row>
    <row r="474" spans="1:1" x14ac:dyDescent="0.15">
      <c r="A474" s="18"/>
    </row>
    <row r="475" spans="1:1" x14ac:dyDescent="0.15">
      <c r="A475" s="18"/>
    </row>
    <row r="476" spans="1:1" x14ac:dyDescent="0.15">
      <c r="A476" s="18"/>
    </row>
    <row r="477" spans="1:1" x14ac:dyDescent="0.15">
      <c r="A477" s="18"/>
    </row>
    <row r="478" spans="1:1" x14ac:dyDescent="0.15">
      <c r="A478" s="18"/>
    </row>
    <row r="479" spans="1:1" x14ac:dyDescent="0.15">
      <c r="A479" s="18"/>
    </row>
    <row r="480" spans="1:1" x14ac:dyDescent="0.15">
      <c r="A480" s="18"/>
    </row>
    <row r="481" spans="1:1" x14ac:dyDescent="0.15">
      <c r="A481" s="18"/>
    </row>
    <row r="482" spans="1:1" x14ac:dyDescent="0.15">
      <c r="A482" s="18"/>
    </row>
    <row r="483" spans="1:1" x14ac:dyDescent="0.15">
      <c r="A483" s="18"/>
    </row>
    <row r="484" spans="1:1" x14ac:dyDescent="0.15">
      <c r="A484" s="18"/>
    </row>
    <row r="485" spans="1:1" x14ac:dyDescent="0.15">
      <c r="A485" s="18"/>
    </row>
    <row r="486" spans="1:1" x14ac:dyDescent="0.15">
      <c r="A486" s="18"/>
    </row>
    <row r="487" spans="1:1" x14ac:dyDescent="0.15">
      <c r="A487" s="18"/>
    </row>
    <row r="488" spans="1:1" x14ac:dyDescent="0.15">
      <c r="A488" s="18"/>
    </row>
    <row r="489" spans="1:1" x14ac:dyDescent="0.15">
      <c r="A489" s="18"/>
    </row>
    <row r="490" spans="1:1" x14ac:dyDescent="0.15">
      <c r="A490" s="18"/>
    </row>
    <row r="491" spans="1:1" x14ac:dyDescent="0.15">
      <c r="A491" s="18"/>
    </row>
    <row r="492" spans="1:1" x14ac:dyDescent="0.15">
      <c r="A492" s="18"/>
    </row>
    <row r="493" spans="1:1" x14ac:dyDescent="0.15">
      <c r="A493" s="18"/>
    </row>
    <row r="494" spans="1:1" x14ac:dyDescent="0.15">
      <c r="A494" s="18"/>
    </row>
    <row r="495" spans="1:1" x14ac:dyDescent="0.15">
      <c r="A495" s="18"/>
    </row>
    <row r="496" spans="1:1" x14ac:dyDescent="0.15">
      <c r="A496" s="18"/>
    </row>
    <row r="497" spans="1:1" x14ac:dyDescent="0.15">
      <c r="A497" s="18"/>
    </row>
    <row r="498" spans="1:1" x14ac:dyDescent="0.15">
      <c r="A498" s="18"/>
    </row>
    <row r="499" spans="1:1" x14ac:dyDescent="0.15">
      <c r="A499" s="18"/>
    </row>
    <row r="500" spans="1:1" x14ac:dyDescent="0.15">
      <c r="A500" s="18"/>
    </row>
    <row r="501" spans="1:1" x14ac:dyDescent="0.15">
      <c r="A501" s="18"/>
    </row>
    <row r="502" spans="1:1" x14ac:dyDescent="0.15">
      <c r="A502" s="18"/>
    </row>
    <row r="503" spans="1:1" x14ac:dyDescent="0.15">
      <c r="A503" s="18"/>
    </row>
    <row r="504" spans="1:1" x14ac:dyDescent="0.15">
      <c r="A504" s="18"/>
    </row>
    <row r="505" spans="1:1" x14ac:dyDescent="0.15">
      <c r="A505" s="18"/>
    </row>
    <row r="506" spans="1:1" x14ac:dyDescent="0.15">
      <c r="A506" s="18"/>
    </row>
    <row r="507" spans="1:1" x14ac:dyDescent="0.15">
      <c r="A507" s="18"/>
    </row>
    <row r="508" spans="1:1" x14ac:dyDescent="0.15">
      <c r="A508" s="18"/>
    </row>
    <row r="509" spans="1:1" x14ac:dyDescent="0.15">
      <c r="A509" s="18"/>
    </row>
    <row r="510" spans="1:1" x14ac:dyDescent="0.15">
      <c r="A510" s="18"/>
    </row>
    <row r="511" spans="1:1" x14ac:dyDescent="0.15">
      <c r="A511" s="18"/>
    </row>
    <row r="512" spans="1:1" x14ac:dyDescent="0.15">
      <c r="A512" s="18"/>
    </row>
    <row r="513" spans="1:1" x14ac:dyDescent="0.15">
      <c r="A513" s="18"/>
    </row>
    <row r="514" spans="1:1" x14ac:dyDescent="0.15">
      <c r="A514" s="18"/>
    </row>
    <row r="515" spans="1:1" x14ac:dyDescent="0.15">
      <c r="A515" s="18"/>
    </row>
    <row r="516" spans="1:1" x14ac:dyDescent="0.15">
      <c r="A516" s="18"/>
    </row>
    <row r="517" spans="1:1" x14ac:dyDescent="0.15">
      <c r="A517" s="18"/>
    </row>
    <row r="518" spans="1:1" x14ac:dyDescent="0.15">
      <c r="A518" s="18"/>
    </row>
    <row r="519" spans="1:1" x14ac:dyDescent="0.15">
      <c r="A519" s="18"/>
    </row>
    <row r="520" spans="1:1" x14ac:dyDescent="0.15">
      <c r="A520" s="18"/>
    </row>
    <row r="521" spans="1:1" x14ac:dyDescent="0.15">
      <c r="A521" s="18"/>
    </row>
    <row r="522" spans="1:1" x14ac:dyDescent="0.15">
      <c r="A522" s="18"/>
    </row>
    <row r="523" spans="1:1" x14ac:dyDescent="0.15">
      <c r="A523" s="18"/>
    </row>
    <row r="524" spans="1:1" x14ac:dyDescent="0.15">
      <c r="A524" s="18"/>
    </row>
    <row r="525" spans="1:1" x14ac:dyDescent="0.15">
      <c r="A525" s="18"/>
    </row>
    <row r="526" spans="1:1" x14ac:dyDescent="0.15">
      <c r="A526" s="18"/>
    </row>
    <row r="527" spans="1:1" x14ac:dyDescent="0.15">
      <c r="A527" s="18"/>
    </row>
    <row r="528" spans="1:1" x14ac:dyDescent="0.15">
      <c r="A528" s="18"/>
    </row>
    <row r="529" spans="1:1" x14ac:dyDescent="0.15">
      <c r="A529" s="18"/>
    </row>
    <row r="530" spans="1:1" x14ac:dyDescent="0.15">
      <c r="A530" s="18"/>
    </row>
    <row r="531" spans="1:1" x14ac:dyDescent="0.15">
      <c r="A531" s="18"/>
    </row>
    <row r="532" spans="1:1" x14ac:dyDescent="0.15">
      <c r="A532" s="18"/>
    </row>
    <row r="533" spans="1:1" x14ac:dyDescent="0.15">
      <c r="A533" s="18"/>
    </row>
    <row r="534" spans="1:1" x14ac:dyDescent="0.15">
      <c r="A534" s="18"/>
    </row>
    <row r="535" spans="1:1" x14ac:dyDescent="0.15">
      <c r="A535" s="18"/>
    </row>
    <row r="536" spans="1:1" x14ac:dyDescent="0.15">
      <c r="A536" s="18"/>
    </row>
    <row r="537" spans="1:1" x14ac:dyDescent="0.15">
      <c r="A537" s="18"/>
    </row>
    <row r="538" spans="1:1" x14ac:dyDescent="0.15">
      <c r="A538" s="18"/>
    </row>
    <row r="539" spans="1:1" x14ac:dyDescent="0.15">
      <c r="A539" s="18"/>
    </row>
    <row r="540" spans="1:1" x14ac:dyDescent="0.15">
      <c r="A540" s="18"/>
    </row>
    <row r="541" spans="1:1" x14ac:dyDescent="0.15">
      <c r="A541" s="18"/>
    </row>
    <row r="542" spans="1:1" x14ac:dyDescent="0.15">
      <c r="A542" s="18"/>
    </row>
    <row r="543" spans="1:1" x14ac:dyDescent="0.15">
      <c r="A543" s="18"/>
    </row>
    <row r="544" spans="1:1" x14ac:dyDescent="0.15">
      <c r="A544" s="18"/>
    </row>
    <row r="545" spans="1:1" x14ac:dyDescent="0.15">
      <c r="A545" s="18"/>
    </row>
    <row r="546" spans="1:1" x14ac:dyDescent="0.15">
      <c r="A546" s="18"/>
    </row>
    <row r="547" spans="1:1" x14ac:dyDescent="0.15">
      <c r="A547" s="18"/>
    </row>
    <row r="548" spans="1:1" x14ac:dyDescent="0.15">
      <c r="A548" s="18"/>
    </row>
    <row r="549" spans="1:1" x14ac:dyDescent="0.15">
      <c r="A549" s="18"/>
    </row>
    <row r="550" spans="1:1" x14ac:dyDescent="0.15">
      <c r="A550" s="18"/>
    </row>
    <row r="551" spans="1:1" x14ac:dyDescent="0.15">
      <c r="A551" s="18"/>
    </row>
    <row r="552" spans="1:1" x14ac:dyDescent="0.15">
      <c r="A552" s="18"/>
    </row>
    <row r="553" spans="1:1" x14ac:dyDescent="0.15">
      <c r="A553" s="18"/>
    </row>
    <row r="554" spans="1:1" x14ac:dyDescent="0.15">
      <c r="A554" s="18"/>
    </row>
    <row r="555" spans="1:1" x14ac:dyDescent="0.15">
      <c r="A555" s="18"/>
    </row>
    <row r="556" spans="1:1" x14ac:dyDescent="0.15">
      <c r="A556" s="18"/>
    </row>
    <row r="557" spans="1:1" x14ac:dyDescent="0.15">
      <c r="A557" s="18"/>
    </row>
    <row r="558" spans="1:1" x14ac:dyDescent="0.15">
      <c r="A558" s="18"/>
    </row>
    <row r="559" spans="1:1" x14ac:dyDescent="0.15">
      <c r="A559" s="18"/>
    </row>
    <row r="560" spans="1:1" x14ac:dyDescent="0.15">
      <c r="A560" s="18"/>
    </row>
    <row r="561" spans="1:1" x14ac:dyDescent="0.15">
      <c r="A561" s="18"/>
    </row>
    <row r="562" spans="1:1" x14ac:dyDescent="0.15">
      <c r="A562" s="18"/>
    </row>
    <row r="563" spans="1:1" x14ac:dyDescent="0.15">
      <c r="A563" s="18"/>
    </row>
    <row r="564" spans="1:1" x14ac:dyDescent="0.15">
      <c r="A564" s="18"/>
    </row>
    <row r="565" spans="1:1" x14ac:dyDescent="0.15">
      <c r="A565" s="18"/>
    </row>
    <row r="566" spans="1:1" x14ac:dyDescent="0.15">
      <c r="A566" s="18"/>
    </row>
    <row r="567" spans="1:1" x14ac:dyDescent="0.15">
      <c r="A567" s="18"/>
    </row>
    <row r="568" spans="1:1" x14ac:dyDescent="0.15">
      <c r="A568" s="18"/>
    </row>
    <row r="569" spans="1:1" x14ac:dyDescent="0.15">
      <c r="A569" s="18"/>
    </row>
    <row r="570" spans="1:1" x14ac:dyDescent="0.15">
      <c r="A570" s="18"/>
    </row>
    <row r="571" spans="1:1" x14ac:dyDescent="0.15">
      <c r="A571" s="18"/>
    </row>
    <row r="572" spans="1:1" x14ac:dyDescent="0.15">
      <c r="A572" s="18"/>
    </row>
    <row r="573" spans="1:1" x14ac:dyDescent="0.15">
      <c r="A573" s="18"/>
    </row>
    <row r="574" spans="1:1" x14ac:dyDescent="0.15">
      <c r="A574" s="18"/>
    </row>
    <row r="575" spans="1:1" x14ac:dyDescent="0.15">
      <c r="A575" s="18"/>
    </row>
    <row r="576" spans="1:1" x14ac:dyDescent="0.15">
      <c r="A576" s="18"/>
    </row>
    <row r="577" spans="1:1" x14ac:dyDescent="0.15">
      <c r="A577" s="18"/>
    </row>
    <row r="578" spans="1:1" x14ac:dyDescent="0.15">
      <c r="A578" s="18"/>
    </row>
    <row r="579" spans="1:1" x14ac:dyDescent="0.15">
      <c r="A579" s="18"/>
    </row>
    <row r="580" spans="1:1" x14ac:dyDescent="0.15">
      <c r="A580" s="18"/>
    </row>
    <row r="581" spans="1:1" x14ac:dyDescent="0.15">
      <c r="A581" s="18"/>
    </row>
    <row r="582" spans="1:1" x14ac:dyDescent="0.15">
      <c r="A582" s="18"/>
    </row>
    <row r="583" spans="1:1" x14ac:dyDescent="0.15">
      <c r="A583" s="18"/>
    </row>
    <row r="584" spans="1:1" x14ac:dyDescent="0.15">
      <c r="A584" s="18"/>
    </row>
    <row r="585" spans="1:1" x14ac:dyDescent="0.15">
      <c r="A585" s="18"/>
    </row>
    <row r="586" spans="1:1" x14ac:dyDescent="0.15">
      <c r="A586" s="18"/>
    </row>
    <row r="587" spans="1:1" x14ac:dyDescent="0.15">
      <c r="A587" s="18"/>
    </row>
    <row r="588" spans="1:1" x14ac:dyDescent="0.15">
      <c r="A588" s="18"/>
    </row>
    <row r="589" spans="1:1" x14ac:dyDescent="0.15">
      <c r="A589" s="18"/>
    </row>
    <row r="590" spans="1:1" x14ac:dyDescent="0.15">
      <c r="A590" s="18"/>
    </row>
    <row r="591" spans="1:1" x14ac:dyDescent="0.15">
      <c r="A591" s="18"/>
    </row>
    <row r="592" spans="1:1" x14ac:dyDescent="0.15">
      <c r="A592" s="18"/>
    </row>
    <row r="593" spans="1:1" x14ac:dyDescent="0.15">
      <c r="A593" s="18"/>
    </row>
    <row r="594" spans="1:1" x14ac:dyDescent="0.15">
      <c r="A594" s="18"/>
    </row>
    <row r="595" spans="1:1" x14ac:dyDescent="0.15">
      <c r="A595" s="18"/>
    </row>
    <row r="596" spans="1:1" x14ac:dyDescent="0.15">
      <c r="A596" s="18"/>
    </row>
    <row r="597" spans="1:1" x14ac:dyDescent="0.15">
      <c r="A597" s="18"/>
    </row>
    <row r="598" spans="1:1" x14ac:dyDescent="0.15">
      <c r="A598" s="18"/>
    </row>
    <row r="599" spans="1:1" x14ac:dyDescent="0.15">
      <c r="A599" s="18"/>
    </row>
    <row r="600" spans="1:1" x14ac:dyDescent="0.15">
      <c r="A600" s="18"/>
    </row>
    <row r="601" spans="1:1" x14ac:dyDescent="0.15">
      <c r="A601" s="18"/>
    </row>
    <row r="602" spans="1:1" x14ac:dyDescent="0.15">
      <c r="A602" s="18"/>
    </row>
    <row r="603" spans="1:1" x14ac:dyDescent="0.15">
      <c r="A603" s="18"/>
    </row>
    <row r="604" spans="1:1" x14ac:dyDescent="0.15">
      <c r="A604" s="18"/>
    </row>
    <row r="605" spans="1:1" x14ac:dyDescent="0.15">
      <c r="A605" s="18"/>
    </row>
    <row r="606" spans="1:1" x14ac:dyDescent="0.15">
      <c r="A606" s="18"/>
    </row>
    <row r="607" spans="1:1" x14ac:dyDescent="0.15">
      <c r="A607" s="18"/>
    </row>
    <row r="608" spans="1:1" x14ac:dyDescent="0.15">
      <c r="A608" s="18"/>
    </row>
    <row r="609" spans="1:1" x14ac:dyDescent="0.15">
      <c r="A609" s="18"/>
    </row>
    <row r="610" spans="1:1" x14ac:dyDescent="0.15">
      <c r="A610" s="18"/>
    </row>
    <row r="611" spans="1:1" x14ac:dyDescent="0.15">
      <c r="A611" s="18"/>
    </row>
    <row r="612" spans="1:1" x14ac:dyDescent="0.15">
      <c r="A612" s="18"/>
    </row>
    <row r="613" spans="1:1" x14ac:dyDescent="0.15">
      <c r="A613" s="18"/>
    </row>
    <row r="614" spans="1:1" x14ac:dyDescent="0.15">
      <c r="A614" s="18"/>
    </row>
    <row r="615" spans="1:1" x14ac:dyDescent="0.15">
      <c r="A615" s="18"/>
    </row>
    <row r="616" spans="1:1" x14ac:dyDescent="0.15">
      <c r="A616" s="18"/>
    </row>
    <row r="617" spans="1:1" x14ac:dyDescent="0.15">
      <c r="A617" s="18"/>
    </row>
    <row r="618" spans="1:1" x14ac:dyDescent="0.15">
      <c r="A618" s="18"/>
    </row>
    <row r="619" spans="1:1" x14ac:dyDescent="0.15">
      <c r="A619" s="18"/>
    </row>
    <row r="620" spans="1:1" x14ac:dyDescent="0.15">
      <c r="A620" s="18"/>
    </row>
    <row r="621" spans="1:1" x14ac:dyDescent="0.15">
      <c r="A621" s="18"/>
    </row>
    <row r="622" spans="1:1" x14ac:dyDescent="0.15">
      <c r="A622" s="18"/>
    </row>
    <row r="623" spans="1:1" x14ac:dyDescent="0.15">
      <c r="A623" s="18"/>
    </row>
    <row r="624" spans="1:1" x14ac:dyDescent="0.15">
      <c r="A624" s="18"/>
    </row>
    <row r="625" spans="1:1" x14ac:dyDescent="0.15">
      <c r="A625" s="18"/>
    </row>
    <row r="626" spans="1:1" x14ac:dyDescent="0.15">
      <c r="A626" s="18"/>
    </row>
    <row r="627" spans="1:1" x14ac:dyDescent="0.15">
      <c r="A627" s="18"/>
    </row>
    <row r="628" spans="1:1" x14ac:dyDescent="0.15">
      <c r="A628" s="18"/>
    </row>
    <row r="629" spans="1:1" x14ac:dyDescent="0.15">
      <c r="A629" s="18"/>
    </row>
    <row r="630" spans="1:1" x14ac:dyDescent="0.15">
      <c r="A630" s="18"/>
    </row>
    <row r="631" spans="1:1" x14ac:dyDescent="0.15">
      <c r="A631" s="18"/>
    </row>
    <row r="632" spans="1:1" x14ac:dyDescent="0.15">
      <c r="A632" s="18"/>
    </row>
    <row r="633" spans="1:1" x14ac:dyDescent="0.15">
      <c r="A633" s="18"/>
    </row>
    <row r="634" spans="1:1" x14ac:dyDescent="0.15">
      <c r="A634" s="18"/>
    </row>
    <row r="635" spans="1:1" x14ac:dyDescent="0.15">
      <c r="A635" s="18"/>
    </row>
    <row r="636" spans="1:1" x14ac:dyDescent="0.15">
      <c r="A636" s="18"/>
    </row>
    <row r="637" spans="1:1" x14ac:dyDescent="0.15">
      <c r="A637" s="18"/>
    </row>
    <row r="638" spans="1:1" x14ac:dyDescent="0.15">
      <c r="A638" s="18"/>
    </row>
    <row r="639" spans="1:1" x14ac:dyDescent="0.15">
      <c r="A639" s="18"/>
    </row>
    <row r="640" spans="1:1" x14ac:dyDescent="0.15">
      <c r="A640" s="18"/>
    </row>
    <row r="641" spans="1:1" x14ac:dyDescent="0.15">
      <c r="A641" s="18"/>
    </row>
    <row r="642" spans="1:1" x14ac:dyDescent="0.15">
      <c r="A642" s="18"/>
    </row>
    <row r="643" spans="1:1" x14ac:dyDescent="0.15">
      <c r="A643" s="18"/>
    </row>
    <row r="644" spans="1:1" x14ac:dyDescent="0.15">
      <c r="A644" s="18"/>
    </row>
    <row r="645" spans="1:1" x14ac:dyDescent="0.15">
      <c r="A645" s="18"/>
    </row>
    <row r="646" spans="1:1" x14ac:dyDescent="0.15">
      <c r="A646" s="18"/>
    </row>
    <row r="647" spans="1:1" x14ac:dyDescent="0.15">
      <c r="A647" s="18"/>
    </row>
    <row r="648" spans="1:1" x14ac:dyDescent="0.15">
      <c r="A648" s="18"/>
    </row>
    <row r="649" spans="1:1" x14ac:dyDescent="0.15">
      <c r="A649" s="18"/>
    </row>
    <row r="650" spans="1:1" x14ac:dyDescent="0.15">
      <c r="A650" s="18"/>
    </row>
    <row r="651" spans="1:1" x14ac:dyDescent="0.15">
      <c r="A651" s="18"/>
    </row>
    <row r="652" spans="1:1" x14ac:dyDescent="0.15">
      <c r="A652" s="18"/>
    </row>
    <row r="653" spans="1:1" x14ac:dyDescent="0.15">
      <c r="A653" s="18"/>
    </row>
    <row r="654" spans="1:1" x14ac:dyDescent="0.15">
      <c r="A654" s="18"/>
    </row>
    <row r="655" spans="1:1" x14ac:dyDescent="0.15">
      <c r="A655" s="18"/>
    </row>
    <row r="656" spans="1:1" x14ac:dyDescent="0.15">
      <c r="A656" s="18"/>
    </row>
    <row r="657" spans="1:1" x14ac:dyDescent="0.15">
      <c r="A657" s="18"/>
    </row>
    <row r="658" spans="1:1" x14ac:dyDescent="0.15">
      <c r="A658" s="18"/>
    </row>
    <row r="659" spans="1:1" x14ac:dyDescent="0.15">
      <c r="A659" s="18"/>
    </row>
    <row r="660" spans="1:1" x14ac:dyDescent="0.15">
      <c r="A660" s="18"/>
    </row>
    <row r="661" spans="1:1" x14ac:dyDescent="0.15">
      <c r="A661" s="18"/>
    </row>
    <row r="662" spans="1:1" x14ac:dyDescent="0.15">
      <c r="A662" s="18"/>
    </row>
    <row r="663" spans="1:1" x14ac:dyDescent="0.15">
      <c r="A663" s="18"/>
    </row>
    <row r="664" spans="1:1" x14ac:dyDescent="0.15">
      <c r="A664" s="18"/>
    </row>
    <row r="665" spans="1:1" x14ac:dyDescent="0.15">
      <c r="A665" s="18"/>
    </row>
    <row r="666" spans="1:1" x14ac:dyDescent="0.15">
      <c r="A666" s="18"/>
    </row>
    <row r="667" spans="1:1" x14ac:dyDescent="0.15">
      <c r="A667" s="18"/>
    </row>
    <row r="668" spans="1:1" x14ac:dyDescent="0.15">
      <c r="A668" s="18"/>
    </row>
    <row r="669" spans="1:1" x14ac:dyDescent="0.15">
      <c r="A669" s="18"/>
    </row>
    <row r="670" spans="1:1" x14ac:dyDescent="0.15">
      <c r="A670" s="18"/>
    </row>
    <row r="671" spans="1:1" x14ac:dyDescent="0.15">
      <c r="A671" s="18"/>
    </row>
    <row r="672" spans="1:1" x14ac:dyDescent="0.15">
      <c r="A672" s="18"/>
    </row>
    <row r="673" spans="1:1" x14ac:dyDescent="0.15">
      <c r="A673" s="18"/>
    </row>
    <row r="674" spans="1:1" x14ac:dyDescent="0.15">
      <c r="A674" s="18"/>
    </row>
    <row r="675" spans="1:1" x14ac:dyDescent="0.15">
      <c r="A675" s="18"/>
    </row>
    <row r="676" spans="1:1" x14ac:dyDescent="0.15">
      <c r="A676" s="18"/>
    </row>
    <row r="677" spans="1:1" x14ac:dyDescent="0.15">
      <c r="A677" s="18"/>
    </row>
    <row r="678" spans="1:1" x14ac:dyDescent="0.15">
      <c r="A678" s="18"/>
    </row>
    <row r="679" spans="1:1" x14ac:dyDescent="0.15">
      <c r="A679" s="18"/>
    </row>
    <row r="680" spans="1:1" x14ac:dyDescent="0.15">
      <c r="A680" s="18"/>
    </row>
    <row r="681" spans="1:1" x14ac:dyDescent="0.15">
      <c r="A681" s="18"/>
    </row>
    <row r="682" spans="1:1" x14ac:dyDescent="0.15">
      <c r="A682" s="18"/>
    </row>
    <row r="683" spans="1:1" x14ac:dyDescent="0.15">
      <c r="A683" s="18"/>
    </row>
    <row r="684" spans="1:1" x14ac:dyDescent="0.15">
      <c r="A684" s="18"/>
    </row>
    <row r="685" spans="1:1" x14ac:dyDescent="0.15">
      <c r="A685" s="18"/>
    </row>
    <row r="686" spans="1:1" x14ac:dyDescent="0.15">
      <c r="A686" s="18"/>
    </row>
    <row r="687" spans="1:1" x14ac:dyDescent="0.15">
      <c r="A687" s="18"/>
    </row>
    <row r="688" spans="1:1" x14ac:dyDescent="0.15">
      <c r="A688" s="18"/>
    </row>
    <row r="689" spans="1:1" x14ac:dyDescent="0.15">
      <c r="A689" s="18"/>
    </row>
    <row r="690" spans="1:1" x14ac:dyDescent="0.15">
      <c r="A690" s="18"/>
    </row>
    <row r="691" spans="1:1" x14ac:dyDescent="0.15">
      <c r="A691" s="18"/>
    </row>
    <row r="692" spans="1:1" x14ac:dyDescent="0.15">
      <c r="A692" s="18"/>
    </row>
    <row r="693" spans="1:1" x14ac:dyDescent="0.15">
      <c r="A693" s="18"/>
    </row>
    <row r="694" spans="1:1" x14ac:dyDescent="0.15">
      <c r="A694" s="18"/>
    </row>
    <row r="695" spans="1:1" x14ac:dyDescent="0.15">
      <c r="A695" s="18"/>
    </row>
    <row r="696" spans="1:1" x14ac:dyDescent="0.15">
      <c r="A696" s="18"/>
    </row>
    <row r="697" spans="1:1" x14ac:dyDescent="0.15">
      <c r="A697" s="18"/>
    </row>
    <row r="698" spans="1:1" x14ac:dyDescent="0.15">
      <c r="A698" s="18"/>
    </row>
    <row r="699" spans="1:1" x14ac:dyDescent="0.15">
      <c r="A699" s="18"/>
    </row>
    <row r="700" spans="1:1" x14ac:dyDescent="0.15">
      <c r="A700" s="18"/>
    </row>
    <row r="701" spans="1:1" x14ac:dyDescent="0.15">
      <c r="A701" s="18"/>
    </row>
    <row r="702" spans="1:1" x14ac:dyDescent="0.15">
      <c r="A702" s="18"/>
    </row>
    <row r="703" spans="1:1" x14ac:dyDescent="0.15">
      <c r="A703" s="18"/>
    </row>
    <row r="704" spans="1:1" x14ac:dyDescent="0.15">
      <c r="A704" s="18"/>
    </row>
    <row r="705" spans="1:1" x14ac:dyDescent="0.15">
      <c r="A705" s="18"/>
    </row>
    <row r="706" spans="1:1" x14ac:dyDescent="0.15">
      <c r="A706" s="18"/>
    </row>
    <row r="707" spans="1:1" x14ac:dyDescent="0.15">
      <c r="A707" s="18"/>
    </row>
    <row r="708" spans="1:1" x14ac:dyDescent="0.15">
      <c r="A708" s="18"/>
    </row>
    <row r="709" spans="1:1" x14ac:dyDescent="0.15">
      <c r="A709" s="18"/>
    </row>
    <row r="710" spans="1:1" x14ac:dyDescent="0.15">
      <c r="A710" s="18"/>
    </row>
    <row r="711" spans="1:1" x14ac:dyDescent="0.15">
      <c r="A711" s="18"/>
    </row>
    <row r="712" spans="1:1" x14ac:dyDescent="0.15">
      <c r="A712" s="18"/>
    </row>
    <row r="713" spans="1:1" x14ac:dyDescent="0.15">
      <c r="A713" s="18"/>
    </row>
    <row r="714" spans="1:1" x14ac:dyDescent="0.15">
      <c r="A714" s="18"/>
    </row>
    <row r="715" spans="1:1" x14ac:dyDescent="0.15">
      <c r="A715" s="18"/>
    </row>
    <row r="716" spans="1:1" x14ac:dyDescent="0.15">
      <c r="A716" s="18"/>
    </row>
    <row r="717" spans="1:1" x14ac:dyDescent="0.15">
      <c r="A717" s="18"/>
    </row>
    <row r="718" spans="1:1" x14ac:dyDescent="0.15">
      <c r="A718" s="18"/>
    </row>
    <row r="719" spans="1:1" x14ac:dyDescent="0.15">
      <c r="A719" s="18"/>
    </row>
    <row r="720" spans="1:1" x14ac:dyDescent="0.15">
      <c r="A720" s="18"/>
    </row>
    <row r="721" spans="1:1" x14ac:dyDescent="0.15">
      <c r="A721" s="18"/>
    </row>
    <row r="722" spans="1:1" x14ac:dyDescent="0.15">
      <c r="A722" s="18"/>
    </row>
    <row r="723" spans="1:1" x14ac:dyDescent="0.15">
      <c r="A723" s="18"/>
    </row>
    <row r="724" spans="1:1" x14ac:dyDescent="0.15">
      <c r="A724" s="18"/>
    </row>
    <row r="725" spans="1:1" x14ac:dyDescent="0.15">
      <c r="A725" s="18"/>
    </row>
    <row r="726" spans="1:1" x14ac:dyDescent="0.15">
      <c r="A726" s="18"/>
    </row>
    <row r="727" spans="1:1" x14ac:dyDescent="0.15">
      <c r="A727" s="18"/>
    </row>
    <row r="728" spans="1:1" x14ac:dyDescent="0.15">
      <c r="A728" s="18"/>
    </row>
    <row r="729" spans="1:1" x14ac:dyDescent="0.15">
      <c r="A729" s="18"/>
    </row>
    <row r="730" spans="1:1" x14ac:dyDescent="0.15">
      <c r="A730" s="18"/>
    </row>
    <row r="731" spans="1:1" x14ac:dyDescent="0.15">
      <c r="A731" s="18"/>
    </row>
    <row r="732" spans="1:1" x14ac:dyDescent="0.15">
      <c r="A732" s="18"/>
    </row>
    <row r="733" spans="1:1" x14ac:dyDescent="0.15">
      <c r="A733" s="18"/>
    </row>
    <row r="734" spans="1:1" x14ac:dyDescent="0.15">
      <c r="A734" s="18"/>
    </row>
    <row r="735" spans="1:1" x14ac:dyDescent="0.15">
      <c r="A735" s="18"/>
    </row>
    <row r="736" spans="1:1" x14ac:dyDescent="0.15">
      <c r="A736" s="18"/>
    </row>
    <row r="737" spans="1:1" x14ac:dyDescent="0.15">
      <c r="A737" s="18"/>
    </row>
    <row r="738" spans="1:1" x14ac:dyDescent="0.15">
      <c r="A738" s="18"/>
    </row>
    <row r="739" spans="1:1" x14ac:dyDescent="0.15">
      <c r="A739" s="18"/>
    </row>
    <row r="740" spans="1:1" x14ac:dyDescent="0.15">
      <c r="A740" s="18"/>
    </row>
    <row r="741" spans="1:1" x14ac:dyDescent="0.15">
      <c r="A741" s="18"/>
    </row>
    <row r="742" spans="1:1" x14ac:dyDescent="0.15">
      <c r="A742" s="18"/>
    </row>
    <row r="743" spans="1:1" x14ac:dyDescent="0.15">
      <c r="A743" s="18"/>
    </row>
    <row r="744" spans="1:1" x14ac:dyDescent="0.15">
      <c r="A744" s="18"/>
    </row>
    <row r="745" spans="1:1" x14ac:dyDescent="0.15">
      <c r="A745" s="18"/>
    </row>
    <row r="746" spans="1:1" x14ac:dyDescent="0.15">
      <c r="A746" s="18"/>
    </row>
    <row r="747" spans="1:1" x14ac:dyDescent="0.15">
      <c r="A747" s="18"/>
    </row>
    <row r="748" spans="1:1" x14ac:dyDescent="0.15">
      <c r="A748" s="18"/>
    </row>
    <row r="749" spans="1:1" x14ac:dyDescent="0.15">
      <c r="A749" s="18"/>
    </row>
    <row r="750" spans="1:1" x14ac:dyDescent="0.15">
      <c r="A750" s="18"/>
    </row>
    <row r="751" spans="1:1" x14ac:dyDescent="0.15">
      <c r="A751" s="18"/>
    </row>
    <row r="752" spans="1:1" x14ac:dyDescent="0.15">
      <c r="A752" s="18"/>
    </row>
    <row r="753" spans="1:1" x14ac:dyDescent="0.15">
      <c r="A753" s="18"/>
    </row>
    <row r="754" spans="1:1" x14ac:dyDescent="0.15">
      <c r="A754" s="18"/>
    </row>
    <row r="755" spans="1:1" x14ac:dyDescent="0.15">
      <c r="A755" s="18"/>
    </row>
    <row r="756" spans="1:1" x14ac:dyDescent="0.15">
      <c r="A756" s="18"/>
    </row>
    <row r="757" spans="1:1" x14ac:dyDescent="0.15">
      <c r="A757" s="18"/>
    </row>
    <row r="758" spans="1:1" x14ac:dyDescent="0.15">
      <c r="A758" s="18"/>
    </row>
    <row r="759" spans="1:1" x14ac:dyDescent="0.15">
      <c r="A759" s="18"/>
    </row>
    <row r="760" spans="1:1" x14ac:dyDescent="0.15">
      <c r="A760" s="18"/>
    </row>
    <row r="761" spans="1:1" x14ac:dyDescent="0.15">
      <c r="A761" s="18"/>
    </row>
    <row r="762" spans="1:1" x14ac:dyDescent="0.15">
      <c r="A762" s="18"/>
    </row>
    <row r="763" spans="1:1" x14ac:dyDescent="0.15">
      <c r="A763" s="18"/>
    </row>
    <row r="764" spans="1:1" x14ac:dyDescent="0.15">
      <c r="A764" s="18"/>
    </row>
    <row r="765" spans="1:1" x14ac:dyDescent="0.15">
      <c r="A765" s="18"/>
    </row>
    <row r="766" spans="1:1" x14ac:dyDescent="0.15">
      <c r="A766" s="18"/>
    </row>
    <row r="767" spans="1:1" x14ac:dyDescent="0.15">
      <c r="A767" s="18"/>
    </row>
    <row r="768" spans="1:1" x14ac:dyDescent="0.15">
      <c r="A768" s="18"/>
    </row>
    <row r="769" spans="1:1" x14ac:dyDescent="0.15">
      <c r="A769" s="18"/>
    </row>
    <row r="770" spans="1:1" x14ac:dyDescent="0.15">
      <c r="A770" s="18"/>
    </row>
    <row r="771" spans="1:1" x14ac:dyDescent="0.15">
      <c r="A771" s="18"/>
    </row>
    <row r="772" spans="1:1" x14ac:dyDescent="0.15">
      <c r="A772" s="18"/>
    </row>
    <row r="773" spans="1:1" x14ac:dyDescent="0.15">
      <c r="A773" s="18"/>
    </row>
    <row r="774" spans="1:1" x14ac:dyDescent="0.15">
      <c r="A774" s="18"/>
    </row>
    <row r="775" spans="1:1" x14ac:dyDescent="0.15">
      <c r="A775" s="18"/>
    </row>
    <row r="776" spans="1:1" x14ac:dyDescent="0.15">
      <c r="A776" s="18"/>
    </row>
    <row r="777" spans="1:1" x14ac:dyDescent="0.15">
      <c r="A777" s="18"/>
    </row>
    <row r="778" spans="1:1" x14ac:dyDescent="0.15">
      <c r="A778" s="18"/>
    </row>
    <row r="779" spans="1:1" x14ac:dyDescent="0.15">
      <c r="A779" s="18"/>
    </row>
    <row r="780" spans="1:1" x14ac:dyDescent="0.15">
      <c r="A780" s="18"/>
    </row>
    <row r="781" spans="1:1" x14ac:dyDescent="0.15">
      <c r="A781" s="18"/>
    </row>
    <row r="782" spans="1:1" x14ac:dyDescent="0.15">
      <c r="A782" s="18"/>
    </row>
    <row r="783" spans="1:1" x14ac:dyDescent="0.15">
      <c r="A783" s="18"/>
    </row>
    <row r="784" spans="1:1" x14ac:dyDescent="0.15">
      <c r="A784" s="18"/>
    </row>
    <row r="785" spans="1:1" x14ac:dyDescent="0.15">
      <c r="A785" s="18"/>
    </row>
    <row r="786" spans="1:1" x14ac:dyDescent="0.15">
      <c r="A786" s="18"/>
    </row>
    <row r="787" spans="1:1" x14ac:dyDescent="0.15">
      <c r="A787" s="18"/>
    </row>
    <row r="788" spans="1:1" x14ac:dyDescent="0.15">
      <c r="A788" s="18"/>
    </row>
    <row r="789" spans="1:1" x14ac:dyDescent="0.15">
      <c r="A789" s="18"/>
    </row>
    <row r="790" spans="1:1" x14ac:dyDescent="0.15">
      <c r="A790" s="18"/>
    </row>
    <row r="791" spans="1:1" x14ac:dyDescent="0.15">
      <c r="A791" s="18"/>
    </row>
    <row r="792" spans="1:1" x14ac:dyDescent="0.15">
      <c r="A792" s="18"/>
    </row>
    <row r="793" spans="1:1" x14ac:dyDescent="0.15">
      <c r="A793" s="18"/>
    </row>
    <row r="794" spans="1:1" x14ac:dyDescent="0.15">
      <c r="A794" s="18"/>
    </row>
    <row r="795" spans="1:1" x14ac:dyDescent="0.15">
      <c r="A795" s="18"/>
    </row>
    <row r="796" spans="1:1" x14ac:dyDescent="0.15">
      <c r="A796" s="18"/>
    </row>
    <row r="797" spans="1:1" x14ac:dyDescent="0.15">
      <c r="A797" s="18"/>
    </row>
    <row r="798" spans="1:1" x14ac:dyDescent="0.15">
      <c r="A798" s="18"/>
    </row>
    <row r="799" spans="1:1" x14ac:dyDescent="0.15">
      <c r="A799" s="18"/>
    </row>
    <row r="800" spans="1:1" x14ac:dyDescent="0.15">
      <c r="A800" s="18"/>
    </row>
    <row r="801" spans="1:1" x14ac:dyDescent="0.15">
      <c r="A801" s="18"/>
    </row>
    <row r="802" spans="1:1" x14ac:dyDescent="0.15">
      <c r="A802" s="18"/>
    </row>
    <row r="803" spans="1:1" x14ac:dyDescent="0.15">
      <c r="A803" s="18"/>
    </row>
    <row r="804" spans="1:1" x14ac:dyDescent="0.15">
      <c r="A804" s="18"/>
    </row>
    <row r="805" spans="1:1" x14ac:dyDescent="0.15">
      <c r="A805" s="18"/>
    </row>
    <row r="806" spans="1:1" x14ac:dyDescent="0.15">
      <c r="A806" s="18"/>
    </row>
    <row r="807" spans="1:1" x14ac:dyDescent="0.15">
      <c r="A807" s="18"/>
    </row>
    <row r="808" spans="1:1" x14ac:dyDescent="0.15">
      <c r="A808" s="18"/>
    </row>
    <row r="809" spans="1:1" x14ac:dyDescent="0.15">
      <c r="A809" s="18"/>
    </row>
    <row r="810" spans="1:1" x14ac:dyDescent="0.15">
      <c r="A810" s="18"/>
    </row>
    <row r="811" spans="1:1" x14ac:dyDescent="0.15">
      <c r="A811" s="18"/>
    </row>
    <row r="812" spans="1:1" x14ac:dyDescent="0.15">
      <c r="A812" s="18"/>
    </row>
    <row r="813" spans="1:1" x14ac:dyDescent="0.15">
      <c r="A813" s="18"/>
    </row>
    <row r="814" spans="1:1" x14ac:dyDescent="0.15">
      <c r="A814" s="18"/>
    </row>
    <row r="815" spans="1:1" x14ac:dyDescent="0.15">
      <c r="A815" s="18"/>
    </row>
    <row r="816" spans="1:1" x14ac:dyDescent="0.15">
      <c r="A816" s="18"/>
    </row>
    <row r="817" spans="1:1" x14ac:dyDescent="0.15">
      <c r="A817" s="18"/>
    </row>
    <row r="818" spans="1:1" x14ac:dyDescent="0.15">
      <c r="A818" s="18"/>
    </row>
    <row r="819" spans="1:1" x14ac:dyDescent="0.15">
      <c r="A819" s="18"/>
    </row>
    <row r="820" spans="1:1" x14ac:dyDescent="0.15">
      <c r="A820" s="18"/>
    </row>
    <row r="821" spans="1:1" x14ac:dyDescent="0.15">
      <c r="A821" s="18"/>
    </row>
    <row r="822" spans="1:1" x14ac:dyDescent="0.15">
      <c r="A822" s="18"/>
    </row>
    <row r="823" spans="1:1" x14ac:dyDescent="0.15">
      <c r="A823" s="18"/>
    </row>
    <row r="824" spans="1:1" x14ac:dyDescent="0.15">
      <c r="A824" s="18"/>
    </row>
    <row r="825" spans="1:1" x14ac:dyDescent="0.15">
      <c r="A825" s="18"/>
    </row>
    <row r="826" spans="1:1" x14ac:dyDescent="0.15">
      <c r="A826" s="18"/>
    </row>
    <row r="827" spans="1:1" x14ac:dyDescent="0.15">
      <c r="A827" s="18"/>
    </row>
    <row r="828" spans="1:1" x14ac:dyDescent="0.15">
      <c r="A828" s="18"/>
    </row>
    <row r="829" spans="1:1" x14ac:dyDescent="0.15">
      <c r="A829" s="18"/>
    </row>
    <row r="830" spans="1:1" x14ac:dyDescent="0.15">
      <c r="A830" s="18"/>
    </row>
    <row r="831" spans="1:1" x14ac:dyDescent="0.15">
      <c r="A831" s="18"/>
    </row>
    <row r="832" spans="1:1" x14ac:dyDescent="0.15">
      <c r="A832" s="18"/>
    </row>
    <row r="833" spans="1:1" x14ac:dyDescent="0.15">
      <c r="A833" s="18"/>
    </row>
    <row r="834" spans="1:1" x14ac:dyDescent="0.15">
      <c r="A834" s="18"/>
    </row>
    <row r="835" spans="1:1" x14ac:dyDescent="0.15">
      <c r="A835" s="18"/>
    </row>
    <row r="836" spans="1:1" x14ac:dyDescent="0.15">
      <c r="A836" s="18"/>
    </row>
    <row r="837" spans="1:1" x14ac:dyDescent="0.15">
      <c r="A837" s="18"/>
    </row>
    <row r="838" spans="1:1" x14ac:dyDescent="0.15">
      <c r="A838" s="18"/>
    </row>
    <row r="839" spans="1:1" x14ac:dyDescent="0.15">
      <c r="A839" s="18"/>
    </row>
    <row r="840" spans="1:1" x14ac:dyDescent="0.15">
      <c r="A840" s="18"/>
    </row>
    <row r="841" spans="1:1" x14ac:dyDescent="0.15">
      <c r="A841" s="18"/>
    </row>
    <row r="842" spans="1:1" x14ac:dyDescent="0.15">
      <c r="A842" s="18"/>
    </row>
    <row r="843" spans="1:1" x14ac:dyDescent="0.15">
      <c r="A843" s="18"/>
    </row>
    <row r="844" spans="1:1" x14ac:dyDescent="0.15">
      <c r="A844" s="18"/>
    </row>
    <row r="845" spans="1:1" x14ac:dyDescent="0.15">
      <c r="A845" s="18"/>
    </row>
    <row r="846" spans="1:1" x14ac:dyDescent="0.15">
      <c r="A846" s="18"/>
    </row>
    <row r="847" spans="1:1" x14ac:dyDescent="0.15">
      <c r="A847" s="18"/>
    </row>
    <row r="848" spans="1:1" x14ac:dyDescent="0.15">
      <c r="A848" s="18"/>
    </row>
    <row r="849" spans="1:1" x14ac:dyDescent="0.15">
      <c r="A849" s="18"/>
    </row>
    <row r="850" spans="1:1" x14ac:dyDescent="0.15">
      <c r="A850" s="18"/>
    </row>
    <row r="851" spans="1:1" x14ac:dyDescent="0.15">
      <c r="A851" s="18"/>
    </row>
    <row r="852" spans="1:1" x14ac:dyDescent="0.15">
      <c r="A852" s="18"/>
    </row>
    <row r="853" spans="1:1" x14ac:dyDescent="0.15">
      <c r="A853" s="18"/>
    </row>
    <row r="854" spans="1:1" x14ac:dyDescent="0.15">
      <c r="A854" s="18"/>
    </row>
    <row r="855" spans="1:1" x14ac:dyDescent="0.15">
      <c r="A855" s="18"/>
    </row>
    <row r="856" spans="1:1" x14ac:dyDescent="0.15">
      <c r="A856" s="18"/>
    </row>
    <row r="857" spans="1:1" x14ac:dyDescent="0.15">
      <c r="A857" s="18"/>
    </row>
    <row r="858" spans="1:1" x14ac:dyDescent="0.15">
      <c r="A858" s="18"/>
    </row>
    <row r="859" spans="1:1" x14ac:dyDescent="0.15">
      <c r="A859" s="18"/>
    </row>
    <row r="860" spans="1:1" x14ac:dyDescent="0.15">
      <c r="A860" s="18"/>
    </row>
    <row r="861" spans="1:1" x14ac:dyDescent="0.15">
      <c r="A861" s="18"/>
    </row>
    <row r="862" spans="1:1" x14ac:dyDescent="0.15">
      <c r="A862" s="18"/>
    </row>
    <row r="863" spans="1:1" x14ac:dyDescent="0.15">
      <c r="A863" s="18"/>
    </row>
    <row r="864" spans="1:1" x14ac:dyDescent="0.15">
      <c r="A864" s="18"/>
    </row>
    <row r="865" spans="1:1" x14ac:dyDescent="0.15">
      <c r="A865" s="18"/>
    </row>
    <row r="866" spans="1:1" x14ac:dyDescent="0.15">
      <c r="A866" s="18"/>
    </row>
    <row r="867" spans="1:1" x14ac:dyDescent="0.15">
      <c r="A867" s="18"/>
    </row>
    <row r="868" spans="1:1" x14ac:dyDescent="0.15">
      <c r="A868" s="18"/>
    </row>
    <row r="869" spans="1:1" x14ac:dyDescent="0.15">
      <c r="A869" s="18"/>
    </row>
    <row r="870" spans="1:1" x14ac:dyDescent="0.15">
      <c r="A870" s="18"/>
    </row>
    <row r="871" spans="1:1" x14ac:dyDescent="0.15">
      <c r="A871" s="18"/>
    </row>
    <row r="872" spans="1:1" x14ac:dyDescent="0.15">
      <c r="A872" s="18"/>
    </row>
    <row r="873" spans="1:1" x14ac:dyDescent="0.15">
      <c r="A873" s="18"/>
    </row>
    <row r="874" spans="1:1" x14ac:dyDescent="0.15">
      <c r="A874" s="18"/>
    </row>
    <row r="875" spans="1:1" x14ac:dyDescent="0.15">
      <c r="A875" s="18"/>
    </row>
    <row r="876" spans="1:1" x14ac:dyDescent="0.15">
      <c r="A876" s="18"/>
    </row>
    <row r="877" spans="1:1" x14ac:dyDescent="0.15">
      <c r="A877" s="18"/>
    </row>
    <row r="878" spans="1:1" x14ac:dyDescent="0.15">
      <c r="A878" s="18"/>
    </row>
    <row r="879" spans="1:1" x14ac:dyDescent="0.15">
      <c r="A879" s="18"/>
    </row>
    <row r="880" spans="1:1" x14ac:dyDescent="0.15">
      <c r="A880" s="18"/>
    </row>
    <row r="881" spans="1:1" x14ac:dyDescent="0.15">
      <c r="A881" s="18"/>
    </row>
    <row r="882" spans="1:1" x14ac:dyDescent="0.15">
      <c r="A882" s="18"/>
    </row>
    <row r="883" spans="1:1" x14ac:dyDescent="0.15">
      <c r="A883" s="18"/>
    </row>
    <row r="884" spans="1:1" x14ac:dyDescent="0.15">
      <c r="A884" s="18"/>
    </row>
    <row r="885" spans="1:1" x14ac:dyDescent="0.15">
      <c r="A885" s="18"/>
    </row>
    <row r="886" spans="1:1" x14ac:dyDescent="0.15">
      <c r="A886" s="18"/>
    </row>
    <row r="887" spans="1:1" x14ac:dyDescent="0.15">
      <c r="A887" s="18"/>
    </row>
    <row r="888" spans="1:1" x14ac:dyDescent="0.15">
      <c r="A888" s="18"/>
    </row>
    <row r="889" spans="1:1" x14ac:dyDescent="0.15">
      <c r="A889" s="18"/>
    </row>
    <row r="890" spans="1:1" x14ac:dyDescent="0.15">
      <c r="A890" s="18"/>
    </row>
    <row r="891" spans="1:1" x14ac:dyDescent="0.15">
      <c r="A891" s="18"/>
    </row>
    <row r="892" spans="1:1" x14ac:dyDescent="0.15">
      <c r="A892" s="18"/>
    </row>
    <row r="893" spans="1:1" x14ac:dyDescent="0.15">
      <c r="A893" s="18"/>
    </row>
    <row r="894" spans="1:1" x14ac:dyDescent="0.15">
      <c r="A894" s="18"/>
    </row>
    <row r="895" spans="1:1" x14ac:dyDescent="0.15">
      <c r="A895" s="18"/>
    </row>
    <row r="896" spans="1:1" x14ac:dyDescent="0.15">
      <c r="A896" s="18"/>
    </row>
    <row r="897" spans="1:1" x14ac:dyDescent="0.15">
      <c r="A897" s="18"/>
    </row>
    <row r="898" spans="1:1" x14ac:dyDescent="0.15">
      <c r="A898" s="18"/>
    </row>
    <row r="899" spans="1:1" x14ac:dyDescent="0.15">
      <c r="A899" s="18"/>
    </row>
    <row r="900" spans="1:1" x14ac:dyDescent="0.15">
      <c r="A900" s="18"/>
    </row>
    <row r="901" spans="1:1" x14ac:dyDescent="0.15">
      <c r="A901" s="18"/>
    </row>
    <row r="902" spans="1:1" x14ac:dyDescent="0.15">
      <c r="A902" s="18"/>
    </row>
    <row r="903" spans="1:1" x14ac:dyDescent="0.15">
      <c r="A903" s="18"/>
    </row>
    <row r="904" spans="1:1" x14ac:dyDescent="0.15">
      <c r="A904" s="18"/>
    </row>
    <row r="905" spans="1:1" x14ac:dyDescent="0.15">
      <c r="A905" s="18"/>
    </row>
    <row r="906" spans="1:1" x14ac:dyDescent="0.15">
      <c r="A906" s="18"/>
    </row>
    <row r="907" spans="1:1" x14ac:dyDescent="0.15">
      <c r="A907" s="18"/>
    </row>
    <row r="908" spans="1:1" x14ac:dyDescent="0.15">
      <c r="A908" s="18"/>
    </row>
    <row r="909" spans="1:1" x14ac:dyDescent="0.15">
      <c r="A909" s="18"/>
    </row>
    <row r="910" spans="1:1" x14ac:dyDescent="0.15">
      <c r="A910" s="18"/>
    </row>
    <row r="911" spans="1:1" x14ac:dyDescent="0.15">
      <c r="A911" s="18"/>
    </row>
    <row r="912" spans="1:1" x14ac:dyDescent="0.15">
      <c r="A912" s="18"/>
    </row>
    <row r="913" spans="1:1" x14ac:dyDescent="0.15">
      <c r="A913" s="18"/>
    </row>
    <row r="914" spans="1:1" x14ac:dyDescent="0.15">
      <c r="A914" s="18"/>
    </row>
    <row r="915" spans="1:1" x14ac:dyDescent="0.15">
      <c r="A915" s="18"/>
    </row>
    <row r="916" spans="1:1" x14ac:dyDescent="0.15">
      <c r="A916" s="18"/>
    </row>
    <row r="917" spans="1:1" x14ac:dyDescent="0.15">
      <c r="A917" s="18"/>
    </row>
    <row r="918" spans="1:1" x14ac:dyDescent="0.15">
      <c r="A918" s="18"/>
    </row>
    <row r="919" spans="1:1" x14ac:dyDescent="0.15">
      <c r="A919" s="18"/>
    </row>
    <row r="920" spans="1:1" x14ac:dyDescent="0.15">
      <c r="A920" s="18"/>
    </row>
    <row r="921" spans="1:1" x14ac:dyDescent="0.15">
      <c r="A921" s="18"/>
    </row>
    <row r="922" spans="1:1" x14ac:dyDescent="0.15">
      <c r="A922" s="18"/>
    </row>
    <row r="923" spans="1:1" x14ac:dyDescent="0.15">
      <c r="A923" s="18"/>
    </row>
  </sheetData>
  <mergeCells count="33">
    <mergeCell ref="A132:A134"/>
    <mergeCell ref="A144:A146"/>
    <mergeCell ref="A159:A161"/>
    <mergeCell ref="A171:A173"/>
    <mergeCell ref="A174:A176"/>
    <mergeCell ref="A48:A50"/>
    <mergeCell ref="A60:A62"/>
    <mergeCell ref="A69:A71"/>
    <mergeCell ref="A81:A83"/>
    <mergeCell ref="A105:A107"/>
    <mergeCell ref="A123:A125"/>
    <mergeCell ref="Q3:Q4"/>
    <mergeCell ref="T3:T4"/>
    <mergeCell ref="U3:U4"/>
    <mergeCell ref="P4:P5"/>
    <mergeCell ref="A24:A26"/>
    <mergeCell ref="A33:A35"/>
    <mergeCell ref="J3:J4"/>
    <mergeCell ref="K3:K4"/>
    <mergeCell ref="L3:L4"/>
    <mergeCell ref="M3:M4"/>
    <mergeCell ref="N3:N4"/>
    <mergeCell ref="O3:O5"/>
    <mergeCell ref="A2:A5"/>
    <mergeCell ref="G2:M2"/>
    <mergeCell ref="B3:B4"/>
    <mergeCell ref="H3:H4"/>
    <mergeCell ref="I3:I4"/>
    <mergeCell ref="C3:C4"/>
    <mergeCell ref="D3:D4"/>
    <mergeCell ref="E3:E4"/>
    <mergeCell ref="F3:F4"/>
    <mergeCell ref="G3:G4"/>
  </mergeCells>
  <phoneticPr fontId="3"/>
  <pageMargins left="0.70866141732283472" right="0.16" top="0.26" bottom="0.17" header="0.21" footer="0.16"/>
  <pageSetup paperSize="9" scale="80" orientation="landscape" r:id="rId1"/>
  <headerFooter alignWithMargins="0"/>
  <rowBreaks count="3" manualBreakCount="3">
    <brk id="50" max="16383" man="1"/>
    <brk id="95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市町村別実績</vt:lpstr>
      <vt:lpstr>市町村別実績!Print_Area</vt:lpstr>
      <vt:lpstr>市町村別実績!Print_Titles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yobo05</dc:creator>
  <cp:lastModifiedBy>茨城県</cp:lastModifiedBy>
  <dcterms:created xsi:type="dcterms:W3CDTF">2016-03-24T00:47:01Z</dcterms:created>
  <dcterms:modified xsi:type="dcterms:W3CDTF">2016-04-13T02:09:00Z</dcterms:modified>
</cp:coreProperties>
</file>