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0" windowWidth="10755" windowHeight="8220" activeTab="0"/>
  </bookViews>
  <sheets>
    <sheet name="出荷指数" sheetId="1" r:id="rId1"/>
    <sheet name="出荷財別" sheetId="2" r:id="rId2"/>
  </sheets>
  <externalReferences>
    <externalReference r:id="rId5"/>
  </externalReferences>
  <definedNames>
    <definedName name="_xlnm.Print_Area" localSheetId="1">'出荷財別'!$A$1:$Y$47</definedName>
    <definedName name="_xlnm.Print_Area" localSheetId="0">'出荷指数'!$A$1:$BS$47</definedName>
  </definedNames>
  <calcPr fullCalcOnLoad="1"/>
</workbook>
</file>

<file path=xl/sharedStrings.xml><?xml version="1.0" encoding="utf-8"?>
<sst xmlns="http://schemas.openxmlformats.org/spreadsheetml/2006/main" count="304" uniqueCount="119">
  <si>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</si>
  <si>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</si>
  <si>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</si>
  <si>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</si>
  <si>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</si>
  <si>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</si>
  <si>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</si>
  <si>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</si>
  <si>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</si>
  <si>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</si>
  <si>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</si>
  <si>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</si>
  <si>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</si>
  <si>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</si>
  <si>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</si>
  <si>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</si>
  <si>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</si>
  <si>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</si>
  <si>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</si>
  <si>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</si>
  <si>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</si>
  <si>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</si>
  <si>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</si>
  <si>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</si>
  <si>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</si>
  <si>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</si>
  <si>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</si>
  <si>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</si>
  <si>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</si>
  <si>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</si>
  <si>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</si>
  <si>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</si>
  <si>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</si>
  <si>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</si>
  <si>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</si>
  <si>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</si>
  <si>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</si>
  <si>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</si>
  <si>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</si>
  <si>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</si>
  <si>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</si>
  <si>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</si>
  <si>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</si>
  <si>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</si>
  <si>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</si>
  <si>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</si>
  <si>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</si>
  <si>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</si>
  <si>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</si>
  <si>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</si>
  <si>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</si>
  <si>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</si>
  <si>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</si>
  <si>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</si>
  <si>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</si>
  <si>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</si>
  <si>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</si>
  <si>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</si>
  <si>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</si>
  <si>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</si>
  <si>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24年   １～３月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</si>
  <si>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</si>
  <si>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</si>
  <si>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</si>
  <si>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</si>
  <si>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</si>
  <si>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</si>
  <si>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</si>
  <si>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</si>
  <si>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</si>
  <si>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</si>
  <si>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</si>
  <si>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</si>
  <si>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</si>
  <si>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</si>
  <si>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</si>
  <si>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</si>
  <si>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</si>
  <si>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</si>
  <si>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前年
同期比</t>
  </si>
  <si>
    <t>１　原指数及び変化率</t>
  </si>
  <si>
    <t>１　原指数及び変化率（つづき）</t>
  </si>
  <si>
    <t>１　原指数及び変化率（つづき）</t>
  </si>
  <si>
    <t>（２）生産者出荷指数（業種別）</t>
  </si>
  <si>
    <t>（２）生産者出荷指数（業種別）（つづき）</t>
  </si>
  <si>
    <t>（２）生産者出荷指数（財別）</t>
  </si>
  <si>
    <t>平成22年</t>
  </si>
  <si>
    <t>平成23年</t>
  </si>
  <si>
    <t>平成24年</t>
  </si>
  <si>
    <t>平成22年度</t>
  </si>
  <si>
    <t>平成23年度</t>
  </si>
  <si>
    <t>平成24年度</t>
  </si>
  <si>
    <t>平成25年</t>
  </si>
  <si>
    <t>平成25年度</t>
  </si>
  <si>
    <t>25年   １～３月</t>
  </si>
  <si>
    <t>平成26年</t>
  </si>
  <si>
    <t>平成26年度</t>
  </si>
  <si>
    <t>26年　1～3月</t>
  </si>
  <si>
    <t>26年　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</si>
  <si>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</si>
  <si>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</si>
  <si>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</si>
  <si>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</si>
  <si>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</si>
  <si>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</si>
  <si>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</si>
  <si>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</si>
  <si>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</si>
  <si>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</si>
  <si>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</si>
  <si>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7月</t>
  </si>
  <si>
    <t>　　   　 　２月</t>
  </si>
  <si>
    <t>4月～6月</t>
  </si>
  <si>
    <t>7月～9月</t>
  </si>
  <si>
    <t>10～12月</t>
  </si>
  <si>
    <t>平成26年度</t>
  </si>
  <si>
    <t>7～9月</t>
  </si>
  <si>
    <t>4～6月</t>
  </si>
  <si>
    <t>　　   　 　６月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</si>
</sst>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  <numFmt numFmtId="182" formatCode="#,##0.0"/>
    <numFmt numFmtId="183" formatCode="0.0_ ;[Red]\-0.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2" fillId="0" borderId="13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>
      <alignment/>
    </xf>
    <xf numFmtId="181" fontId="7" fillId="0" borderId="14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2" fillId="0" borderId="17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8" xfId="0" applyNumberFormat="1" applyFont="1" applyFill="1" applyBorder="1" applyAlignment="1" applyProtection="1">
      <alignment/>
      <protection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181" fontId="0" fillId="0" borderId="24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1" fontId="0" fillId="0" borderId="26" xfId="0" applyNumberFormat="1" applyFont="1" applyFill="1" applyBorder="1" applyAlignment="1" applyProtection="1">
      <alignment/>
      <protection/>
    </xf>
    <xf numFmtId="181" fontId="0" fillId="0" borderId="21" xfId="0" applyNumberFormat="1" applyFont="1" applyFill="1" applyBorder="1" applyAlignment="1" applyProtection="1">
      <alignment/>
      <protection/>
    </xf>
    <xf numFmtId="181" fontId="0" fillId="0" borderId="27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21" xfId="0" applyNumberFormat="1" applyFon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3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6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7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3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5" xfId="0" applyNumberFormat="1" applyFont="1" applyFill="1" applyBorder="1" applyAlignment="1">
      <alignment horizontal="centerContinuous" vertical="center"/>
    </xf>
    <xf numFmtId="181" fontId="3" fillId="0" borderId="22" xfId="0" applyNumberFormat="1" applyFont="1" applyFill="1" applyBorder="1" applyAlignment="1">
      <alignment horizontal="centerContinuous" vertical="center"/>
    </xf>
    <xf numFmtId="181" fontId="3" fillId="0" borderId="16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34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36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30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 horizontal="centerContinuous"/>
    </xf>
    <xf numFmtId="181" fontId="3" fillId="0" borderId="15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 vertical="center"/>
    </xf>
    <xf numFmtId="181" fontId="0" fillId="0" borderId="37" xfId="0" applyNumberFormat="1" applyFont="1" applyFill="1" applyBorder="1" applyAlignment="1" applyProtection="1">
      <alignment/>
      <protection/>
    </xf>
    <xf numFmtId="181" fontId="0" fillId="0" borderId="38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22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3" xfId="0" applyNumberFormat="1" applyFont="1" applyFill="1" applyBorder="1" applyAlignment="1" applyProtection="1">
      <alignment horizontal="centerContinuous" vertical="center"/>
      <protection/>
    </xf>
    <xf numFmtId="181" fontId="0" fillId="0" borderId="20" xfId="0" applyNumberFormat="1" applyFont="1" applyFill="1" applyBorder="1" applyAlignment="1">
      <alignment horizontal="centerContinuous"/>
    </xf>
    <xf numFmtId="181" fontId="0" fillId="0" borderId="23" xfId="0" applyNumberFormat="1" applyFont="1" applyFill="1" applyBorder="1" applyAlignment="1">
      <alignment horizontal="centerContinuous"/>
    </xf>
    <xf numFmtId="181" fontId="0" fillId="0" borderId="23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 horizontal="centerContinuous" vertical="center"/>
    </xf>
    <xf numFmtId="181" fontId="0" fillId="0" borderId="16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Continuous" vertical="center"/>
    </xf>
    <xf numFmtId="181" fontId="0" fillId="0" borderId="39" xfId="0" applyNumberFormat="1" applyFont="1" applyFill="1" applyBorder="1" applyAlignment="1">
      <alignment vertical="center"/>
    </xf>
    <xf numFmtId="181" fontId="0" fillId="0" borderId="39" xfId="0" applyNumberFormat="1" applyFont="1" applyFill="1" applyBorder="1" applyAlignment="1" applyProtection="1">
      <alignment horizontal="centerContinuous" vertical="center"/>
      <protection/>
    </xf>
    <xf numFmtId="181" fontId="0" fillId="0" borderId="40" xfId="0" applyNumberFormat="1" applyFont="1" applyFill="1" applyBorder="1" applyAlignment="1" applyProtection="1">
      <alignment horizontal="centerContinuous" vertical="center"/>
      <protection/>
    </xf>
    <xf numFmtId="181" fontId="0" fillId="0" borderId="28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 horizontal="centerContinuous"/>
    </xf>
    <xf numFmtId="181" fontId="2" fillId="0" borderId="30" xfId="0" applyNumberFormat="1" applyFont="1" applyFill="1" applyBorder="1" applyAlignment="1">
      <alignment horizontal="center" vertical="center" shrinkToFit="1"/>
    </xf>
    <xf numFmtId="181" fontId="2" fillId="0" borderId="41" xfId="0" applyNumberFormat="1" applyFont="1" applyFill="1" applyBorder="1" applyAlignment="1">
      <alignment horizontal="center" vertical="center" shrinkToFit="1"/>
    </xf>
    <xf numFmtId="181" fontId="2" fillId="0" borderId="42" xfId="0" applyNumberFormat="1" applyFont="1" applyFill="1" applyBorder="1" applyAlignment="1">
      <alignment horizontal="center" vertical="center" shrinkToFit="1"/>
    </xf>
    <xf numFmtId="181" fontId="2" fillId="0" borderId="22" xfId="0" applyNumberFormat="1" applyFont="1" applyFill="1" applyBorder="1" applyAlignment="1">
      <alignment horizontal="center" vertical="center" shrinkToFit="1"/>
    </xf>
    <xf numFmtId="181" fontId="2" fillId="0" borderId="41" xfId="0" applyNumberFormat="1" applyFont="1" applyFill="1" applyBorder="1" applyAlignment="1" applyProtection="1">
      <alignment horizontal="center" vertical="center" shrinkToFit="1"/>
      <protection/>
    </xf>
    <xf numFmtId="181" fontId="2" fillId="0" borderId="30" xfId="0" applyNumberFormat="1" applyFont="1" applyFill="1" applyBorder="1" applyAlignment="1" applyProtection="1">
      <alignment horizontal="center" vertical="center" shrinkToFit="1"/>
      <protection/>
    </xf>
    <xf numFmtId="181" fontId="2" fillId="0" borderId="42" xfId="0" applyNumberFormat="1" applyFont="1" applyFill="1" applyBorder="1" applyAlignment="1" applyProtection="1">
      <alignment horizontal="center" vertical="center" shrinkToFit="1"/>
      <protection/>
    </xf>
    <xf numFmtId="181" fontId="2" fillId="0" borderId="16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22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horizontal="right" shrinkToFit="1"/>
      <protection/>
    </xf>
    <xf numFmtId="181" fontId="2" fillId="0" borderId="43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44" xfId="0" applyNumberFormat="1" applyFont="1" applyFill="1" applyBorder="1" applyAlignment="1" applyProtection="1">
      <alignment shrinkToFit="1"/>
      <protection/>
    </xf>
    <xf numFmtId="181" fontId="2" fillId="0" borderId="27" xfId="0" applyNumberFormat="1" applyFont="1" applyFill="1" applyBorder="1" applyAlignment="1" applyProtection="1">
      <alignment shrinkToFit="1"/>
      <protection/>
    </xf>
    <xf numFmtId="181" fontId="2" fillId="0" borderId="45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16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2" xfId="0" applyNumberFormat="1" applyFont="1" applyFill="1" applyBorder="1" applyAlignment="1">
      <alignment shrinkToFit="1"/>
    </xf>
    <xf numFmtId="181" fontId="2" fillId="0" borderId="17" xfId="0" applyNumberFormat="1" applyFont="1" applyFill="1" applyBorder="1" applyAlignment="1">
      <alignment horizontal="right" shrinkToFit="1"/>
    </xf>
    <xf numFmtId="181" fontId="10" fillId="0" borderId="41" xfId="0" applyNumberFormat="1" applyFont="1" applyFill="1" applyBorder="1" applyAlignment="1" applyProtection="1">
      <alignment horizontal="center" vertical="center" wrapText="1" shrinkToFit="1"/>
      <protection/>
    </xf>
    <xf numFmtId="181" fontId="1" fillId="0" borderId="41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3" xfId="0" applyNumberFormat="1" applyFont="1" applyFill="1" applyBorder="1" applyAlignment="1" applyProtection="1">
      <alignment horizontal="center" shrinkToFit="1"/>
      <protection/>
    </xf>
    <xf numFmtId="181" fontId="2" fillId="0" borderId="17" xfId="0" applyNumberFormat="1" applyFont="1" applyFill="1" applyBorder="1" applyAlignment="1" applyProtection="1">
      <alignment horizontal="center" shrinkToFit="1"/>
      <protection/>
    </xf>
    <xf numFmtId="181" fontId="2" fillId="0" borderId="28" xfId="0" applyNumberFormat="1" applyFont="1" applyFill="1" applyBorder="1" applyAlignment="1" applyProtection="1">
      <alignment shrinkToFit="1"/>
      <protection/>
    </xf>
    <xf numFmtId="181" fontId="2" fillId="0" borderId="46" xfId="0" applyNumberFormat="1" applyFont="1" applyFill="1" applyBorder="1" applyAlignment="1" applyProtection="1">
      <alignment shrinkToFit="1"/>
      <protection/>
    </xf>
    <xf numFmtId="181" fontId="2" fillId="0" borderId="47" xfId="0" applyNumberFormat="1" applyFont="1" applyFill="1" applyBorder="1" applyAlignment="1" applyProtection="1">
      <alignment shrinkToFit="1"/>
      <protection/>
    </xf>
    <xf numFmtId="181" fontId="2" fillId="0" borderId="48" xfId="0" applyNumberFormat="1" applyFont="1" applyFill="1" applyBorder="1" applyAlignment="1" applyProtection="1">
      <alignment horizontal="center" shrinkToFit="1"/>
      <protection/>
    </xf>
    <xf numFmtId="181" fontId="2" fillId="0" borderId="17" xfId="0" applyNumberFormat="1" applyFont="1" applyFill="1" applyBorder="1" applyAlignment="1">
      <alignment horizontal="center" shrinkToFit="1"/>
    </xf>
    <xf numFmtId="181" fontId="2" fillId="0" borderId="36" xfId="0" applyNumberFormat="1" applyFont="1" applyFill="1" applyBorder="1" applyAlignment="1">
      <alignment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181" fontId="2" fillId="0" borderId="41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42" xfId="0" applyNumberFormat="1" applyFont="1" applyFill="1" applyBorder="1" applyAlignment="1" applyProtection="1">
      <alignment horizontal="center" vertical="center"/>
      <protection/>
    </xf>
    <xf numFmtId="181" fontId="2" fillId="0" borderId="30" xfId="0" applyNumberFormat="1" applyFont="1" applyFill="1" applyBorder="1" applyAlignment="1" applyProtection="1">
      <alignment horizontal="center" vertical="center"/>
      <protection/>
    </xf>
    <xf numFmtId="181" fontId="2" fillId="0" borderId="49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7" xfId="0" applyNumberFormat="1" applyFont="1" applyFill="1" applyBorder="1" applyAlignment="1">
      <alignment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horizontal="right" shrinkToFit="1"/>
      <protection/>
    </xf>
    <xf numFmtId="181" fontId="2" fillId="0" borderId="51" xfId="0" applyNumberFormat="1" applyFont="1" applyFill="1" applyBorder="1" applyAlignment="1" applyProtection="1">
      <alignment horizontal="right" shrinkToFit="1"/>
      <protection/>
    </xf>
    <xf numFmtId="181" fontId="2" fillId="0" borderId="52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53" xfId="0" applyNumberFormat="1" applyFont="1" applyFill="1" applyBorder="1" applyAlignment="1" applyProtection="1">
      <alignment vertical="center"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7" fillId="0" borderId="54" xfId="0" applyNumberFormat="1" applyFont="1" applyFill="1" applyBorder="1" applyAlignment="1" applyProtection="1">
      <alignment/>
      <protection/>
    </xf>
    <xf numFmtId="181" fontId="7" fillId="0" borderId="38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>
      <alignment/>
    </xf>
    <xf numFmtId="181" fontId="2" fillId="0" borderId="35" xfId="0" applyNumberFormat="1" applyFont="1" applyFill="1" applyBorder="1" applyAlignment="1" applyProtection="1">
      <alignment vertical="center"/>
      <protection/>
    </xf>
    <xf numFmtId="181" fontId="2" fillId="0" borderId="55" xfId="0" applyNumberFormat="1" applyFont="1" applyFill="1" applyBorder="1" applyAlignment="1" applyProtection="1">
      <alignment horizontal="center" shrinkToFit="1"/>
      <protection/>
    </xf>
    <xf numFmtId="181" fontId="2" fillId="0" borderId="56" xfId="0" applyNumberFormat="1" applyFont="1" applyFill="1" applyBorder="1" applyAlignment="1">
      <alignment shrinkToFit="1"/>
    </xf>
    <xf numFmtId="181" fontId="2" fillId="0" borderId="56" xfId="0" applyNumberFormat="1" applyFont="1" applyFill="1" applyBorder="1" applyAlignment="1" applyProtection="1">
      <alignment shrinkToFit="1"/>
      <protection/>
    </xf>
    <xf numFmtId="181" fontId="2" fillId="0" borderId="10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shrinkToFit="1"/>
      <protection/>
    </xf>
    <xf numFmtId="181" fontId="2" fillId="0" borderId="10" xfId="0" applyNumberFormat="1" applyFont="1" applyFill="1" applyBorder="1" applyAlignment="1">
      <alignment shrinkToFit="1"/>
    </xf>
    <xf numFmtId="181" fontId="2" fillId="0" borderId="57" xfId="0" applyNumberFormat="1" applyFont="1" applyFill="1" applyBorder="1" applyAlignment="1" applyProtection="1">
      <alignment shrinkToFit="1"/>
      <protection/>
    </xf>
    <xf numFmtId="181" fontId="2" fillId="0" borderId="49" xfId="0" applyNumberFormat="1" applyFont="1" applyFill="1" applyBorder="1" applyAlignment="1">
      <alignment horizontal="center" vertical="center" shrinkToFit="1"/>
    </xf>
    <xf numFmtId="181" fontId="2" fillId="0" borderId="58" xfId="0" applyNumberFormat="1" applyFont="1" applyFill="1" applyBorder="1" applyAlignment="1" applyProtection="1">
      <alignment horizontal="center" shrinkToFit="1"/>
      <protection/>
    </xf>
    <xf numFmtId="181" fontId="2" fillId="0" borderId="50" xfId="0" applyNumberFormat="1" applyFont="1" applyFill="1" applyBorder="1" applyAlignment="1" applyProtection="1">
      <alignment horizontal="center" shrinkToFit="1"/>
      <protection/>
    </xf>
    <xf numFmtId="181" fontId="2" fillId="0" borderId="59" xfId="0" applyNumberFormat="1" applyFont="1" applyFill="1" applyBorder="1" applyAlignment="1" applyProtection="1">
      <alignment horizontal="center" shrinkToFit="1"/>
      <protection/>
    </xf>
    <xf numFmtId="181" fontId="2" fillId="0" borderId="60" xfId="0" applyNumberFormat="1" applyFont="1" applyFill="1" applyBorder="1" applyAlignment="1" applyProtection="1">
      <alignment horizontal="center" shrinkToFit="1"/>
      <protection/>
    </xf>
    <xf numFmtId="181" fontId="2" fillId="0" borderId="48" xfId="0" applyNumberFormat="1" applyFont="1" applyFill="1" applyBorder="1" applyAlignment="1">
      <alignment horizontal="center" shrinkToFit="1"/>
    </xf>
    <xf numFmtId="181" fontId="2" fillId="0" borderId="51" xfId="0" applyNumberFormat="1" applyFont="1" applyFill="1" applyBorder="1" applyAlignment="1">
      <alignment horizontal="center" shrinkToFit="1"/>
    </xf>
    <xf numFmtId="181" fontId="2" fillId="0" borderId="61" xfId="0" applyNumberFormat="1" applyFont="1" applyFill="1" applyBorder="1" applyAlignment="1">
      <alignment shrinkToFit="1"/>
    </xf>
    <xf numFmtId="181" fontId="2" fillId="0" borderId="62" xfId="0" applyNumberFormat="1" applyFont="1" applyFill="1" applyBorder="1" applyAlignment="1" applyProtection="1">
      <alignment shrinkToFit="1"/>
      <protection/>
    </xf>
    <xf numFmtId="181" fontId="2" fillId="0" borderId="27" xfId="0" applyNumberFormat="1" applyFont="1" applyFill="1" applyBorder="1" applyAlignment="1">
      <alignment shrinkToFit="1"/>
    </xf>
    <xf numFmtId="181" fontId="2" fillId="0" borderId="47" xfId="0" applyNumberFormat="1" applyFont="1" applyFill="1" applyBorder="1" applyAlignment="1">
      <alignment shrinkToFit="1"/>
    </xf>
    <xf numFmtId="181" fontId="2" fillId="0" borderId="63" xfId="0" applyNumberFormat="1" applyFont="1" applyFill="1" applyBorder="1" applyAlignment="1" applyProtection="1">
      <alignment horizontal="center" shrinkToFit="1"/>
      <protection/>
    </xf>
    <xf numFmtId="181" fontId="2" fillId="0" borderId="11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3" fillId="0" borderId="19" xfId="0" applyNumberFormat="1" applyFont="1" applyFill="1" applyBorder="1" applyAlignment="1">
      <alignment/>
    </xf>
    <xf numFmtId="181" fontId="10" fillId="0" borderId="18" xfId="0" applyNumberFormat="1" applyFont="1" applyFill="1" applyBorder="1" applyAlignment="1" applyProtection="1">
      <alignment horizontal="center" vertical="center" wrapText="1" shrinkToFit="1"/>
      <protection/>
    </xf>
    <xf numFmtId="181" fontId="3" fillId="0" borderId="18" xfId="0" applyNumberFormat="1" applyFont="1" applyFill="1" applyBorder="1" applyAlignment="1">
      <alignment/>
    </xf>
    <xf numFmtId="181" fontId="2" fillId="0" borderId="51" xfId="0" applyNumberFormat="1" applyFont="1" applyFill="1" applyBorder="1" applyAlignment="1" applyProtection="1">
      <alignment horizontal="center" shrinkToFit="1"/>
      <protection/>
    </xf>
    <xf numFmtId="181" fontId="2" fillId="0" borderId="17" xfId="0" applyNumberFormat="1" applyFont="1" applyFill="1" applyBorder="1" applyAlignment="1" applyProtection="1">
      <alignment horizontal="left" shrinkToFit="1"/>
      <protection/>
    </xf>
    <xf numFmtId="181" fontId="2" fillId="0" borderId="64" xfId="0" applyNumberFormat="1" applyFont="1" applyFill="1" applyBorder="1" applyAlignment="1" applyProtection="1">
      <alignment horizontal="center" shrinkToFit="1"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181" fontId="0" fillId="0" borderId="30" xfId="0" applyNumberFormat="1" applyFont="1" applyFill="1" applyBorder="1" applyAlignment="1">
      <alignment/>
    </xf>
    <xf numFmtId="181" fontId="2" fillId="0" borderId="65" xfId="0" applyNumberFormat="1" applyFont="1" applyFill="1" applyBorder="1" applyAlignment="1" applyProtection="1">
      <alignment shrinkToFit="1"/>
      <protection/>
    </xf>
    <xf numFmtId="181" fontId="2" fillId="0" borderId="66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shrinkToFit="1"/>
      <protection/>
    </xf>
    <xf numFmtId="181" fontId="2" fillId="0" borderId="36" xfId="0" applyNumberFormat="1" applyFont="1" applyFill="1" applyBorder="1" applyAlignment="1">
      <alignment horizontal="right" shrinkToFit="1"/>
    </xf>
    <xf numFmtId="181" fontId="2" fillId="0" borderId="36" xfId="0" applyNumberFormat="1" applyFont="1" applyFill="1" applyBorder="1" applyAlignment="1" applyProtection="1">
      <alignment shrinkToFit="1"/>
      <protection/>
    </xf>
    <xf numFmtId="181" fontId="2" fillId="0" borderId="67" xfId="0" applyNumberFormat="1" applyFont="1" applyFill="1" applyBorder="1" applyAlignment="1" applyProtection="1">
      <alignment shrinkToFit="1"/>
      <protection/>
    </xf>
    <xf numFmtId="181" fontId="0" fillId="0" borderId="37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 horizontal="centerContinuous"/>
    </xf>
    <xf numFmtId="181" fontId="2" fillId="0" borderId="10" xfId="0" applyNumberFormat="1" applyFont="1" applyFill="1" applyBorder="1" applyAlignment="1">
      <alignment/>
    </xf>
    <xf numFmtId="181" fontId="2" fillId="0" borderId="28" xfId="0" applyNumberFormat="1" applyFont="1" applyFill="1" applyBorder="1" applyAlignment="1">
      <alignment/>
    </xf>
    <xf numFmtId="181" fontId="2" fillId="0" borderId="0" xfId="0" applyNumberFormat="1" applyFont="1" applyFill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35" xfId="0" applyNumberFormat="1" applyFont="1" applyFill="1" applyBorder="1" applyAlignment="1" applyProtection="1">
      <alignment vertical="center" shrinkToFit="1"/>
      <protection/>
    </xf>
    <xf numFmtId="181" fontId="2" fillId="0" borderId="17" xfId="0" applyNumberFormat="1" applyFont="1" applyFill="1" applyBorder="1" applyAlignment="1" applyProtection="1">
      <alignment vertical="center" shrinkToFit="1"/>
      <protection/>
    </xf>
    <xf numFmtId="181" fontId="3" fillId="0" borderId="17" xfId="0" applyNumberFormat="1" applyFont="1" applyFill="1" applyBorder="1" applyAlignment="1" applyProtection="1">
      <alignment vertical="center" shrinkToFit="1"/>
      <protection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64" xfId="0" applyNumberFormat="1" applyFont="1" applyFill="1" applyBorder="1" applyAlignment="1" applyProtection="1">
      <alignment shrinkToFit="1"/>
      <protection/>
    </xf>
    <xf numFmtId="181" fontId="0" fillId="0" borderId="0" xfId="0" applyNumberFormat="1" applyFont="1" applyFill="1" applyAlignment="1">
      <alignment shrinkToFit="1"/>
    </xf>
    <xf numFmtId="181" fontId="2" fillId="0" borderId="15" xfId="0" applyNumberFormat="1" applyFont="1" applyFill="1" applyBorder="1" applyAlignment="1">
      <alignment shrinkToFit="1"/>
    </xf>
    <xf numFmtId="181" fontId="2" fillId="0" borderId="57" xfId="0" applyNumberFormat="1" applyFont="1" applyFill="1" applyBorder="1" applyAlignment="1">
      <alignment shrinkToFit="1"/>
    </xf>
    <xf numFmtId="181" fontId="2" fillId="0" borderId="18" xfId="0" applyNumberFormat="1" applyFont="1" applyFill="1" applyBorder="1" applyAlignment="1">
      <alignment horizontal="center" vertical="center" wrapText="1"/>
    </xf>
    <xf numFmtId="181" fontId="2" fillId="0" borderId="30" xfId="0" applyNumberFormat="1" applyFont="1" applyFill="1" applyBorder="1" applyAlignment="1">
      <alignment vertical="center" wrapText="1"/>
    </xf>
    <xf numFmtId="181" fontId="2" fillId="0" borderId="22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0" xfId="0" applyNumberFormat="1" applyFont="1" applyFill="1" applyBorder="1" applyAlignment="1">
      <alignment vertical="center" wrapText="1"/>
    </xf>
    <xf numFmtId="181" fontId="2" fillId="0" borderId="25" xfId="0" applyNumberFormat="1" applyFont="1" applyFill="1" applyBorder="1" applyAlignment="1">
      <alignment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15" xfId="0" applyNumberFormat="1" applyFont="1" applyFill="1" applyBorder="1" applyAlignment="1">
      <alignment vertical="center" wrapText="1"/>
    </xf>
    <xf numFmtId="181" fontId="0" fillId="0" borderId="20" xfId="0" applyNumberFormat="1" applyFont="1" applyFill="1" applyBorder="1" applyAlignment="1">
      <alignment vertical="center" wrapText="1"/>
    </xf>
    <xf numFmtId="181" fontId="0" fillId="0" borderId="4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39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4" xfId="0" applyNumberFormat="1" applyFont="1" applyFill="1" applyBorder="1" applyAlignment="1">
      <alignment vertical="center" wrapText="1"/>
    </xf>
    <xf numFmtId="181" fontId="0" fillId="0" borderId="25" xfId="0" applyNumberFormat="1" applyFont="1" applyFill="1" applyBorder="1" applyAlignment="1">
      <alignment vertical="center" wrapText="1"/>
    </xf>
    <xf numFmtId="181" fontId="0" fillId="0" borderId="22" xfId="0" applyNumberFormat="1" applyFont="1" applyFill="1" applyBorder="1" applyAlignment="1">
      <alignment horizontal="center" vertical="center" wrapText="1"/>
    </xf>
    <xf numFmtId="181" fontId="0" fillId="0" borderId="68" xfId="0" applyNumberFormat="1" applyFont="1" applyFill="1" applyBorder="1" applyAlignment="1">
      <alignment horizontal="center" vertical="center" wrapText="1"/>
    </xf>
    <xf numFmtId="181" fontId="0" fillId="0" borderId="69" xfId="0" applyNumberFormat="1" applyFont="1" applyFill="1" applyBorder="1" applyAlignment="1">
      <alignment vertical="center" wrapText="1"/>
    </xf>
    <xf numFmtId="181" fontId="0" fillId="0" borderId="68" xfId="0" applyNumberFormat="1" applyFont="1" applyFill="1" applyBorder="1" applyAlignment="1">
      <alignment vertical="center" wrapText="1"/>
    </xf>
    <xf numFmtId="181" fontId="0" fillId="0" borderId="70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2" fillId="0" borderId="22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wrapText="1"/>
    </xf>
    <xf numFmtId="181" fontId="0" fillId="0" borderId="22" xfId="0" applyNumberFormat="1" applyFont="1" applyFill="1" applyBorder="1" applyAlignment="1">
      <alignment horizontal="center" wrapText="1"/>
    </xf>
    <xf numFmtId="181" fontId="0" fillId="0" borderId="20" xfId="0" applyNumberFormat="1" applyFont="1" applyFill="1" applyBorder="1" applyAlignment="1">
      <alignment horizontal="center" wrapText="1"/>
    </xf>
    <xf numFmtId="181" fontId="0" fillId="0" borderId="14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 shrinkToFit="1"/>
    </xf>
    <xf numFmtId="181" fontId="11" fillId="0" borderId="0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181" fontId="11" fillId="0" borderId="39" xfId="0" applyNumberFormat="1" applyFont="1" applyFill="1" applyBorder="1" applyAlignment="1">
      <alignment vertical="center" shrinkToFit="1"/>
    </xf>
    <xf numFmtId="181" fontId="11" fillId="0" borderId="14" xfId="0" applyNumberFormat="1" applyFont="1" applyFill="1" applyBorder="1" applyAlignment="1">
      <alignment vertical="center" shrinkToFit="1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22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39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/>
    </xf>
    <xf numFmtId="181" fontId="2" fillId="0" borderId="25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39" xfId="0" applyNumberFormat="1" applyFont="1" applyFill="1" applyBorder="1" applyAlignment="1" applyProtection="1">
      <alignment horizontal="center" vertical="center"/>
      <protection/>
    </xf>
    <xf numFmtId="181" fontId="0" fillId="0" borderId="40" xfId="0" applyNumberFormat="1" applyFont="1" applyFill="1" applyBorder="1" applyAlignment="1" applyProtection="1">
      <alignment horizontal="center" vertical="center"/>
      <protection/>
    </xf>
    <xf numFmtId="181" fontId="0" fillId="0" borderId="20" xfId="0" applyNumberFormat="1" applyFont="1" applyFill="1" applyBorder="1" applyAlignment="1">
      <alignment horizontal="center" vertical="center" wrapText="1"/>
    </xf>
    <xf numFmtId="181" fontId="0" fillId="0" borderId="25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181" fontId="0" fillId="0" borderId="40" xfId="0" applyNumberFormat="1" applyFont="1" applyFill="1" applyBorder="1" applyAlignment="1">
      <alignment horizontal="center" vertical="center"/>
    </xf>
    <xf numFmtId="181" fontId="3" fillId="0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15" xfId="0" applyNumberFormat="1" applyFont="1" applyFill="1" applyBorder="1" applyAlignment="1" applyProtection="1">
      <alignment horizontal="center" vertical="center" wrapText="1"/>
      <protection/>
    </xf>
    <xf numFmtId="181" fontId="3" fillId="0" borderId="20" xfId="0" applyNumberFormat="1" applyFont="1" applyFill="1" applyBorder="1" applyAlignment="1" applyProtection="1">
      <alignment horizontal="center" vertical="center" wrapText="1"/>
      <protection/>
    </xf>
    <xf numFmtId="181" fontId="3" fillId="0" borderId="40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1" fontId="3" fillId="0" borderId="39" xfId="0" applyNumberFormat="1" applyFont="1" applyFill="1" applyBorder="1" applyAlignment="1" applyProtection="1">
      <alignment horizontal="center" vertical="center"/>
      <protection/>
    </xf>
    <xf numFmtId="181" fontId="3" fillId="0" borderId="40" xfId="0" applyNumberFormat="1" applyFont="1" applyFill="1" applyBorder="1" applyAlignment="1" applyProtection="1">
      <alignment horizontal="center" vertical="center"/>
      <protection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44" xfId="0" applyNumberFormat="1" applyFont="1" applyFill="1" applyBorder="1" applyAlignment="1">
      <alignment horizontal="center" vertical="center" wrapText="1"/>
    </xf>
    <xf numFmtId="181" fontId="0" fillId="0" borderId="43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39" xfId="0" applyNumberFormat="1" applyFont="1" applyFill="1" applyBorder="1" applyAlignment="1">
      <alignment vertical="center" wrapText="1"/>
    </xf>
    <xf numFmtId="181" fontId="3" fillId="0" borderId="68" xfId="0" applyNumberFormat="1" applyFont="1" applyFill="1" applyBorder="1" applyAlignment="1">
      <alignment horizontal="center" vertical="center"/>
    </xf>
    <xf numFmtId="181" fontId="3" fillId="0" borderId="22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&#37489;&#24037;&#26989;&#25351;&#25968;&#24180;&#22577;\05&#26376;&#22577;27&#24180;5&#26376;&#65288;H22&#22522;&#28310;-&#20316;&#26989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況"/>
      <sheetName val="業種別動向"/>
      <sheetName val="業種別動向 (業務報告用)"/>
      <sheetName val="本県・全国鉱工業指数"/>
      <sheetName val="生産・出荷・在庫指数"/>
      <sheetName val="グラフ"/>
      <sheetName val="業種別寄与度"/>
      <sheetName val="財別寄与度"/>
      <sheetName val="★季節調整済指数（長期・月別）"/>
      <sheetName val="原指数（長期・月別）"/>
      <sheetName val="前年同月比（原指数）"/>
      <sheetName val="暦年値（原指数）"/>
      <sheetName val="年度値（原指数）"/>
      <sheetName val="四半期値（原指数）"/>
      <sheetName val="★四半期値（季節調整済指数）"/>
      <sheetName val="グラフデータ"/>
      <sheetName val="国・（季調）生産"/>
      <sheetName val="国・（季調）出荷"/>
      <sheetName val="国・（季調）在庫"/>
      <sheetName val="国・（原指数）生産"/>
      <sheetName val="国・（原指数）出荷"/>
      <sheetName val="国・（原指数）在庫"/>
    </sheetNames>
    <sheetDataSet>
      <sheetData sheetId="9">
        <row r="70">
          <cell r="AU70">
            <v>94.1</v>
          </cell>
          <cell r="AV70">
            <v>94.1</v>
          </cell>
          <cell r="AW70">
            <v>92.6</v>
          </cell>
          <cell r="AX70">
            <v>85.2</v>
          </cell>
          <cell r="AY70">
            <v>90.5</v>
          </cell>
          <cell r="AZ70">
            <v>109.8</v>
          </cell>
          <cell r="BA70">
            <v>103.6</v>
          </cell>
          <cell r="BB70">
            <v>117</v>
          </cell>
          <cell r="BC70">
            <v>92.5</v>
          </cell>
          <cell r="BD70">
            <v>51.3</v>
          </cell>
          <cell r="BE70">
            <v>72.9</v>
          </cell>
          <cell r="BF70">
            <v>55.2</v>
          </cell>
          <cell r="BG70">
            <v>73.5</v>
          </cell>
          <cell r="BH70">
            <v>120.1</v>
          </cell>
          <cell r="BI70">
            <v>103.7</v>
          </cell>
          <cell r="BJ70">
            <v>102.5</v>
          </cell>
          <cell r="BK70">
            <v>89.7</v>
          </cell>
          <cell r="BL70">
            <v>97.6</v>
          </cell>
          <cell r="BM70">
            <v>89.8</v>
          </cell>
          <cell r="BN70">
            <v>92.2</v>
          </cell>
          <cell r="BO70">
            <v>98.3</v>
          </cell>
          <cell r="BP70">
            <v>58.8</v>
          </cell>
          <cell r="BQ70">
            <v>181.1</v>
          </cell>
          <cell r="BR70">
            <v>136.8</v>
          </cell>
          <cell r="BS70">
            <v>99.2</v>
          </cell>
          <cell r="BT70">
            <v>93.8</v>
          </cell>
          <cell r="BU70">
            <v>119.2</v>
          </cell>
          <cell r="BV70">
            <v>187.7</v>
          </cell>
          <cell r="BW70">
            <v>97.4</v>
          </cell>
          <cell r="BX70">
            <v>92.1</v>
          </cell>
          <cell r="BY70">
            <v>66.9</v>
          </cell>
          <cell r="BZ70">
            <v>110.2</v>
          </cell>
          <cell r="CA70">
            <v>107.1</v>
          </cell>
          <cell r="CB70">
            <v>97.7</v>
          </cell>
          <cell r="CC70">
            <v>100.7</v>
          </cell>
          <cell r="CD70">
            <v>98.2</v>
          </cell>
          <cell r="CE70">
            <v>108.7</v>
          </cell>
          <cell r="CF70">
            <v>91.8</v>
          </cell>
          <cell r="CG70">
            <v>89.8</v>
          </cell>
          <cell r="CH70">
            <v>92.1</v>
          </cell>
          <cell r="CI70">
            <v>90.6</v>
          </cell>
          <cell r="CJ70">
            <v>90.7</v>
          </cell>
          <cell r="CK70">
            <v>89.2</v>
          </cell>
        </row>
        <row r="71">
          <cell r="AU71">
            <v>99.5</v>
          </cell>
          <cell r="AV71">
            <v>99.5</v>
          </cell>
          <cell r="AW71">
            <v>97.1</v>
          </cell>
          <cell r="AX71">
            <v>86.1</v>
          </cell>
          <cell r="AY71">
            <v>92.7</v>
          </cell>
          <cell r="AZ71">
            <v>117.1</v>
          </cell>
          <cell r="BA71">
            <v>110.1</v>
          </cell>
          <cell r="BB71">
            <v>126.6</v>
          </cell>
          <cell r="BC71">
            <v>91.7</v>
          </cell>
          <cell r="BD71">
            <v>49.3</v>
          </cell>
          <cell r="BE71">
            <v>81.9</v>
          </cell>
          <cell r="BF71">
            <v>57.2</v>
          </cell>
          <cell r="BG71">
            <v>79.6</v>
          </cell>
          <cell r="BH71">
            <v>125.7</v>
          </cell>
          <cell r="BI71">
            <v>106.8</v>
          </cell>
          <cell r="BJ71">
            <v>113.1</v>
          </cell>
          <cell r="BK71">
            <v>93.4</v>
          </cell>
          <cell r="BL71">
            <v>101.6</v>
          </cell>
          <cell r="BM71">
            <v>82.3</v>
          </cell>
          <cell r="BN71">
            <v>100</v>
          </cell>
          <cell r="BO71">
            <v>110</v>
          </cell>
          <cell r="BP71">
            <v>70.3</v>
          </cell>
          <cell r="BQ71">
            <v>216.7</v>
          </cell>
          <cell r="BR71">
            <v>145.8</v>
          </cell>
          <cell r="BS71">
            <v>106.8</v>
          </cell>
          <cell r="BT71">
            <v>92.7</v>
          </cell>
          <cell r="BU71">
            <v>154.7</v>
          </cell>
          <cell r="BV71">
            <v>165.3</v>
          </cell>
          <cell r="BW71">
            <v>101.8</v>
          </cell>
          <cell r="BX71">
            <v>98.9</v>
          </cell>
          <cell r="BY71">
            <v>73</v>
          </cell>
          <cell r="BZ71">
            <v>118.8</v>
          </cell>
          <cell r="CA71">
            <v>103.9</v>
          </cell>
          <cell r="CB71">
            <v>107.4</v>
          </cell>
          <cell r="CC71">
            <v>109.4</v>
          </cell>
          <cell r="CD71">
            <v>108.1</v>
          </cell>
          <cell r="CE71">
            <v>113.9</v>
          </cell>
          <cell r="CF71">
            <v>103.4</v>
          </cell>
          <cell r="CG71">
            <v>97.1</v>
          </cell>
          <cell r="CH71">
            <v>104.3</v>
          </cell>
          <cell r="CI71">
            <v>91.7</v>
          </cell>
          <cell r="CJ71">
            <v>91.3</v>
          </cell>
          <cell r="CK71">
            <v>96.4</v>
          </cell>
        </row>
        <row r="72">
          <cell r="AU72">
            <v>125.5</v>
          </cell>
          <cell r="AV72">
            <v>125.5</v>
          </cell>
          <cell r="AW72">
            <v>106.3</v>
          </cell>
          <cell r="AX72">
            <v>90.1</v>
          </cell>
          <cell r="AY72">
            <v>104.5</v>
          </cell>
          <cell r="AZ72">
            <v>159.1</v>
          </cell>
          <cell r="BA72">
            <v>150.8</v>
          </cell>
          <cell r="BB72">
            <v>169.7</v>
          </cell>
          <cell r="BC72">
            <v>131.9</v>
          </cell>
          <cell r="BD72">
            <v>57.7</v>
          </cell>
          <cell r="BE72">
            <v>229.9</v>
          </cell>
          <cell r="BF72">
            <v>55.1</v>
          </cell>
          <cell r="BG72">
            <v>87.7</v>
          </cell>
          <cell r="BH72">
            <v>123.5</v>
          </cell>
          <cell r="BI72">
            <v>111.8</v>
          </cell>
          <cell r="BJ72">
            <v>119.3</v>
          </cell>
          <cell r="BK72">
            <v>108.8</v>
          </cell>
          <cell r="BL72">
            <v>107.3</v>
          </cell>
          <cell r="BM72">
            <v>87.1</v>
          </cell>
          <cell r="BN72">
            <v>109.6</v>
          </cell>
          <cell r="BO72">
            <v>115.3</v>
          </cell>
          <cell r="BP72">
            <v>73.4</v>
          </cell>
          <cell r="BQ72">
            <v>195.7</v>
          </cell>
          <cell r="BR72">
            <v>155</v>
          </cell>
          <cell r="BS72">
            <v>121.3</v>
          </cell>
          <cell r="BT72">
            <v>110.8</v>
          </cell>
          <cell r="BU72">
            <v>147.5</v>
          </cell>
          <cell r="BV72">
            <v>116.4</v>
          </cell>
          <cell r="BW72">
            <v>125.2</v>
          </cell>
          <cell r="BX72">
            <v>156.6</v>
          </cell>
          <cell r="BY72">
            <v>178.9</v>
          </cell>
          <cell r="BZ72">
            <v>160.7</v>
          </cell>
          <cell r="CA72">
            <v>146.8</v>
          </cell>
          <cell r="CB72">
            <v>147.9</v>
          </cell>
          <cell r="CC72">
            <v>167.3</v>
          </cell>
          <cell r="CD72">
            <v>180.4</v>
          </cell>
          <cell r="CE72">
            <v>125.3</v>
          </cell>
          <cell r="CF72">
            <v>110.5</v>
          </cell>
          <cell r="CG72">
            <v>106.3</v>
          </cell>
          <cell r="CH72">
            <v>111.1</v>
          </cell>
          <cell r="CI72">
            <v>103.1</v>
          </cell>
          <cell r="CJ72">
            <v>102.8</v>
          </cell>
          <cell r="CK72">
            <v>106.1</v>
          </cell>
        </row>
        <row r="73">
          <cell r="AU73">
            <v>96.2</v>
          </cell>
          <cell r="AV73">
            <v>96.2</v>
          </cell>
          <cell r="AW73">
            <v>85.5</v>
          </cell>
          <cell r="AX73">
            <v>84.4</v>
          </cell>
          <cell r="AY73">
            <v>109.5</v>
          </cell>
          <cell r="AZ73">
            <v>85.5</v>
          </cell>
          <cell r="BA73">
            <v>81</v>
          </cell>
          <cell r="BB73">
            <v>84.1</v>
          </cell>
          <cell r="BC73">
            <v>100.4</v>
          </cell>
          <cell r="BD73">
            <v>69</v>
          </cell>
          <cell r="BE73">
            <v>64.4</v>
          </cell>
          <cell r="BF73">
            <v>49.6</v>
          </cell>
          <cell r="BG73">
            <v>80.3</v>
          </cell>
          <cell r="BH73">
            <v>121.7</v>
          </cell>
          <cell r="BI73">
            <v>117.2</v>
          </cell>
          <cell r="BJ73">
            <v>96.9</v>
          </cell>
          <cell r="BK73">
            <v>107.2</v>
          </cell>
          <cell r="BL73">
            <v>107.4</v>
          </cell>
          <cell r="BM73">
            <v>80.6</v>
          </cell>
          <cell r="BN73">
            <v>116.3</v>
          </cell>
          <cell r="BO73">
            <v>109</v>
          </cell>
          <cell r="BP73">
            <v>75.7</v>
          </cell>
          <cell r="BQ73">
            <v>156.9</v>
          </cell>
          <cell r="BR73">
            <v>152.1</v>
          </cell>
          <cell r="BS73">
            <v>117.6</v>
          </cell>
          <cell r="BT73">
            <v>98.5</v>
          </cell>
          <cell r="BU73">
            <v>142.3</v>
          </cell>
          <cell r="BV73">
            <v>96.6</v>
          </cell>
          <cell r="BW73">
            <v>96.2</v>
          </cell>
          <cell r="BX73">
            <v>78.3</v>
          </cell>
          <cell r="BY73">
            <v>64.1</v>
          </cell>
          <cell r="BZ73">
            <v>82.4</v>
          </cell>
          <cell r="CA73">
            <v>110.8</v>
          </cell>
          <cell r="CB73">
            <v>98.8</v>
          </cell>
          <cell r="CC73">
            <v>84.5</v>
          </cell>
          <cell r="CD73">
            <v>76.7</v>
          </cell>
          <cell r="CE73">
            <v>109.2</v>
          </cell>
          <cell r="CF73">
            <v>126.5</v>
          </cell>
          <cell r="CG73">
            <v>93.4</v>
          </cell>
          <cell r="CH73">
            <v>131.3</v>
          </cell>
          <cell r="CI73">
            <v>93.6</v>
          </cell>
          <cell r="CJ73">
            <v>91.6</v>
          </cell>
          <cell r="CK73">
            <v>114.3</v>
          </cell>
        </row>
        <row r="74">
          <cell r="AU74">
            <v>94.8</v>
          </cell>
          <cell r="AV74">
            <v>94.8</v>
          </cell>
          <cell r="AW74">
            <v>92.7</v>
          </cell>
          <cell r="AX74">
            <v>80.2</v>
          </cell>
          <cell r="AY74">
            <v>111.6</v>
          </cell>
          <cell r="AZ74">
            <v>94.6</v>
          </cell>
          <cell r="BA74">
            <v>88.7</v>
          </cell>
          <cell r="BB74">
            <v>95.3</v>
          </cell>
          <cell r="BC74">
            <v>103.5</v>
          </cell>
          <cell r="BD74">
            <v>62</v>
          </cell>
          <cell r="BE74">
            <v>66.7</v>
          </cell>
          <cell r="BF74">
            <v>51</v>
          </cell>
          <cell r="BG74">
            <v>76.2</v>
          </cell>
          <cell r="BH74">
            <v>119.9</v>
          </cell>
          <cell r="BI74">
            <v>105.5</v>
          </cell>
          <cell r="BJ74">
            <v>101.2</v>
          </cell>
          <cell r="BK74">
            <v>95.7</v>
          </cell>
          <cell r="BL74">
            <v>108.2</v>
          </cell>
          <cell r="BM74">
            <v>72.9</v>
          </cell>
          <cell r="BN74">
            <v>109.5</v>
          </cell>
          <cell r="BO74">
            <v>103.9</v>
          </cell>
          <cell r="BP74">
            <v>69</v>
          </cell>
          <cell r="BQ74">
            <v>148.2</v>
          </cell>
          <cell r="BR74">
            <v>138.8</v>
          </cell>
          <cell r="BS74">
            <v>119.9</v>
          </cell>
          <cell r="BT74">
            <v>99.7</v>
          </cell>
          <cell r="BU74">
            <v>91.7</v>
          </cell>
          <cell r="BV74">
            <v>117.9</v>
          </cell>
          <cell r="BW74">
            <v>95.6</v>
          </cell>
          <cell r="BX74">
            <v>83</v>
          </cell>
          <cell r="BY74">
            <v>64.3</v>
          </cell>
          <cell r="BZ74">
            <v>92.1</v>
          </cell>
          <cell r="CA74">
            <v>115</v>
          </cell>
          <cell r="CB74">
            <v>96.6</v>
          </cell>
          <cell r="CC74">
            <v>89.8</v>
          </cell>
          <cell r="CD74">
            <v>83.1</v>
          </cell>
          <cell r="CE74">
            <v>111.3</v>
          </cell>
          <cell r="CF74">
            <v>109.8</v>
          </cell>
          <cell r="CG74">
            <v>80</v>
          </cell>
          <cell r="CH74">
            <v>114.1</v>
          </cell>
          <cell r="CI74">
            <v>93.1</v>
          </cell>
          <cell r="CJ74">
            <v>93</v>
          </cell>
          <cell r="CK74">
            <v>93.5</v>
          </cell>
        </row>
        <row r="75">
          <cell r="AU75">
            <v>99.3</v>
          </cell>
          <cell r="AV75">
            <v>99.3</v>
          </cell>
          <cell r="AW75">
            <v>94.7</v>
          </cell>
          <cell r="AX75">
            <v>80.2</v>
          </cell>
          <cell r="AY75">
            <v>111.3</v>
          </cell>
          <cell r="AZ75">
            <v>112.5</v>
          </cell>
          <cell r="BA75">
            <v>118.7</v>
          </cell>
          <cell r="BB75">
            <v>111.5</v>
          </cell>
          <cell r="BC75">
            <v>104.4</v>
          </cell>
          <cell r="BD75">
            <v>65.5</v>
          </cell>
          <cell r="BE75">
            <v>89</v>
          </cell>
          <cell r="BF75">
            <v>55.3</v>
          </cell>
          <cell r="BG75">
            <v>76.8</v>
          </cell>
          <cell r="BH75">
            <v>118.1</v>
          </cell>
          <cell r="BI75">
            <v>97.6</v>
          </cell>
          <cell r="BJ75">
            <v>97.4</v>
          </cell>
          <cell r="BK75">
            <v>98.7</v>
          </cell>
          <cell r="BL75">
            <v>105.7</v>
          </cell>
          <cell r="BM75">
            <v>82.2</v>
          </cell>
          <cell r="BN75">
            <v>106.9</v>
          </cell>
          <cell r="BO75">
            <v>104.7</v>
          </cell>
          <cell r="BP75">
            <v>72.8</v>
          </cell>
          <cell r="BQ75">
            <v>150.1</v>
          </cell>
          <cell r="BR75">
            <v>147.6</v>
          </cell>
          <cell r="BS75">
            <v>114.1</v>
          </cell>
          <cell r="BT75">
            <v>90.9</v>
          </cell>
          <cell r="BU75">
            <v>162.4</v>
          </cell>
          <cell r="BV75">
            <v>104.1</v>
          </cell>
          <cell r="BW75">
            <v>99.5</v>
          </cell>
          <cell r="BX75">
            <v>98.4</v>
          </cell>
          <cell r="BY75">
            <v>81.2</v>
          </cell>
          <cell r="BZ75">
            <v>112.5</v>
          </cell>
          <cell r="CA75">
            <v>112.7</v>
          </cell>
          <cell r="CB75">
            <v>104</v>
          </cell>
          <cell r="CC75">
            <v>102.6</v>
          </cell>
          <cell r="CD75">
            <v>100.3</v>
          </cell>
          <cell r="CE75">
            <v>110.2</v>
          </cell>
          <cell r="CF75">
            <v>106.6</v>
          </cell>
          <cell r="CG75">
            <v>93.7</v>
          </cell>
          <cell r="CH75">
            <v>108.4</v>
          </cell>
          <cell r="CI75">
            <v>94.6</v>
          </cell>
          <cell r="CJ75">
            <v>94.4</v>
          </cell>
          <cell r="CK75">
            <v>96.4</v>
          </cell>
        </row>
        <row r="76">
          <cell r="AU76">
            <v>107.5</v>
          </cell>
          <cell r="AV76">
            <v>107.5</v>
          </cell>
          <cell r="AW76">
            <v>92.1</v>
          </cell>
          <cell r="AX76">
            <v>78.5</v>
          </cell>
          <cell r="AY76">
            <v>121.5</v>
          </cell>
          <cell r="AZ76">
            <v>120.5</v>
          </cell>
          <cell r="BA76">
            <v>123.5</v>
          </cell>
          <cell r="BB76">
            <v>121.4</v>
          </cell>
          <cell r="BC76">
            <v>110.9</v>
          </cell>
          <cell r="BD76">
            <v>78.7</v>
          </cell>
          <cell r="BE76">
            <v>75.5</v>
          </cell>
          <cell r="BF76">
            <v>56.9</v>
          </cell>
          <cell r="BG76">
            <v>92.3</v>
          </cell>
          <cell r="BH76">
            <v>132.2</v>
          </cell>
          <cell r="BI76">
            <v>123.8</v>
          </cell>
          <cell r="BJ76">
            <v>103.7</v>
          </cell>
          <cell r="BK76">
            <v>105.6</v>
          </cell>
          <cell r="BL76">
            <v>111.5</v>
          </cell>
          <cell r="BM76">
            <v>90.6</v>
          </cell>
          <cell r="BN76">
            <v>117.7</v>
          </cell>
          <cell r="BO76">
            <v>115.8</v>
          </cell>
          <cell r="BP76">
            <v>80.1</v>
          </cell>
          <cell r="BQ76">
            <v>190.6</v>
          </cell>
          <cell r="BR76">
            <v>145.7</v>
          </cell>
          <cell r="BS76">
            <v>130.7</v>
          </cell>
          <cell r="BT76">
            <v>91.6</v>
          </cell>
          <cell r="BU76">
            <v>171.4</v>
          </cell>
          <cell r="BV76">
            <v>160.2</v>
          </cell>
          <cell r="BW76">
            <v>109.4</v>
          </cell>
          <cell r="BX76">
            <v>102.8</v>
          </cell>
          <cell r="BY76">
            <v>74.5</v>
          </cell>
          <cell r="BZ76">
            <v>120.4</v>
          </cell>
          <cell r="CA76">
            <v>121.6</v>
          </cell>
          <cell r="CB76">
            <v>107.9</v>
          </cell>
          <cell r="CC76">
            <v>103.2</v>
          </cell>
          <cell r="CD76">
            <v>97.8</v>
          </cell>
          <cell r="CE76">
            <v>120.6</v>
          </cell>
          <cell r="CF76">
            <v>116.9</v>
          </cell>
          <cell r="CG76">
            <v>88.7</v>
          </cell>
          <cell r="CH76">
            <v>121</v>
          </cell>
          <cell r="CI76">
            <v>107.2</v>
          </cell>
          <cell r="CJ76">
            <v>107.9</v>
          </cell>
          <cell r="CK76">
            <v>99.9</v>
          </cell>
        </row>
        <row r="77">
          <cell r="AU77">
            <v>96.5</v>
          </cell>
          <cell r="AV77">
            <v>96.5</v>
          </cell>
          <cell r="AW77">
            <v>88.8</v>
          </cell>
          <cell r="AX77">
            <v>73.1</v>
          </cell>
          <cell r="AY77">
            <v>109</v>
          </cell>
          <cell r="AZ77">
            <v>105.3</v>
          </cell>
          <cell r="BA77">
            <v>98.5</v>
          </cell>
          <cell r="BB77">
            <v>106.2</v>
          </cell>
          <cell r="BC77">
            <v>114.9</v>
          </cell>
          <cell r="BD77">
            <v>62.5</v>
          </cell>
          <cell r="BE77">
            <v>75.2</v>
          </cell>
          <cell r="BF77">
            <v>42.2</v>
          </cell>
          <cell r="BG77">
            <v>70.2</v>
          </cell>
          <cell r="BH77">
            <v>115.1</v>
          </cell>
          <cell r="BI77">
            <v>108.9</v>
          </cell>
          <cell r="BJ77">
            <v>104.1</v>
          </cell>
          <cell r="BK77">
            <v>95.4</v>
          </cell>
          <cell r="BL77">
            <v>102.2</v>
          </cell>
          <cell r="BM77">
            <v>91.2</v>
          </cell>
          <cell r="BN77">
            <v>108.4</v>
          </cell>
          <cell r="BO77">
            <v>102.6</v>
          </cell>
          <cell r="BP77">
            <v>65.6</v>
          </cell>
          <cell r="BQ77">
            <v>168.7</v>
          </cell>
          <cell r="BR77">
            <v>133</v>
          </cell>
          <cell r="BS77">
            <v>116.4</v>
          </cell>
          <cell r="BT77">
            <v>93.2</v>
          </cell>
          <cell r="BU77">
            <v>126.8</v>
          </cell>
          <cell r="BV77">
            <v>180.5</v>
          </cell>
          <cell r="BW77">
            <v>99.5</v>
          </cell>
          <cell r="BX77">
            <v>90</v>
          </cell>
          <cell r="BY77">
            <v>69.7</v>
          </cell>
          <cell r="BZ77">
            <v>102.4</v>
          </cell>
          <cell r="CA77">
            <v>127.8</v>
          </cell>
          <cell r="CB77">
            <v>100.6</v>
          </cell>
          <cell r="CC77">
            <v>96.7</v>
          </cell>
          <cell r="CD77">
            <v>93</v>
          </cell>
          <cell r="CE77">
            <v>108.7</v>
          </cell>
          <cell r="CF77">
            <v>108.2</v>
          </cell>
          <cell r="CG77">
            <v>84.5</v>
          </cell>
          <cell r="CH77">
            <v>111.6</v>
          </cell>
          <cell r="CI77">
            <v>92.5</v>
          </cell>
          <cell r="CJ77">
            <v>92.2</v>
          </cell>
          <cell r="CK77">
            <v>94.9</v>
          </cell>
        </row>
        <row r="78">
          <cell r="AU78">
            <v>108.9</v>
          </cell>
          <cell r="AV78">
            <v>108.9</v>
          </cell>
          <cell r="AW78">
            <v>95.7</v>
          </cell>
          <cell r="AX78">
            <v>81.8</v>
          </cell>
          <cell r="AY78">
            <v>111.1</v>
          </cell>
          <cell r="AZ78">
            <v>143.2</v>
          </cell>
          <cell r="BA78">
            <v>123.1</v>
          </cell>
          <cell r="BB78">
            <v>159.4</v>
          </cell>
          <cell r="BC78">
            <v>115.6</v>
          </cell>
          <cell r="BD78">
            <v>65.6</v>
          </cell>
          <cell r="BE78">
            <v>108.3</v>
          </cell>
          <cell r="BF78">
            <v>57</v>
          </cell>
          <cell r="BG78">
            <v>84.5</v>
          </cell>
          <cell r="BH78">
            <v>126.5</v>
          </cell>
          <cell r="BI78">
            <v>103.2</v>
          </cell>
          <cell r="BJ78">
            <v>103.1</v>
          </cell>
          <cell r="BK78">
            <v>99</v>
          </cell>
          <cell r="BL78">
            <v>109.5</v>
          </cell>
          <cell r="BM78">
            <v>105</v>
          </cell>
          <cell r="BN78">
            <v>106</v>
          </cell>
          <cell r="BO78">
            <v>113.4</v>
          </cell>
          <cell r="BP78">
            <v>79.2</v>
          </cell>
          <cell r="BQ78">
            <v>179.2</v>
          </cell>
          <cell r="BR78">
            <v>152.5</v>
          </cell>
          <cell r="BS78">
            <v>123.2</v>
          </cell>
          <cell r="BT78">
            <v>89.9</v>
          </cell>
          <cell r="BU78">
            <v>164.2</v>
          </cell>
          <cell r="BV78">
            <v>133.2</v>
          </cell>
          <cell r="BW78">
            <v>109.8</v>
          </cell>
          <cell r="BX78">
            <v>121.1</v>
          </cell>
          <cell r="BY78">
            <v>95</v>
          </cell>
          <cell r="BZ78">
            <v>144.4</v>
          </cell>
          <cell r="CA78">
            <v>133.4</v>
          </cell>
          <cell r="CB78">
            <v>121</v>
          </cell>
          <cell r="CC78">
            <v>128.3</v>
          </cell>
          <cell r="CD78">
            <v>130.5</v>
          </cell>
          <cell r="CE78">
            <v>121.2</v>
          </cell>
          <cell r="CF78">
            <v>106.8</v>
          </cell>
          <cell r="CG78">
            <v>88.7</v>
          </cell>
          <cell r="CH78">
            <v>109.4</v>
          </cell>
          <cell r="CI78">
            <v>97</v>
          </cell>
          <cell r="CJ78">
            <v>96.8</v>
          </cell>
          <cell r="CK78">
            <v>98.1</v>
          </cell>
        </row>
        <row r="79">
          <cell r="AU79">
            <v>105</v>
          </cell>
          <cell r="AV79">
            <v>104.9</v>
          </cell>
          <cell r="AW79">
            <v>88.2</v>
          </cell>
          <cell r="AX79">
            <v>90.2</v>
          </cell>
          <cell r="AY79">
            <v>120.6</v>
          </cell>
          <cell r="AZ79">
            <v>119.6</v>
          </cell>
          <cell r="BA79">
            <v>102.6</v>
          </cell>
          <cell r="BB79">
            <v>130.8</v>
          </cell>
          <cell r="BC79">
            <v>106.5</v>
          </cell>
          <cell r="BD79">
            <v>65.7</v>
          </cell>
          <cell r="BE79">
            <v>59.5</v>
          </cell>
          <cell r="BF79">
            <v>59.8</v>
          </cell>
          <cell r="BG79">
            <v>99.1</v>
          </cell>
          <cell r="BH79">
            <v>145.1</v>
          </cell>
          <cell r="BI79">
            <v>113.8</v>
          </cell>
          <cell r="BJ79">
            <v>103.9</v>
          </cell>
          <cell r="BK79">
            <v>104.9</v>
          </cell>
          <cell r="BL79">
            <v>119.6</v>
          </cell>
          <cell r="BM79">
            <v>124.5</v>
          </cell>
          <cell r="BN79">
            <v>112.9</v>
          </cell>
          <cell r="BO79">
            <v>119</v>
          </cell>
          <cell r="BP79">
            <v>78.2</v>
          </cell>
          <cell r="BQ79">
            <v>195.1</v>
          </cell>
          <cell r="BR79">
            <v>161.3</v>
          </cell>
          <cell r="BS79">
            <v>126.7</v>
          </cell>
          <cell r="BT79">
            <v>107.6</v>
          </cell>
          <cell r="BU79">
            <v>198.7</v>
          </cell>
          <cell r="BV79">
            <v>108.8</v>
          </cell>
          <cell r="BW79">
            <v>105.1</v>
          </cell>
          <cell r="BX79">
            <v>98.9</v>
          </cell>
          <cell r="BY79">
            <v>60.8</v>
          </cell>
          <cell r="BZ79">
            <v>119.4</v>
          </cell>
          <cell r="CA79">
            <v>121.4</v>
          </cell>
          <cell r="CB79">
            <v>110.4</v>
          </cell>
          <cell r="CC79">
            <v>109.6</v>
          </cell>
          <cell r="CD79">
            <v>104.4</v>
          </cell>
          <cell r="CE79">
            <v>126.1</v>
          </cell>
          <cell r="CF79">
            <v>112</v>
          </cell>
          <cell r="CG79">
            <v>89.3</v>
          </cell>
          <cell r="CH79">
            <v>115.2</v>
          </cell>
          <cell r="CI79">
            <v>99.5</v>
          </cell>
          <cell r="CJ79">
            <v>98.8</v>
          </cell>
          <cell r="CK79">
            <v>107.3</v>
          </cell>
        </row>
        <row r="80">
          <cell r="AU80">
            <v>103.4</v>
          </cell>
          <cell r="AV80">
            <v>103.4</v>
          </cell>
          <cell r="AW80">
            <v>90.1</v>
          </cell>
          <cell r="AX80">
            <v>89.7</v>
          </cell>
          <cell r="AY80">
            <v>119.2</v>
          </cell>
          <cell r="AZ80">
            <v>113.7</v>
          </cell>
          <cell r="BA80">
            <v>103.3</v>
          </cell>
          <cell r="BB80">
            <v>124.3</v>
          </cell>
          <cell r="BC80">
            <v>90.1</v>
          </cell>
          <cell r="BD80">
            <v>59.2</v>
          </cell>
          <cell r="BE80">
            <v>69.6</v>
          </cell>
          <cell r="BF80">
            <v>47.9</v>
          </cell>
          <cell r="BG80">
            <v>84.2</v>
          </cell>
          <cell r="BH80">
            <v>148.5</v>
          </cell>
          <cell r="BI80">
            <v>119.8</v>
          </cell>
          <cell r="BJ80">
            <v>110.7</v>
          </cell>
          <cell r="BK80">
            <v>104.3</v>
          </cell>
          <cell r="BL80">
            <v>117.3</v>
          </cell>
          <cell r="BM80">
            <v>110.3</v>
          </cell>
          <cell r="BN80">
            <v>104.8</v>
          </cell>
          <cell r="BO80">
            <v>123.3</v>
          </cell>
          <cell r="BP80">
            <v>70.9</v>
          </cell>
          <cell r="BQ80">
            <v>218</v>
          </cell>
          <cell r="BR80">
            <v>163.2</v>
          </cell>
          <cell r="BS80">
            <v>142.6</v>
          </cell>
          <cell r="BT80">
            <v>114.5</v>
          </cell>
          <cell r="BU80">
            <v>186.4</v>
          </cell>
          <cell r="BV80">
            <v>103.5</v>
          </cell>
          <cell r="BW80">
            <v>103.4</v>
          </cell>
          <cell r="BX80">
            <v>95.2</v>
          </cell>
          <cell r="BY80">
            <v>65.6</v>
          </cell>
          <cell r="BZ80">
            <v>115.3</v>
          </cell>
          <cell r="CA80">
            <v>100.8</v>
          </cell>
          <cell r="CB80">
            <v>107.2</v>
          </cell>
          <cell r="CC80">
            <v>106.1</v>
          </cell>
          <cell r="CD80">
            <v>97.3</v>
          </cell>
          <cell r="CE80">
            <v>134.3</v>
          </cell>
          <cell r="CF80">
            <v>109.4</v>
          </cell>
          <cell r="CG80">
            <v>101.2</v>
          </cell>
          <cell r="CH80">
            <v>110.6</v>
          </cell>
          <cell r="CI80">
            <v>99.7</v>
          </cell>
          <cell r="CJ80">
            <v>99.2</v>
          </cell>
          <cell r="CK80">
            <v>104.2</v>
          </cell>
        </row>
        <row r="81">
          <cell r="AU81">
            <v>108.6</v>
          </cell>
          <cell r="AV81">
            <v>108.6</v>
          </cell>
          <cell r="AW81">
            <v>79.7</v>
          </cell>
          <cell r="AX81">
            <v>76.8</v>
          </cell>
          <cell r="AY81">
            <v>121.3</v>
          </cell>
          <cell r="AZ81">
            <v>135.8</v>
          </cell>
          <cell r="BA81">
            <v>156.5</v>
          </cell>
          <cell r="BB81">
            <v>131.6</v>
          </cell>
          <cell r="BC81">
            <v>112.4</v>
          </cell>
          <cell r="BD81">
            <v>57.5</v>
          </cell>
          <cell r="BE81">
            <v>95.3</v>
          </cell>
          <cell r="BF81">
            <v>46.8</v>
          </cell>
          <cell r="BG81">
            <v>79.5</v>
          </cell>
          <cell r="BH81">
            <v>142.1</v>
          </cell>
          <cell r="BI81">
            <v>114.5</v>
          </cell>
          <cell r="BJ81">
            <v>108.4</v>
          </cell>
          <cell r="BK81">
            <v>97.4</v>
          </cell>
          <cell r="BL81">
            <v>113.9</v>
          </cell>
          <cell r="BM81">
            <v>108.3</v>
          </cell>
          <cell r="BN81">
            <v>119.2</v>
          </cell>
          <cell r="BO81">
            <v>115.6</v>
          </cell>
          <cell r="BP81">
            <v>70.5</v>
          </cell>
          <cell r="BQ81">
            <v>207.6</v>
          </cell>
          <cell r="BR81">
            <v>148.3</v>
          </cell>
          <cell r="BS81">
            <v>131.3</v>
          </cell>
          <cell r="BT81">
            <v>100.5</v>
          </cell>
          <cell r="BU81">
            <v>186.3</v>
          </cell>
          <cell r="BV81">
            <v>142.5</v>
          </cell>
          <cell r="BW81">
            <v>109.8</v>
          </cell>
          <cell r="BX81">
            <v>112.7</v>
          </cell>
          <cell r="BY81">
            <v>83.3</v>
          </cell>
          <cell r="BZ81">
            <v>136.2</v>
          </cell>
          <cell r="CA81">
            <v>132.7</v>
          </cell>
          <cell r="CB81">
            <v>116.1</v>
          </cell>
          <cell r="CC81">
            <v>113.1</v>
          </cell>
          <cell r="CD81">
            <v>108.5</v>
          </cell>
          <cell r="CE81">
            <v>127.9</v>
          </cell>
          <cell r="CF81">
            <v>121.9</v>
          </cell>
          <cell r="CG81">
            <v>135.3</v>
          </cell>
          <cell r="CH81">
            <v>120</v>
          </cell>
          <cell r="CI81">
            <v>101.1</v>
          </cell>
          <cell r="CJ81">
            <v>101</v>
          </cell>
          <cell r="CK81">
            <v>102</v>
          </cell>
        </row>
        <row r="82">
          <cell r="BD82">
            <v>56.7</v>
          </cell>
          <cell r="BE82">
            <v>76.9</v>
          </cell>
          <cell r="BF82">
            <v>47.6</v>
          </cell>
          <cell r="BG82">
            <v>65.7</v>
          </cell>
          <cell r="BH82">
            <v>133.2</v>
          </cell>
          <cell r="BI82">
            <v>112.8</v>
          </cell>
          <cell r="BJ82">
            <v>110.8</v>
          </cell>
          <cell r="BK82">
            <v>88.3</v>
          </cell>
          <cell r="BL82">
            <v>103.6</v>
          </cell>
          <cell r="BM82">
            <v>206.4</v>
          </cell>
          <cell r="BN82">
            <v>95.9</v>
          </cell>
          <cell r="BO82">
            <v>117.5</v>
          </cell>
          <cell r="BP82">
            <v>64.9</v>
          </cell>
          <cell r="BQ82">
            <v>261.9</v>
          </cell>
          <cell r="BR82">
            <v>134</v>
          </cell>
          <cell r="BS82">
            <v>133.3</v>
          </cell>
          <cell r="BT82">
            <v>94.6</v>
          </cell>
          <cell r="BU82">
            <v>101.2</v>
          </cell>
          <cell r="BV82">
            <v>193</v>
          </cell>
          <cell r="BW82">
            <v>103.3</v>
          </cell>
          <cell r="BX82">
            <v>98.7</v>
          </cell>
          <cell r="BY82">
            <v>70.2</v>
          </cell>
          <cell r="BZ82">
            <v>120.1</v>
          </cell>
          <cell r="CA82">
            <v>132.2</v>
          </cell>
          <cell r="CB82">
            <v>105.6</v>
          </cell>
          <cell r="CC82">
            <v>109.6</v>
          </cell>
          <cell r="CD82">
            <v>106.2</v>
          </cell>
          <cell r="CE82">
            <v>120.7</v>
          </cell>
          <cell r="CF82">
            <v>97.9</v>
          </cell>
          <cell r="CG82">
            <v>99.7</v>
          </cell>
          <cell r="CH82">
            <v>97.6</v>
          </cell>
          <cell r="CI82">
            <v>94.5</v>
          </cell>
          <cell r="CJ82">
            <v>94.9</v>
          </cell>
          <cell r="CK82">
            <v>91.1</v>
          </cell>
        </row>
        <row r="83">
          <cell r="BD83">
            <v>55.4</v>
          </cell>
          <cell r="BE83">
            <v>82.8</v>
          </cell>
          <cell r="BF83">
            <v>46.8</v>
          </cell>
          <cell r="BG83">
            <v>68</v>
          </cell>
          <cell r="BH83">
            <v>119.4</v>
          </cell>
          <cell r="BI83">
            <v>108.6</v>
          </cell>
          <cell r="BJ83">
            <v>100.8</v>
          </cell>
          <cell r="BK83">
            <v>91.8</v>
          </cell>
          <cell r="BL83">
            <v>105.8</v>
          </cell>
          <cell r="BM83">
            <v>189.1</v>
          </cell>
          <cell r="BN83">
            <v>102.3</v>
          </cell>
          <cell r="BO83">
            <v>117</v>
          </cell>
          <cell r="BP83">
            <v>73</v>
          </cell>
          <cell r="BQ83">
            <v>247.1</v>
          </cell>
          <cell r="BR83">
            <v>145.1</v>
          </cell>
          <cell r="BS83">
            <v>112.8</v>
          </cell>
          <cell r="BT83">
            <v>102.1</v>
          </cell>
          <cell r="BU83">
            <v>113.1</v>
          </cell>
          <cell r="BV83">
            <v>205.5</v>
          </cell>
          <cell r="BW83">
            <v>108.3</v>
          </cell>
          <cell r="BX83">
            <v>109.9</v>
          </cell>
          <cell r="BY83">
            <v>74</v>
          </cell>
          <cell r="BZ83">
            <v>137.1</v>
          </cell>
          <cell r="CA83">
            <v>149.2</v>
          </cell>
          <cell r="CB83">
            <v>112.5</v>
          </cell>
          <cell r="CC83">
            <v>115.4</v>
          </cell>
          <cell r="CD83">
            <v>116.6</v>
          </cell>
          <cell r="CE83">
            <v>111.4</v>
          </cell>
          <cell r="CF83">
            <v>106.9</v>
          </cell>
          <cell r="CG83">
            <v>101.4</v>
          </cell>
          <cell r="CH83">
            <v>107.7</v>
          </cell>
          <cell r="CI83">
            <v>97.2</v>
          </cell>
          <cell r="CJ83">
            <v>97.6</v>
          </cell>
          <cell r="CK83">
            <v>92.9</v>
          </cell>
        </row>
        <row r="84">
          <cell r="BD84">
            <v>70.8</v>
          </cell>
          <cell r="BE84">
            <v>215.3</v>
          </cell>
          <cell r="BF84">
            <v>51.4</v>
          </cell>
          <cell r="BG84">
            <v>72.9</v>
          </cell>
          <cell r="BH84">
            <v>128.2</v>
          </cell>
          <cell r="BI84">
            <v>125.8</v>
          </cell>
          <cell r="BJ84">
            <v>106</v>
          </cell>
          <cell r="BK84">
            <v>105.1</v>
          </cell>
          <cell r="BL84">
            <v>121.1</v>
          </cell>
          <cell r="BM84">
            <v>172.4</v>
          </cell>
          <cell r="BN84">
            <v>121.6</v>
          </cell>
          <cell r="BO84">
            <v>119.3</v>
          </cell>
          <cell r="BP84">
            <v>70.5</v>
          </cell>
          <cell r="BQ84">
            <v>239.8</v>
          </cell>
          <cell r="BR84">
            <v>154.6</v>
          </cell>
          <cell r="BS84">
            <v>122.4</v>
          </cell>
          <cell r="BT84">
            <v>107.6</v>
          </cell>
          <cell r="BU84">
            <v>129</v>
          </cell>
          <cell r="BV84">
            <v>189.9</v>
          </cell>
          <cell r="BW84">
            <v>137.8</v>
          </cell>
          <cell r="BX84">
            <v>170.1</v>
          </cell>
          <cell r="BY84">
            <v>171.1</v>
          </cell>
          <cell r="BZ84">
            <v>191.5</v>
          </cell>
          <cell r="CA84">
            <v>181.7</v>
          </cell>
          <cell r="CB84">
            <v>165.2</v>
          </cell>
          <cell r="CC84">
            <v>185.1</v>
          </cell>
          <cell r="CD84">
            <v>203.5</v>
          </cell>
          <cell r="CE84">
            <v>126.2</v>
          </cell>
          <cell r="CF84">
            <v>126.6</v>
          </cell>
          <cell r="CG84">
            <v>123.5</v>
          </cell>
          <cell r="CH84">
            <v>127</v>
          </cell>
          <cell r="CI84">
            <v>106.9</v>
          </cell>
          <cell r="CJ84">
            <v>107.1</v>
          </cell>
          <cell r="CK84">
            <v>104.9</v>
          </cell>
        </row>
        <row r="85">
          <cell r="BD85">
            <v>63.1</v>
          </cell>
          <cell r="BE85">
            <v>69.2</v>
          </cell>
          <cell r="BF85">
            <v>34.7</v>
          </cell>
          <cell r="BG85">
            <v>74</v>
          </cell>
          <cell r="BH85">
            <v>117.2</v>
          </cell>
          <cell r="BI85">
            <v>115.5</v>
          </cell>
          <cell r="BJ85">
            <v>89.2</v>
          </cell>
          <cell r="BK85">
            <v>97.6</v>
          </cell>
          <cell r="BL85">
            <v>110.1</v>
          </cell>
          <cell r="BM85">
            <v>153.4</v>
          </cell>
          <cell r="BN85">
            <v>115.9</v>
          </cell>
          <cell r="BO85">
            <v>109.6</v>
          </cell>
          <cell r="BP85">
            <v>72</v>
          </cell>
          <cell r="BQ85">
            <v>186.3</v>
          </cell>
          <cell r="BR85">
            <v>144.5</v>
          </cell>
          <cell r="BS85">
            <v>114.6</v>
          </cell>
          <cell r="BT85">
            <v>102.4</v>
          </cell>
          <cell r="BU85">
            <v>112.6</v>
          </cell>
          <cell r="BV85">
            <v>117.8</v>
          </cell>
          <cell r="BW85">
            <v>103.7</v>
          </cell>
          <cell r="BX85">
            <v>100</v>
          </cell>
          <cell r="BY85">
            <v>64.9</v>
          </cell>
          <cell r="BZ85">
            <v>119.7</v>
          </cell>
          <cell r="CA85">
            <v>165.6</v>
          </cell>
          <cell r="CB85">
            <v>109.1</v>
          </cell>
          <cell r="CC85">
            <v>106.3</v>
          </cell>
          <cell r="CD85">
            <v>106.6</v>
          </cell>
          <cell r="CE85">
            <v>105.5</v>
          </cell>
          <cell r="CF85">
            <v>114.5</v>
          </cell>
          <cell r="CG85">
            <v>94.5</v>
          </cell>
          <cell r="CH85">
            <v>117.3</v>
          </cell>
          <cell r="CI85">
            <v>97.2</v>
          </cell>
          <cell r="CJ85">
            <v>97.2</v>
          </cell>
          <cell r="CK85">
            <v>97.3</v>
          </cell>
        </row>
        <row r="86">
          <cell r="BD86">
            <v>55.8</v>
          </cell>
          <cell r="BE86">
            <v>61.8</v>
          </cell>
          <cell r="BF86">
            <v>28.7</v>
          </cell>
          <cell r="BG86">
            <v>72.6</v>
          </cell>
          <cell r="BH86">
            <v>111</v>
          </cell>
          <cell r="BI86">
            <v>67.3</v>
          </cell>
          <cell r="BJ86">
            <v>43.5</v>
          </cell>
          <cell r="BK86">
            <v>91.8</v>
          </cell>
          <cell r="BL86">
            <v>106.8</v>
          </cell>
          <cell r="BM86">
            <v>111.9</v>
          </cell>
          <cell r="BN86">
            <v>116.9</v>
          </cell>
          <cell r="BO86">
            <v>94.4</v>
          </cell>
          <cell r="BP86">
            <v>67.3</v>
          </cell>
          <cell r="BQ86">
            <v>139.1</v>
          </cell>
          <cell r="BR86">
            <v>118.6</v>
          </cell>
          <cell r="BS86">
            <v>107.4</v>
          </cell>
          <cell r="BT86">
            <v>83.1</v>
          </cell>
          <cell r="BU86">
            <v>101.1</v>
          </cell>
          <cell r="BV86">
            <v>107</v>
          </cell>
          <cell r="BW86">
            <v>95</v>
          </cell>
          <cell r="BX86">
            <v>97.1</v>
          </cell>
          <cell r="BY86">
            <v>57.7</v>
          </cell>
          <cell r="BZ86">
            <v>121.4</v>
          </cell>
          <cell r="CA86">
            <v>144.1</v>
          </cell>
          <cell r="CB86">
            <v>107.5</v>
          </cell>
          <cell r="CC86">
            <v>105.4</v>
          </cell>
          <cell r="CD86">
            <v>106.8</v>
          </cell>
          <cell r="CE86">
            <v>101</v>
          </cell>
          <cell r="CF86">
            <v>111.6</v>
          </cell>
          <cell r="CG86">
            <v>72.3</v>
          </cell>
          <cell r="CH86">
            <v>117.2</v>
          </cell>
          <cell r="CI86">
            <v>81.6</v>
          </cell>
          <cell r="CJ86">
            <v>80.7</v>
          </cell>
          <cell r="CK86">
            <v>90.8</v>
          </cell>
        </row>
        <row r="87">
          <cell r="BD87">
            <v>63.6</v>
          </cell>
          <cell r="BE87">
            <v>97.4</v>
          </cell>
          <cell r="BF87">
            <v>31.3</v>
          </cell>
          <cell r="BG87">
            <v>77.8</v>
          </cell>
          <cell r="BH87">
            <v>110.2</v>
          </cell>
          <cell r="BI87">
            <v>56.5</v>
          </cell>
          <cell r="BJ87">
            <v>39.1</v>
          </cell>
          <cell r="BK87">
            <v>94.4</v>
          </cell>
          <cell r="BL87">
            <v>107</v>
          </cell>
          <cell r="BM87">
            <v>136</v>
          </cell>
          <cell r="BN87">
            <v>114.2</v>
          </cell>
          <cell r="BO87">
            <v>103.6</v>
          </cell>
          <cell r="BP87">
            <v>76.3</v>
          </cell>
          <cell r="BQ87">
            <v>161.4</v>
          </cell>
          <cell r="BR87">
            <v>128.3</v>
          </cell>
          <cell r="BS87">
            <v>111.5</v>
          </cell>
          <cell r="BT87">
            <v>88.8</v>
          </cell>
          <cell r="BU87">
            <v>131.4</v>
          </cell>
          <cell r="BV87">
            <v>140.3</v>
          </cell>
          <cell r="BW87">
            <v>102.2</v>
          </cell>
          <cell r="BX87">
            <v>118.1</v>
          </cell>
          <cell r="BY87">
            <v>84.6</v>
          </cell>
          <cell r="BZ87">
            <v>142.4</v>
          </cell>
          <cell r="CA87">
            <v>166.3</v>
          </cell>
          <cell r="CB87">
            <v>121.2</v>
          </cell>
          <cell r="CC87">
            <v>125.5</v>
          </cell>
          <cell r="CD87">
            <v>132.2</v>
          </cell>
          <cell r="CE87">
            <v>104</v>
          </cell>
          <cell r="CF87">
            <v>112.9</v>
          </cell>
          <cell r="CG87">
            <v>79.4</v>
          </cell>
          <cell r="CH87">
            <v>117.7</v>
          </cell>
          <cell r="CI87">
            <v>80.5</v>
          </cell>
          <cell r="CJ87">
            <v>79.2</v>
          </cell>
          <cell r="CK87">
            <v>93.5</v>
          </cell>
        </row>
        <row r="88">
          <cell r="BD88">
            <v>65.9</v>
          </cell>
          <cell r="BE88">
            <v>67.3</v>
          </cell>
          <cell r="BF88">
            <v>34.1</v>
          </cell>
          <cell r="BG88">
            <v>80.6</v>
          </cell>
          <cell r="BH88">
            <v>125</v>
          </cell>
          <cell r="BI88">
            <v>91.7</v>
          </cell>
          <cell r="BJ88">
            <v>77.4</v>
          </cell>
          <cell r="BK88">
            <v>99.5</v>
          </cell>
          <cell r="BL88">
            <v>106.5</v>
          </cell>
          <cell r="BM88">
            <v>127.9</v>
          </cell>
          <cell r="BN88">
            <v>125.5</v>
          </cell>
          <cell r="BO88">
            <v>103.7</v>
          </cell>
          <cell r="BP88">
            <v>74.8</v>
          </cell>
          <cell r="BQ88">
            <v>166.5</v>
          </cell>
          <cell r="BR88">
            <v>126.9</v>
          </cell>
          <cell r="BS88">
            <v>109.1</v>
          </cell>
          <cell r="BT88">
            <v>95.9</v>
          </cell>
          <cell r="BU88">
            <v>116.2</v>
          </cell>
          <cell r="BV88">
            <v>159.7</v>
          </cell>
          <cell r="BW88">
            <v>112.5</v>
          </cell>
          <cell r="BX88">
            <v>120</v>
          </cell>
          <cell r="BY88">
            <v>64.1</v>
          </cell>
          <cell r="BZ88">
            <v>158.4</v>
          </cell>
          <cell r="CA88">
            <v>163.6</v>
          </cell>
          <cell r="CB88">
            <v>127.3</v>
          </cell>
          <cell r="CC88">
            <v>128.3</v>
          </cell>
          <cell r="CD88">
            <v>131.8</v>
          </cell>
          <cell r="CE88">
            <v>116.8</v>
          </cell>
          <cell r="CF88">
            <v>125.4</v>
          </cell>
          <cell r="CG88">
            <v>68.3</v>
          </cell>
          <cell r="CH88">
            <v>133.5</v>
          </cell>
          <cell r="CI88">
            <v>94.4</v>
          </cell>
          <cell r="CJ88">
            <v>94.1</v>
          </cell>
          <cell r="CK88">
            <v>98.1</v>
          </cell>
        </row>
        <row r="89">
          <cell r="BD89">
            <v>58.6</v>
          </cell>
          <cell r="BE89">
            <v>69.5</v>
          </cell>
          <cell r="BF89">
            <v>28.5</v>
          </cell>
          <cell r="BG89">
            <v>63</v>
          </cell>
          <cell r="BH89">
            <v>108.3</v>
          </cell>
          <cell r="BI89">
            <v>97.1</v>
          </cell>
          <cell r="BJ89">
            <v>81.2</v>
          </cell>
          <cell r="BK89">
            <v>88.6</v>
          </cell>
          <cell r="BL89">
            <v>94.3</v>
          </cell>
          <cell r="BM89">
            <v>122</v>
          </cell>
          <cell r="BN89">
            <v>125</v>
          </cell>
          <cell r="BO89">
            <v>93.7</v>
          </cell>
          <cell r="BP89">
            <v>63.2</v>
          </cell>
          <cell r="BQ89">
            <v>157.9</v>
          </cell>
          <cell r="BR89">
            <v>107.9</v>
          </cell>
          <cell r="BS89">
            <v>100.8</v>
          </cell>
          <cell r="BT89">
            <v>99.3</v>
          </cell>
          <cell r="BU89">
            <v>102.3</v>
          </cell>
          <cell r="BV89">
            <v>160</v>
          </cell>
          <cell r="BW89">
            <v>103</v>
          </cell>
          <cell r="BX89">
            <v>101.7</v>
          </cell>
          <cell r="BY89">
            <v>63.7</v>
          </cell>
          <cell r="BZ89">
            <v>131.1</v>
          </cell>
          <cell r="CA89">
            <v>128.1</v>
          </cell>
          <cell r="CB89">
            <v>113.8</v>
          </cell>
          <cell r="CC89">
            <v>110.4</v>
          </cell>
          <cell r="CD89">
            <v>112.7</v>
          </cell>
          <cell r="CE89">
            <v>103.3</v>
          </cell>
          <cell r="CF89">
            <v>120.4</v>
          </cell>
          <cell r="CG89">
            <v>67.3</v>
          </cell>
          <cell r="CH89">
            <v>128</v>
          </cell>
          <cell r="CI89">
            <v>88.1</v>
          </cell>
          <cell r="CJ89">
            <v>88.1</v>
          </cell>
          <cell r="CK89">
            <v>88</v>
          </cell>
        </row>
        <row r="90">
          <cell r="BD90">
            <v>71.2</v>
          </cell>
          <cell r="BE90">
            <v>118.6</v>
          </cell>
          <cell r="BF90">
            <v>48.7</v>
          </cell>
          <cell r="BG90">
            <v>83</v>
          </cell>
          <cell r="BH90">
            <v>125</v>
          </cell>
          <cell r="BI90">
            <v>101.8</v>
          </cell>
          <cell r="BJ90">
            <v>86.8</v>
          </cell>
          <cell r="BK90">
            <v>98.9</v>
          </cell>
          <cell r="BL90">
            <v>107.7</v>
          </cell>
          <cell r="BM90">
            <v>140.3</v>
          </cell>
          <cell r="BN90">
            <v>108.2</v>
          </cell>
          <cell r="BO90">
            <v>105.3</v>
          </cell>
          <cell r="BP90">
            <v>73.9</v>
          </cell>
          <cell r="BQ90">
            <v>171.9</v>
          </cell>
          <cell r="BR90">
            <v>134.9</v>
          </cell>
          <cell r="BS90">
            <v>114</v>
          </cell>
          <cell r="BT90">
            <v>86.7</v>
          </cell>
          <cell r="BU90">
            <v>134.6</v>
          </cell>
          <cell r="BV90">
            <v>103</v>
          </cell>
          <cell r="BW90">
            <v>115.5</v>
          </cell>
          <cell r="BX90">
            <v>139</v>
          </cell>
          <cell r="BY90">
            <v>102.7</v>
          </cell>
          <cell r="BZ90">
            <v>176.7</v>
          </cell>
          <cell r="CA90">
            <v>122.9</v>
          </cell>
          <cell r="CB90">
            <v>134.6</v>
          </cell>
          <cell r="CC90">
            <v>147.7</v>
          </cell>
          <cell r="CD90">
            <v>157.3</v>
          </cell>
          <cell r="CE90">
            <v>116.8</v>
          </cell>
          <cell r="CF90">
            <v>109.3</v>
          </cell>
          <cell r="CG90">
            <v>89.6</v>
          </cell>
          <cell r="CH90">
            <v>112.2</v>
          </cell>
          <cell r="CI90">
            <v>97.4</v>
          </cell>
          <cell r="CJ90">
            <v>97.5</v>
          </cell>
          <cell r="CK90">
            <v>97.2</v>
          </cell>
        </row>
        <row r="91">
          <cell r="BD91">
            <v>72.2</v>
          </cell>
          <cell r="BE91">
            <v>70.2</v>
          </cell>
          <cell r="BF91">
            <v>42.6</v>
          </cell>
          <cell r="BG91">
            <v>85.6</v>
          </cell>
          <cell r="BH91">
            <v>128.5</v>
          </cell>
          <cell r="BI91">
            <v>117.3</v>
          </cell>
          <cell r="BJ91">
            <v>116.9</v>
          </cell>
          <cell r="BK91">
            <v>104.8</v>
          </cell>
          <cell r="BL91">
            <v>116.5</v>
          </cell>
          <cell r="BM91">
            <v>185.3</v>
          </cell>
          <cell r="BN91">
            <v>119.5</v>
          </cell>
          <cell r="BO91">
            <v>112.4</v>
          </cell>
          <cell r="BP91">
            <v>77</v>
          </cell>
          <cell r="BQ91">
            <v>187.7</v>
          </cell>
          <cell r="BR91">
            <v>146.8</v>
          </cell>
          <cell r="BS91">
            <v>118</v>
          </cell>
          <cell r="BT91">
            <v>97.8</v>
          </cell>
          <cell r="BU91">
            <v>135.7</v>
          </cell>
          <cell r="BV91">
            <v>95.5</v>
          </cell>
          <cell r="BW91">
            <v>116.6</v>
          </cell>
          <cell r="BX91">
            <v>125.7</v>
          </cell>
          <cell r="BY91">
            <v>68.2</v>
          </cell>
          <cell r="BZ91">
            <v>164.6</v>
          </cell>
          <cell r="CA91">
            <v>174.3</v>
          </cell>
          <cell r="CB91">
            <v>130.3</v>
          </cell>
          <cell r="CC91">
            <v>136.2</v>
          </cell>
          <cell r="CD91">
            <v>141.1</v>
          </cell>
          <cell r="CE91">
            <v>120.2</v>
          </cell>
          <cell r="CF91">
            <v>118.9</v>
          </cell>
          <cell r="CG91">
            <v>79.5</v>
          </cell>
          <cell r="CH91">
            <v>124.5</v>
          </cell>
          <cell r="CI91">
            <v>104.5</v>
          </cell>
          <cell r="CJ91">
            <v>104.5</v>
          </cell>
          <cell r="CK91">
            <v>104.9</v>
          </cell>
        </row>
        <row r="92">
          <cell r="BD92">
            <v>69</v>
          </cell>
          <cell r="BE92">
            <v>70.4</v>
          </cell>
          <cell r="BF92">
            <v>43.9</v>
          </cell>
          <cell r="BG92">
            <v>74.7</v>
          </cell>
          <cell r="BH92">
            <v>118.8</v>
          </cell>
          <cell r="BI92">
            <v>105.6</v>
          </cell>
          <cell r="BJ92">
            <v>98.7</v>
          </cell>
          <cell r="BK92">
            <v>100.8</v>
          </cell>
          <cell r="BL92">
            <v>109.4</v>
          </cell>
          <cell r="BM92">
            <v>161.8</v>
          </cell>
          <cell r="BN92">
            <v>114.5</v>
          </cell>
          <cell r="BO92">
            <v>109.2</v>
          </cell>
          <cell r="BP92">
            <v>72.9</v>
          </cell>
          <cell r="BQ92">
            <v>176.8</v>
          </cell>
          <cell r="BR92">
            <v>143.4</v>
          </cell>
          <cell r="BS92">
            <v>114.2</v>
          </cell>
          <cell r="BT92">
            <v>107.7</v>
          </cell>
          <cell r="BU92">
            <v>122.4</v>
          </cell>
          <cell r="BV92">
            <v>95</v>
          </cell>
          <cell r="BW92">
            <v>101.5</v>
          </cell>
          <cell r="BX92">
            <v>101.3</v>
          </cell>
          <cell r="BY92">
            <v>67.8</v>
          </cell>
          <cell r="BZ92">
            <v>125.4</v>
          </cell>
          <cell r="CA92">
            <v>125.3</v>
          </cell>
          <cell r="CB92">
            <v>110.1</v>
          </cell>
          <cell r="CC92">
            <v>108.6</v>
          </cell>
          <cell r="CD92">
            <v>107.1</v>
          </cell>
          <cell r="CE92">
            <v>113.4</v>
          </cell>
          <cell r="CF92">
            <v>113.1</v>
          </cell>
          <cell r="CG92">
            <v>95.6</v>
          </cell>
          <cell r="CH92">
            <v>115.6</v>
          </cell>
          <cell r="CI92">
            <v>93.4</v>
          </cell>
          <cell r="CJ92">
            <v>92.5</v>
          </cell>
          <cell r="CK92">
            <v>102</v>
          </cell>
        </row>
        <row r="93">
          <cell r="BD93">
            <v>69.3</v>
          </cell>
          <cell r="BE93">
            <v>112</v>
          </cell>
          <cell r="BF93">
            <v>42.4</v>
          </cell>
          <cell r="BG93">
            <v>77.5</v>
          </cell>
          <cell r="BH93">
            <v>124.8</v>
          </cell>
          <cell r="BI93">
            <v>112.1</v>
          </cell>
          <cell r="BJ93">
            <v>106.2</v>
          </cell>
          <cell r="BK93">
            <v>97.2</v>
          </cell>
          <cell r="BL93">
            <v>107.6</v>
          </cell>
          <cell r="BM93">
            <v>163.8</v>
          </cell>
          <cell r="BN93">
            <v>127.4</v>
          </cell>
          <cell r="BO93">
            <v>112.9</v>
          </cell>
          <cell r="BP93">
            <v>76.8</v>
          </cell>
          <cell r="BQ93">
            <v>215.2</v>
          </cell>
          <cell r="BR93">
            <v>129.1</v>
          </cell>
          <cell r="BS93">
            <v>110.8</v>
          </cell>
          <cell r="BT93">
            <v>112.1</v>
          </cell>
          <cell r="BU93">
            <v>165.8</v>
          </cell>
          <cell r="BV93">
            <v>124.2</v>
          </cell>
          <cell r="BW93">
            <v>115.5</v>
          </cell>
          <cell r="BX93">
            <v>125.6</v>
          </cell>
          <cell r="BY93">
            <v>97.1</v>
          </cell>
          <cell r="BZ93">
            <v>152.6</v>
          </cell>
          <cell r="CA93">
            <v>143.2</v>
          </cell>
          <cell r="CB93">
            <v>129.8</v>
          </cell>
          <cell r="CC93">
            <v>131.2</v>
          </cell>
          <cell r="CD93">
            <v>135.9</v>
          </cell>
          <cell r="CE93">
            <v>116.1</v>
          </cell>
          <cell r="CF93">
            <v>127</v>
          </cell>
          <cell r="CG93">
            <v>123</v>
          </cell>
          <cell r="CH93">
            <v>127.6</v>
          </cell>
          <cell r="CI93">
            <v>100.7</v>
          </cell>
          <cell r="CJ93">
            <v>100</v>
          </cell>
          <cell r="CK93">
            <v>107.1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1"/>
  <sheetViews>
    <sheetView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6.25390625" defaultRowHeight="13.5"/>
  <cols>
    <col min="1" max="1" width="3.125" style="5" customWidth="1"/>
    <col min="2" max="2" width="10.00390625" style="5" customWidth="1"/>
    <col min="3" max="3" width="5.75390625" style="5" customWidth="1"/>
    <col min="4" max="4" width="5.875" style="5" customWidth="1"/>
    <col min="5" max="5" width="5.625" style="5" customWidth="1"/>
    <col min="6" max="6" width="5.875" style="5" customWidth="1"/>
    <col min="7" max="7" width="5.625" style="5" customWidth="1"/>
    <col min="8" max="8" width="5.875" style="5" customWidth="1"/>
    <col min="9" max="9" width="5.75390625" style="5" customWidth="1"/>
    <col min="10" max="10" width="5.875" style="5" customWidth="1"/>
    <col min="11" max="11" width="5.75390625" style="5" customWidth="1"/>
    <col min="12" max="12" width="5.875" style="5" customWidth="1"/>
    <col min="13" max="13" width="5.625" style="5" customWidth="1"/>
    <col min="14" max="14" width="5.875" style="5" customWidth="1"/>
    <col min="15" max="15" width="5.75390625" style="5" customWidth="1"/>
    <col min="16" max="16" width="5.875" style="5" customWidth="1"/>
    <col min="17" max="17" width="5.75390625" style="5" customWidth="1"/>
    <col min="18" max="34" width="5.875" style="5" customWidth="1"/>
    <col min="35" max="35" width="9.375" style="5" customWidth="1"/>
    <col min="36" max="36" width="9.25390625" style="5" customWidth="1"/>
    <col min="37" max="52" width="5.75390625" style="5" customWidth="1"/>
    <col min="53" max="53" width="5.625" style="5" customWidth="1"/>
    <col min="54" max="54" width="5.75390625" style="5" customWidth="1"/>
    <col min="55" max="55" width="5.50390625" style="5" customWidth="1"/>
    <col min="56" max="56" width="5.75390625" style="5" customWidth="1"/>
    <col min="57" max="57" width="5.625" style="5" customWidth="1"/>
    <col min="58" max="58" width="5.75390625" style="5" customWidth="1"/>
    <col min="59" max="59" width="5.625" style="5" customWidth="1"/>
    <col min="60" max="60" width="5.75390625" style="5" customWidth="1"/>
    <col min="61" max="61" width="5.625" style="5" customWidth="1"/>
    <col min="62" max="62" width="5.75390625" style="5" customWidth="1"/>
    <col min="63" max="63" width="5.625" style="5" customWidth="1"/>
    <col min="64" max="64" width="5.75390625" style="5" customWidth="1"/>
    <col min="65" max="65" width="5.625" style="5" customWidth="1"/>
    <col min="66" max="66" width="5.75390625" style="5" customWidth="1"/>
    <col min="67" max="67" width="5.625" style="5" customWidth="1"/>
    <col min="68" max="68" width="5.75390625" style="5" customWidth="1"/>
    <col min="69" max="69" width="5.625" style="5" customWidth="1"/>
    <col min="70" max="70" width="5.75390625" style="5" customWidth="1"/>
    <col min="71" max="71" width="9.25390625" style="235" customWidth="1"/>
    <col min="72" max="16384" width="6.25390625" style="5" customWidth="1"/>
  </cols>
  <sheetData>
    <row r="1" spans="2:71" s="1" customFormat="1" ht="19.5" customHeight="1">
      <c r="B1" s="4" t="s">
        <v>80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81</v>
      </c>
      <c r="AK1" s="3"/>
      <c r="AL1" s="3"/>
      <c r="BS1" s="228"/>
    </row>
    <row r="2" spans="2:71" ht="16.5" customHeight="1" thickBot="1">
      <c r="B2" s="6" t="s">
        <v>83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14"/>
      <c r="Q2" s="14"/>
      <c r="R2" s="14"/>
      <c r="S2" s="14"/>
      <c r="T2" s="14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61</v>
      </c>
      <c r="AI2" s="213"/>
      <c r="AJ2" s="6" t="s">
        <v>84</v>
      </c>
      <c r="AK2" s="12"/>
      <c r="AL2" s="12"/>
      <c r="AM2" s="13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3" t="s">
        <v>0</v>
      </c>
      <c r="BD2" s="14"/>
      <c r="BE2" s="14"/>
      <c r="BF2" s="14"/>
      <c r="BG2" s="14"/>
      <c r="BH2" s="14"/>
      <c r="BI2" s="14" t="s">
        <v>1</v>
      </c>
      <c r="BJ2" s="7"/>
      <c r="BK2" s="7"/>
      <c r="BL2" s="7"/>
      <c r="BM2" s="15"/>
      <c r="BO2" s="7"/>
      <c r="BP2" s="7"/>
      <c r="BQ2" s="7"/>
      <c r="BR2" s="15" t="s">
        <v>62</v>
      </c>
      <c r="BS2" s="229"/>
    </row>
    <row r="3" spans="1:71" s="27" customFormat="1" ht="7.5" customHeight="1">
      <c r="A3" s="16"/>
      <c r="B3" s="180"/>
      <c r="C3" s="181"/>
      <c r="D3" s="181"/>
      <c r="E3" s="181"/>
      <c r="F3" s="181"/>
      <c r="G3" s="181"/>
      <c r="H3" s="181"/>
      <c r="I3" s="181"/>
      <c r="J3" s="181"/>
      <c r="K3" s="19"/>
      <c r="L3" s="19"/>
      <c r="M3" s="19"/>
      <c r="N3" s="19"/>
      <c r="O3" s="22"/>
      <c r="P3" s="22"/>
      <c r="Q3" s="22"/>
      <c r="R3" s="22"/>
      <c r="S3" s="22"/>
      <c r="T3" s="22"/>
      <c r="U3" s="19"/>
      <c r="V3" s="19"/>
      <c r="W3" s="19"/>
      <c r="X3" s="19"/>
      <c r="Y3" s="19"/>
      <c r="Z3" s="19"/>
      <c r="AA3" s="19"/>
      <c r="AB3" s="19"/>
      <c r="AC3" s="19"/>
      <c r="AD3" s="19"/>
      <c r="AE3" s="22"/>
      <c r="AF3" s="22"/>
      <c r="AG3" s="22"/>
      <c r="AH3" s="22"/>
      <c r="AI3" s="185"/>
      <c r="AJ3" s="180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182"/>
      <c r="BH3" s="183"/>
      <c r="BI3" s="181"/>
      <c r="BJ3" s="183"/>
      <c r="BK3" s="19"/>
      <c r="BL3" s="19"/>
      <c r="BM3" s="184"/>
      <c r="BN3" s="22"/>
      <c r="BO3" s="108"/>
      <c r="BP3" s="109"/>
      <c r="BQ3" s="108"/>
      <c r="BR3" s="109"/>
      <c r="BS3" s="230"/>
    </row>
    <row r="4" spans="1:71" s="27" customFormat="1" ht="7.5" customHeight="1">
      <c r="A4" s="16"/>
      <c r="B4" s="21"/>
      <c r="C4" s="28"/>
      <c r="D4" s="29"/>
      <c r="E4" s="30"/>
      <c r="F4" s="23"/>
      <c r="G4" s="17"/>
      <c r="H4" s="17"/>
      <c r="I4" s="17"/>
      <c r="J4" s="17"/>
      <c r="K4" s="18"/>
      <c r="L4" s="18"/>
      <c r="M4" s="18"/>
      <c r="N4" s="18"/>
      <c r="O4" s="20"/>
      <c r="P4" s="20"/>
      <c r="Q4" s="20"/>
      <c r="R4" s="20"/>
      <c r="S4" s="20"/>
      <c r="T4" s="20"/>
      <c r="U4" s="18"/>
      <c r="V4" s="18"/>
      <c r="W4" s="18"/>
      <c r="X4" s="18"/>
      <c r="Y4" s="18"/>
      <c r="Z4" s="18"/>
      <c r="AA4" s="18"/>
      <c r="AB4" s="18"/>
      <c r="AC4" s="18"/>
      <c r="AD4" s="18"/>
      <c r="AE4" s="20"/>
      <c r="AF4" s="20"/>
      <c r="AG4" s="20"/>
      <c r="AH4" s="20"/>
      <c r="AI4" s="26"/>
      <c r="AJ4" s="21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8"/>
      <c r="BH4" s="31"/>
      <c r="BI4" s="17"/>
      <c r="BJ4" s="24"/>
      <c r="BK4" s="18"/>
      <c r="BL4" s="18"/>
      <c r="BM4" s="25"/>
      <c r="BN4" s="20"/>
      <c r="BO4" s="40"/>
      <c r="BP4" s="41"/>
      <c r="BQ4" s="40"/>
      <c r="BR4" s="41"/>
      <c r="BS4" s="231"/>
    </row>
    <row r="5" spans="1:71" s="27" customFormat="1" ht="7.5" customHeight="1">
      <c r="A5" s="16"/>
      <c r="B5" s="21"/>
      <c r="C5" s="32"/>
      <c r="D5" s="33"/>
      <c r="E5" s="29"/>
      <c r="F5" s="29"/>
      <c r="G5" s="30"/>
      <c r="H5" s="17"/>
      <c r="I5" s="17"/>
      <c r="J5" s="17"/>
      <c r="K5" s="18"/>
      <c r="L5" s="34"/>
      <c r="M5" s="18"/>
      <c r="N5" s="18"/>
      <c r="O5" s="20"/>
      <c r="P5" s="36"/>
      <c r="Q5" s="36"/>
      <c r="R5" s="36"/>
      <c r="S5" s="36"/>
      <c r="T5" s="36"/>
      <c r="U5" s="18"/>
      <c r="V5" s="18"/>
      <c r="W5" s="18"/>
      <c r="X5" s="35"/>
      <c r="Y5" s="18"/>
      <c r="Z5" s="18"/>
      <c r="AA5" s="18"/>
      <c r="AB5" s="18"/>
      <c r="AC5" s="34"/>
      <c r="AD5" s="34"/>
      <c r="AE5" s="36"/>
      <c r="AF5" s="36"/>
      <c r="AG5" s="36"/>
      <c r="AH5" s="36"/>
      <c r="AI5" s="26"/>
      <c r="AJ5" s="21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20"/>
      <c r="AV5" s="36"/>
      <c r="AW5" s="36"/>
      <c r="AX5" s="36"/>
      <c r="AY5" s="36"/>
      <c r="AZ5" s="36"/>
      <c r="BA5" s="36"/>
      <c r="BB5" s="36"/>
      <c r="BC5" s="36"/>
      <c r="BD5" s="37"/>
      <c r="BE5" s="38"/>
      <c r="BF5" s="39"/>
      <c r="BG5" s="32"/>
      <c r="BH5" s="24"/>
      <c r="BI5" s="17"/>
      <c r="BJ5" s="24"/>
      <c r="BK5" s="40"/>
      <c r="BL5" s="41"/>
      <c r="BM5" s="25"/>
      <c r="BN5" s="20"/>
      <c r="BO5" s="40"/>
      <c r="BP5" s="41"/>
      <c r="BQ5" s="40"/>
      <c r="BR5" s="41"/>
      <c r="BS5" s="231"/>
    </row>
    <row r="6" spans="1:71" s="27" customFormat="1" ht="7.5" customHeight="1">
      <c r="A6" s="16"/>
      <c r="B6" s="21"/>
      <c r="C6" s="32"/>
      <c r="D6" s="33"/>
      <c r="E6" s="17"/>
      <c r="F6" s="33"/>
      <c r="G6" s="29"/>
      <c r="H6" s="29"/>
      <c r="I6" s="28"/>
      <c r="J6" s="31"/>
      <c r="K6" s="42"/>
      <c r="L6" s="43"/>
      <c r="M6" s="44"/>
      <c r="N6" s="45"/>
      <c r="O6" s="52"/>
      <c r="P6" s="53"/>
      <c r="Q6" s="53"/>
      <c r="R6" s="53"/>
      <c r="S6" s="53"/>
      <c r="T6" s="53"/>
      <c r="U6" s="44"/>
      <c r="V6" s="45"/>
      <c r="W6" s="44"/>
      <c r="X6" s="46"/>
      <c r="Y6" s="44"/>
      <c r="Z6" s="45"/>
      <c r="AA6" s="44"/>
      <c r="AB6" s="46"/>
      <c r="AC6" s="47"/>
      <c r="AD6" s="48"/>
      <c r="AE6" s="38"/>
      <c r="AF6" s="39"/>
      <c r="AG6" s="38"/>
      <c r="AH6" s="39"/>
      <c r="AI6" s="26"/>
      <c r="AJ6" s="21"/>
      <c r="AK6" s="39"/>
      <c r="AL6" s="39"/>
      <c r="AM6" s="38"/>
      <c r="AN6" s="50"/>
      <c r="AO6" s="39"/>
      <c r="AP6" s="39"/>
      <c r="AQ6" s="38"/>
      <c r="AR6" s="49"/>
      <c r="AS6" s="51"/>
      <c r="AT6" s="39"/>
      <c r="AU6" s="133"/>
      <c r="AV6" s="39"/>
      <c r="AW6" s="53"/>
      <c r="AX6" s="53"/>
      <c r="AY6" s="53"/>
      <c r="AZ6" s="53"/>
      <c r="BA6" s="53"/>
      <c r="BB6" s="53"/>
      <c r="BC6" s="53"/>
      <c r="BD6" s="54"/>
      <c r="BE6" s="55"/>
      <c r="BF6" s="20"/>
      <c r="BG6" s="32"/>
      <c r="BH6" s="24"/>
      <c r="BI6" s="17"/>
      <c r="BJ6" s="17"/>
      <c r="BK6" s="40"/>
      <c r="BL6" s="18"/>
      <c r="BM6" s="25"/>
      <c r="BN6" s="20"/>
      <c r="BO6" s="40"/>
      <c r="BP6" s="18"/>
      <c r="BQ6" s="40"/>
      <c r="BR6" s="18"/>
      <c r="BS6" s="231"/>
    </row>
    <row r="7" spans="1:71" ht="18.75" customHeight="1">
      <c r="A7" s="56"/>
      <c r="B7" s="62"/>
      <c r="C7" s="57"/>
      <c r="D7" s="58"/>
      <c r="E7" s="59"/>
      <c r="F7" s="58"/>
      <c r="G7" s="59"/>
      <c r="H7" s="58"/>
      <c r="I7" s="295" t="s">
        <v>71</v>
      </c>
      <c r="J7" s="296"/>
      <c r="K7" s="299" t="s">
        <v>72</v>
      </c>
      <c r="L7" s="300"/>
      <c r="M7" s="270" t="s">
        <v>63</v>
      </c>
      <c r="N7" s="271"/>
      <c r="O7" s="65"/>
      <c r="P7" s="66"/>
      <c r="Q7" s="67"/>
      <c r="R7" s="207"/>
      <c r="S7" s="209"/>
      <c r="T7" s="66"/>
      <c r="U7" s="264" t="s">
        <v>57</v>
      </c>
      <c r="V7" s="241"/>
      <c r="W7" s="258" t="s">
        <v>70</v>
      </c>
      <c r="X7" s="291"/>
      <c r="Y7" s="250" t="s">
        <v>67</v>
      </c>
      <c r="Z7" s="254"/>
      <c r="AA7" s="258" t="s">
        <v>68</v>
      </c>
      <c r="AB7" s="269"/>
      <c r="AC7" s="269" t="s">
        <v>69</v>
      </c>
      <c r="AD7" s="261"/>
      <c r="AE7" s="111"/>
      <c r="AF7" s="112"/>
      <c r="AG7" s="258" t="s">
        <v>58</v>
      </c>
      <c r="AH7" s="265"/>
      <c r="AI7" s="69"/>
      <c r="AJ7" s="62"/>
      <c r="AK7" s="251" t="s">
        <v>54</v>
      </c>
      <c r="AL7" s="254"/>
      <c r="AM7" s="258" t="s">
        <v>73</v>
      </c>
      <c r="AN7" s="254"/>
      <c r="AO7" s="112"/>
      <c r="AP7" s="120"/>
      <c r="AQ7" s="259" t="s">
        <v>52</v>
      </c>
      <c r="AR7" s="260"/>
      <c r="AS7" s="121"/>
      <c r="AT7" s="112"/>
      <c r="AU7" s="304" t="s">
        <v>74</v>
      </c>
      <c r="AV7" s="305"/>
      <c r="AW7" s="309" t="s">
        <v>14</v>
      </c>
      <c r="AX7" s="310"/>
      <c r="AY7" s="122"/>
      <c r="AZ7" s="214"/>
      <c r="BA7" s="238" t="s">
        <v>55</v>
      </c>
      <c r="BB7" s="239"/>
      <c r="BC7" s="244" t="s">
        <v>56</v>
      </c>
      <c r="BD7" s="245"/>
      <c r="BE7" s="123" t="s">
        <v>11</v>
      </c>
      <c r="BF7" s="123"/>
      <c r="BG7" s="313" t="s">
        <v>75</v>
      </c>
      <c r="BH7" s="314"/>
      <c r="BI7" s="110"/>
      <c r="BJ7" s="110"/>
      <c r="BK7" s="124"/>
      <c r="BL7" s="110"/>
      <c r="BM7" s="250" t="s">
        <v>76</v>
      </c>
      <c r="BN7" s="251"/>
      <c r="BO7" s="284" t="s">
        <v>77</v>
      </c>
      <c r="BP7" s="285"/>
      <c r="BQ7" s="284" t="s">
        <v>78</v>
      </c>
      <c r="BR7" s="285"/>
      <c r="BS7" s="232"/>
    </row>
    <row r="8" spans="1:71" ht="18.75" customHeight="1">
      <c r="A8" s="56"/>
      <c r="B8" s="62"/>
      <c r="C8" s="70" t="s">
        <v>3</v>
      </c>
      <c r="D8" s="71"/>
      <c r="E8" s="70" t="s">
        <v>4</v>
      </c>
      <c r="F8" s="71"/>
      <c r="G8" s="70" t="s">
        <v>5</v>
      </c>
      <c r="H8" s="71"/>
      <c r="I8" s="295"/>
      <c r="J8" s="296"/>
      <c r="K8" s="301"/>
      <c r="L8" s="300"/>
      <c r="M8" s="272"/>
      <c r="N8" s="271"/>
      <c r="O8" s="264" t="s">
        <v>64</v>
      </c>
      <c r="P8" s="275"/>
      <c r="Q8" s="277" t="s">
        <v>65</v>
      </c>
      <c r="R8" s="278"/>
      <c r="S8" s="264" t="s">
        <v>66</v>
      </c>
      <c r="T8" s="281"/>
      <c r="U8" s="240"/>
      <c r="V8" s="241"/>
      <c r="W8" s="292"/>
      <c r="X8" s="291"/>
      <c r="Y8" s="317"/>
      <c r="Z8" s="254"/>
      <c r="AA8" s="258"/>
      <c r="AB8" s="269"/>
      <c r="AC8" s="254"/>
      <c r="AD8" s="261"/>
      <c r="AE8" s="115" t="s">
        <v>26</v>
      </c>
      <c r="AF8" s="114"/>
      <c r="AG8" s="266"/>
      <c r="AH8" s="265"/>
      <c r="AI8" s="69"/>
      <c r="AJ8" s="62"/>
      <c r="AK8" s="255"/>
      <c r="AL8" s="254"/>
      <c r="AM8" s="246" t="s">
        <v>12</v>
      </c>
      <c r="AN8" s="254"/>
      <c r="AO8" s="113" t="s">
        <v>13</v>
      </c>
      <c r="AP8" s="114"/>
      <c r="AQ8" s="261"/>
      <c r="AR8" s="260"/>
      <c r="AS8" s="125" t="s">
        <v>40</v>
      </c>
      <c r="AT8" s="113"/>
      <c r="AU8" s="250"/>
      <c r="AV8" s="306"/>
      <c r="AW8" s="311"/>
      <c r="AX8" s="291"/>
      <c r="AY8" s="125" t="s">
        <v>59</v>
      </c>
      <c r="AZ8" s="114"/>
      <c r="BA8" s="240"/>
      <c r="BB8" s="241"/>
      <c r="BC8" s="246"/>
      <c r="BD8" s="247"/>
      <c r="BE8" s="113" t="s">
        <v>15</v>
      </c>
      <c r="BF8" s="123"/>
      <c r="BG8" s="313"/>
      <c r="BH8" s="314"/>
      <c r="BI8" s="116" t="s">
        <v>2</v>
      </c>
      <c r="BJ8" s="117"/>
      <c r="BK8" s="126" t="s">
        <v>6</v>
      </c>
      <c r="BL8" s="117"/>
      <c r="BM8" s="250"/>
      <c r="BN8" s="251"/>
      <c r="BO8" s="286"/>
      <c r="BP8" s="285"/>
      <c r="BQ8" s="286"/>
      <c r="BR8" s="285"/>
      <c r="BS8" s="232"/>
    </row>
    <row r="9" spans="1:71" ht="18.75" customHeight="1">
      <c r="A9" s="56"/>
      <c r="B9" s="62"/>
      <c r="C9" s="70"/>
      <c r="D9" s="71"/>
      <c r="E9" s="70"/>
      <c r="F9" s="71"/>
      <c r="G9" s="70"/>
      <c r="H9" s="71"/>
      <c r="I9" s="297"/>
      <c r="J9" s="298"/>
      <c r="K9" s="302"/>
      <c r="L9" s="303"/>
      <c r="M9" s="273"/>
      <c r="N9" s="274"/>
      <c r="O9" s="276"/>
      <c r="P9" s="275"/>
      <c r="Q9" s="279"/>
      <c r="R9" s="280"/>
      <c r="S9" s="282"/>
      <c r="T9" s="283"/>
      <c r="U9" s="242"/>
      <c r="V9" s="243"/>
      <c r="W9" s="293"/>
      <c r="X9" s="294"/>
      <c r="Y9" s="318"/>
      <c r="Z9" s="257"/>
      <c r="AA9" s="289"/>
      <c r="AB9" s="290"/>
      <c r="AC9" s="257"/>
      <c r="AD9" s="262"/>
      <c r="AE9" s="118"/>
      <c r="AF9" s="119"/>
      <c r="AG9" s="267"/>
      <c r="AH9" s="268"/>
      <c r="AI9" s="69"/>
      <c r="AJ9" s="62"/>
      <c r="AK9" s="256"/>
      <c r="AL9" s="257"/>
      <c r="AM9" s="248" t="s">
        <v>16</v>
      </c>
      <c r="AN9" s="257"/>
      <c r="AO9" s="127"/>
      <c r="AP9" s="128"/>
      <c r="AQ9" s="262"/>
      <c r="AR9" s="263"/>
      <c r="AS9" s="129"/>
      <c r="AT9" s="113"/>
      <c r="AU9" s="307"/>
      <c r="AV9" s="308"/>
      <c r="AW9" s="312"/>
      <c r="AX9" s="294"/>
      <c r="AY9" s="130"/>
      <c r="AZ9" s="128"/>
      <c r="BA9" s="242"/>
      <c r="BB9" s="243"/>
      <c r="BC9" s="248"/>
      <c r="BD9" s="249"/>
      <c r="BE9" s="123" t="s">
        <v>11</v>
      </c>
      <c r="BF9" s="134"/>
      <c r="BG9" s="315"/>
      <c r="BH9" s="316"/>
      <c r="BI9" s="116"/>
      <c r="BJ9" s="132"/>
      <c r="BK9" s="131"/>
      <c r="BL9" s="117"/>
      <c r="BM9" s="252"/>
      <c r="BN9" s="253"/>
      <c r="BO9" s="287"/>
      <c r="BP9" s="288"/>
      <c r="BQ9" s="287"/>
      <c r="BR9" s="288"/>
      <c r="BS9" s="232"/>
    </row>
    <row r="10" spans="1:71" ht="36" customHeight="1">
      <c r="A10" s="56"/>
      <c r="B10" s="62"/>
      <c r="C10" s="139" t="s">
        <v>7</v>
      </c>
      <c r="D10" s="159" t="s">
        <v>79</v>
      </c>
      <c r="E10" s="139" t="s">
        <v>7</v>
      </c>
      <c r="F10" s="159" t="s">
        <v>79</v>
      </c>
      <c r="G10" s="139" t="s">
        <v>7</v>
      </c>
      <c r="H10" s="159" t="s">
        <v>79</v>
      </c>
      <c r="I10" s="139" t="s">
        <v>7</v>
      </c>
      <c r="J10" s="159" t="s">
        <v>79</v>
      </c>
      <c r="K10" s="141" t="s">
        <v>7</v>
      </c>
      <c r="L10" s="159" t="s">
        <v>79</v>
      </c>
      <c r="M10" s="139" t="s">
        <v>7</v>
      </c>
      <c r="N10" s="159" t="s">
        <v>79</v>
      </c>
      <c r="O10" s="193" t="s">
        <v>7</v>
      </c>
      <c r="P10" s="159" t="s">
        <v>79</v>
      </c>
      <c r="Q10" s="137" t="s">
        <v>7</v>
      </c>
      <c r="R10" s="208" t="s">
        <v>79</v>
      </c>
      <c r="S10" s="136" t="s">
        <v>7</v>
      </c>
      <c r="T10" s="159" t="s">
        <v>79</v>
      </c>
      <c r="U10" s="139" t="s">
        <v>7</v>
      </c>
      <c r="V10" s="159" t="s">
        <v>79</v>
      </c>
      <c r="W10" s="139" t="s">
        <v>7</v>
      </c>
      <c r="X10" s="159" t="s">
        <v>79</v>
      </c>
      <c r="Y10" s="141" t="s">
        <v>7</v>
      </c>
      <c r="Z10" s="159" t="s">
        <v>79</v>
      </c>
      <c r="AA10" s="139" t="s">
        <v>7</v>
      </c>
      <c r="AB10" s="159" t="s">
        <v>79</v>
      </c>
      <c r="AC10" s="140" t="s">
        <v>7</v>
      </c>
      <c r="AD10" s="159" t="s">
        <v>79</v>
      </c>
      <c r="AE10" s="136" t="s">
        <v>7</v>
      </c>
      <c r="AF10" s="159" t="s">
        <v>79</v>
      </c>
      <c r="AG10" s="136" t="s">
        <v>7</v>
      </c>
      <c r="AH10" s="208" t="s">
        <v>79</v>
      </c>
      <c r="AI10" s="69"/>
      <c r="AJ10" s="62"/>
      <c r="AK10" s="135" t="s">
        <v>7</v>
      </c>
      <c r="AL10" s="159" t="s">
        <v>79</v>
      </c>
      <c r="AM10" s="136" t="s">
        <v>7</v>
      </c>
      <c r="AN10" s="159" t="s">
        <v>79</v>
      </c>
      <c r="AO10" s="136" t="s">
        <v>7</v>
      </c>
      <c r="AP10" s="159" t="s">
        <v>79</v>
      </c>
      <c r="AQ10" s="136" t="s">
        <v>7</v>
      </c>
      <c r="AR10" s="159" t="s">
        <v>79</v>
      </c>
      <c r="AS10" s="137" t="s">
        <v>7</v>
      </c>
      <c r="AT10" s="159" t="s">
        <v>79</v>
      </c>
      <c r="AU10" s="138" t="s">
        <v>7</v>
      </c>
      <c r="AV10" s="159" t="s">
        <v>79</v>
      </c>
      <c r="AW10" s="137" t="s">
        <v>7</v>
      </c>
      <c r="AX10" s="159" t="s">
        <v>79</v>
      </c>
      <c r="AY10" s="137" t="s">
        <v>7</v>
      </c>
      <c r="AZ10" s="159" t="s">
        <v>79</v>
      </c>
      <c r="BA10" s="136" t="s">
        <v>7</v>
      </c>
      <c r="BB10" s="159" t="s">
        <v>79</v>
      </c>
      <c r="BC10" s="136" t="s">
        <v>7</v>
      </c>
      <c r="BD10" s="159" t="s">
        <v>79</v>
      </c>
      <c r="BE10" s="136" t="s">
        <v>7</v>
      </c>
      <c r="BF10" s="159" t="s">
        <v>79</v>
      </c>
      <c r="BG10" s="139" t="s">
        <v>7</v>
      </c>
      <c r="BH10" s="159" t="s">
        <v>79</v>
      </c>
      <c r="BI10" s="140" t="s">
        <v>7</v>
      </c>
      <c r="BJ10" s="159" t="s">
        <v>79</v>
      </c>
      <c r="BK10" s="141" t="s">
        <v>7</v>
      </c>
      <c r="BL10" s="159" t="s">
        <v>79</v>
      </c>
      <c r="BM10" s="137" t="s">
        <v>53</v>
      </c>
      <c r="BN10" s="160" t="s">
        <v>79</v>
      </c>
      <c r="BO10" s="141" t="s">
        <v>7</v>
      </c>
      <c r="BP10" s="160" t="s">
        <v>79</v>
      </c>
      <c r="BQ10" s="141" t="s">
        <v>7</v>
      </c>
      <c r="BR10" s="160" t="s">
        <v>79</v>
      </c>
      <c r="BS10" s="232"/>
    </row>
    <row r="11" spans="1:71" s="82" customFormat="1" ht="22.5" customHeight="1">
      <c r="A11" s="205"/>
      <c r="B11" s="194" t="s">
        <v>86</v>
      </c>
      <c r="C11" s="151">
        <v>100</v>
      </c>
      <c r="D11" s="163">
        <v>16.95906432748538</v>
      </c>
      <c r="E11" s="151">
        <v>100</v>
      </c>
      <c r="F11" s="163">
        <v>16.95906432748538</v>
      </c>
      <c r="G11" s="151">
        <v>100</v>
      </c>
      <c r="H11" s="163">
        <v>29.36610608020699</v>
      </c>
      <c r="I11" s="165">
        <v>100</v>
      </c>
      <c r="J11" s="154">
        <v>7.991360691144715</v>
      </c>
      <c r="K11" s="151">
        <v>100</v>
      </c>
      <c r="L11" s="154">
        <v>10.619469026548666</v>
      </c>
      <c r="M11" s="151">
        <v>100</v>
      </c>
      <c r="N11" s="163">
        <v>46.62756598240468</v>
      </c>
      <c r="O11" s="151">
        <v>100</v>
      </c>
      <c r="P11" s="154">
        <v>38.504155124653735</v>
      </c>
      <c r="Q11" s="151">
        <v>100</v>
      </c>
      <c r="R11" s="163">
        <v>73.91304347826086</v>
      </c>
      <c r="S11" s="165">
        <v>100</v>
      </c>
      <c r="T11" s="154">
        <v>-4.580152671755722</v>
      </c>
      <c r="U11" s="151">
        <v>100</v>
      </c>
      <c r="V11" s="163">
        <v>22.699386503067483</v>
      </c>
      <c r="W11" s="151">
        <v>100</v>
      </c>
      <c r="X11" s="154">
        <v>4.384133611691026</v>
      </c>
      <c r="Y11" s="151">
        <v>100</v>
      </c>
      <c r="Z11" s="163">
        <v>-13.043478260869565</v>
      </c>
      <c r="AA11" s="151">
        <v>100</v>
      </c>
      <c r="AB11" s="163">
        <v>68.91891891891892</v>
      </c>
      <c r="AC11" s="151">
        <v>100</v>
      </c>
      <c r="AD11" s="164">
        <v>2.24948875255624</v>
      </c>
      <c r="AE11" s="165">
        <v>100</v>
      </c>
      <c r="AF11" s="163">
        <v>11.358574610244993</v>
      </c>
      <c r="AG11" s="151">
        <v>100</v>
      </c>
      <c r="AH11" s="163">
        <v>-6.629318394024271</v>
      </c>
      <c r="AI11" s="166" t="str">
        <f aca="true" t="shared" si="0" ref="AI11:AI21">B11</f>
        <v>平成22年</v>
      </c>
      <c r="AJ11" s="194" t="str">
        <f aca="true" t="shared" si="1" ref="AJ11:AJ21">B11</f>
        <v>平成22年</v>
      </c>
      <c r="AK11" s="163">
        <v>100</v>
      </c>
      <c r="AL11" s="163">
        <v>10.253583241455344</v>
      </c>
      <c r="AM11" s="151">
        <v>100</v>
      </c>
      <c r="AN11" s="163">
        <v>1.9367991845056123</v>
      </c>
      <c r="AO11" s="151">
        <v>100</v>
      </c>
      <c r="AP11" s="163">
        <v>-1.0880316518298658</v>
      </c>
      <c r="AQ11" s="151">
        <v>100</v>
      </c>
      <c r="AR11" s="154">
        <v>0.8064516129032229</v>
      </c>
      <c r="AS11" s="151">
        <v>100</v>
      </c>
      <c r="AT11" s="163">
        <v>13.765642775881675</v>
      </c>
      <c r="AU11" s="151">
        <v>100</v>
      </c>
      <c r="AV11" s="154">
        <v>24.22360248447205</v>
      </c>
      <c r="AW11" s="151">
        <v>100</v>
      </c>
      <c r="AX11" s="163">
        <v>11.482720178372348</v>
      </c>
      <c r="AY11" s="151">
        <v>100</v>
      </c>
      <c r="AZ11" s="164">
        <v>1.2145748987854281</v>
      </c>
      <c r="BA11" s="165">
        <v>100</v>
      </c>
      <c r="BB11" s="163">
        <v>11.982082866741326</v>
      </c>
      <c r="BC11" s="151">
        <v>100</v>
      </c>
      <c r="BD11" s="163">
        <v>5.70824524312897</v>
      </c>
      <c r="BE11" s="151">
        <v>100</v>
      </c>
      <c r="BF11" s="163">
        <v>-11.11111111111111</v>
      </c>
      <c r="BG11" s="151">
        <v>100</v>
      </c>
      <c r="BH11" s="154">
        <v>-8.088235294117645</v>
      </c>
      <c r="BI11" s="163">
        <v>100</v>
      </c>
      <c r="BJ11" s="163">
        <v>15.874855156431058</v>
      </c>
      <c r="BK11" s="151">
        <v>100</v>
      </c>
      <c r="BL11" s="163">
        <v>32.80212483399735</v>
      </c>
      <c r="BM11" s="151">
        <v>100</v>
      </c>
      <c r="BN11" s="163">
        <v>5.82010582010582</v>
      </c>
      <c r="BO11" s="151">
        <v>100</v>
      </c>
      <c r="BP11" s="163">
        <v>51.285930408472026</v>
      </c>
      <c r="BQ11" s="151">
        <v>100</v>
      </c>
      <c r="BR11" s="163">
        <v>17.647058823529413</v>
      </c>
      <c r="BS11" s="166" t="str">
        <f aca="true" t="shared" si="2" ref="BS11:BS21">B11</f>
        <v>平成22年</v>
      </c>
    </row>
    <row r="12" spans="1:71" s="82" customFormat="1" ht="22.5" customHeight="1">
      <c r="A12" s="205"/>
      <c r="B12" s="161" t="s">
        <v>87</v>
      </c>
      <c r="C12" s="142">
        <v>97.1</v>
      </c>
      <c r="D12" s="143">
        <v>-2.9000000000000057</v>
      </c>
      <c r="E12" s="142">
        <v>97</v>
      </c>
      <c r="F12" s="143">
        <v>-3</v>
      </c>
      <c r="G12" s="142">
        <v>85.2</v>
      </c>
      <c r="H12" s="143">
        <v>-14.799999999999997</v>
      </c>
      <c r="I12" s="142">
        <v>89.7</v>
      </c>
      <c r="J12" s="144">
        <v>-10.299999999999997</v>
      </c>
      <c r="K12" s="142">
        <v>104</v>
      </c>
      <c r="L12" s="144">
        <v>4</v>
      </c>
      <c r="M12" s="142">
        <v>114.4</v>
      </c>
      <c r="N12" s="143">
        <v>14.400000000000004</v>
      </c>
      <c r="O12" s="142">
        <v>108.8</v>
      </c>
      <c r="P12" s="144">
        <v>8.799999999999997</v>
      </c>
      <c r="Q12" s="142">
        <v>119.3</v>
      </c>
      <c r="R12" s="143">
        <v>19.299999999999997</v>
      </c>
      <c r="S12" s="146">
        <v>104.8</v>
      </c>
      <c r="T12" s="144">
        <v>4.799999999999997</v>
      </c>
      <c r="U12" s="142">
        <v>75.1</v>
      </c>
      <c r="V12" s="143">
        <v>-24.900000000000006</v>
      </c>
      <c r="W12" s="142">
        <v>94.7</v>
      </c>
      <c r="X12" s="144">
        <v>-5.299999999999997</v>
      </c>
      <c r="Y12" s="142">
        <v>67.1</v>
      </c>
      <c r="Z12" s="143">
        <v>-32.900000000000006</v>
      </c>
      <c r="AA12" s="142">
        <v>96.3</v>
      </c>
      <c r="AB12" s="143">
        <v>-3.7000000000000024</v>
      </c>
      <c r="AC12" s="142">
        <v>104.2</v>
      </c>
      <c r="AD12" s="145">
        <v>4.200000000000003</v>
      </c>
      <c r="AE12" s="146">
        <v>85.1</v>
      </c>
      <c r="AF12" s="143">
        <v>-14.900000000000006</v>
      </c>
      <c r="AG12" s="142">
        <v>82.8</v>
      </c>
      <c r="AH12" s="143">
        <v>-17.200000000000003</v>
      </c>
      <c r="AI12" s="162" t="str">
        <f t="shared" si="0"/>
        <v>平成23年</v>
      </c>
      <c r="AJ12" s="161" t="str">
        <f t="shared" si="1"/>
        <v>平成23年</v>
      </c>
      <c r="AK12" s="143">
        <v>96.7</v>
      </c>
      <c r="AL12" s="143">
        <v>-3.299999999999997</v>
      </c>
      <c r="AM12" s="142">
        <v>102</v>
      </c>
      <c r="AN12" s="143">
        <v>2</v>
      </c>
      <c r="AO12" s="142">
        <v>82.2</v>
      </c>
      <c r="AP12" s="143">
        <v>-17.799999999999997</v>
      </c>
      <c r="AQ12" s="142">
        <v>99</v>
      </c>
      <c r="AR12" s="144">
        <v>-1</v>
      </c>
      <c r="AS12" s="142">
        <v>101.9</v>
      </c>
      <c r="AT12" s="143">
        <v>1.900000000000006</v>
      </c>
      <c r="AU12" s="142">
        <v>83.9</v>
      </c>
      <c r="AV12" s="144">
        <v>-16.099999999999994</v>
      </c>
      <c r="AW12" s="142">
        <v>176.8</v>
      </c>
      <c r="AX12" s="143">
        <v>76.80000000000001</v>
      </c>
      <c r="AY12" s="142">
        <v>100.1</v>
      </c>
      <c r="AZ12" s="145">
        <v>0.09999999999999432</v>
      </c>
      <c r="BA12" s="146">
        <v>95.5</v>
      </c>
      <c r="BB12" s="143">
        <v>-4.5</v>
      </c>
      <c r="BC12" s="142">
        <v>100.2</v>
      </c>
      <c r="BD12" s="143">
        <v>0.20000000000000281</v>
      </c>
      <c r="BE12" s="142">
        <v>109.7</v>
      </c>
      <c r="BF12" s="143">
        <v>9.700000000000003</v>
      </c>
      <c r="BG12" s="142">
        <v>104.1</v>
      </c>
      <c r="BH12" s="144">
        <v>4.099999999999994</v>
      </c>
      <c r="BI12" s="143">
        <v>97.3</v>
      </c>
      <c r="BJ12" s="143">
        <v>-2.700000000000003</v>
      </c>
      <c r="BK12" s="142">
        <v>104.1</v>
      </c>
      <c r="BL12" s="143">
        <v>4.099999999999994</v>
      </c>
      <c r="BM12" s="142">
        <v>88.2</v>
      </c>
      <c r="BN12" s="143">
        <v>-11.799999999999997</v>
      </c>
      <c r="BO12" s="142">
        <v>114.1</v>
      </c>
      <c r="BP12" s="143">
        <v>14.099999999999993</v>
      </c>
      <c r="BQ12" s="142">
        <v>116.5</v>
      </c>
      <c r="BR12" s="143">
        <v>16.5</v>
      </c>
      <c r="BS12" s="162" t="str">
        <f t="shared" si="2"/>
        <v>平成23年</v>
      </c>
    </row>
    <row r="13" spans="1:71" s="82" customFormat="1" ht="22.5" customHeight="1">
      <c r="A13" s="205"/>
      <c r="B13" s="161" t="s">
        <v>88</v>
      </c>
      <c r="C13" s="142">
        <v>106.5</v>
      </c>
      <c r="D13" s="143">
        <v>9.680741503604539</v>
      </c>
      <c r="E13" s="142">
        <v>106.6</v>
      </c>
      <c r="F13" s="143">
        <v>9.896907216494839</v>
      </c>
      <c r="G13" s="142">
        <v>93.2</v>
      </c>
      <c r="H13" s="143">
        <v>9.389671361502346</v>
      </c>
      <c r="I13" s="142">
        <v>91.3</v>
      </c>
      <c r="J13" s="144">
        <v>1.7837235228539514</v>
      </c>
      <c r="K13" s="142">
        <v>107.8</v>
      </c>
      <c r="L13" s="144">
        <v>3.653846153846151</v>
      </c>
      <c r="M13" s="142">
        <v>131.2</v>
      </c>
      <c r="N13" s="143">
        <v>14.68531468531467</v>
      </c>
      <c r="O13" s="142">
        <v>119</v>
      </c>
      <c r="P13" s="144">
        <v>9.375000000000004</v>
      </c>
      <c r="Q13" s="142">
        <v>141.4</v>
      </c>
      <c r="R13" s="143">
        <v>18.524727577535632</v>
      </c>
      <c r="S13" s="146">
        <v>113</v>
      </c>
      <c r="T13" s="144">
        <v>7.824427480916034</v>
      </c>
      <c r="U13" s="142">
        <v>75.1</v>
      </c>
      <c r="V13" s="143">
        <v>0</v>
      </c>
      <c r="W13" s="142">
        <v>102.9</v>
      </c>
      <c r="X13" s="144">
        <v>8.65892291446674</v>
      </c>
      <c r="Y13" s="142">
        <v>60.1</v>
      </c>
      <c r="Z13" s="143">
        <v>-10.432190760059603</v>
      </c>
      <c r="AA13" s="142">
        <v>92</v>
      </c>
      <c r="AB13" s="143">
        <v>-4.465212876427827</v>
      </c>
      <c r="AC13" s="142">
        <v>119</v>
      </c>
      <c r="AD13" s="145">
        <v>14.20345489443378</v>
      </c>
      <c r="AE13" s="146">
        <v>102.8</v>
      </c>
      <c r="AF13" s="143">
        <v>20.799059929494717</v>
      </c>
      <c r="AG13" s="142">
        <v>109.7</v>
      </c>
      <c r="AH13" s="143">
        <v>32.48792270531401</v>
      </c>
      <c r="AI13" s="162" t="str">
        <f t="shared" si="0"/>
        <v>平成24年</v>
      </c>
      <c r="AJ13" s="161" t="str">
        <f t="shared" si="1"/>
        <v>平成24年</v>
      </c>
      <c r="AK13" s="143">
        <v>100.5</v>
      </c>
      <c r="AL13" s="143">
        <v>3.9296794208893453</v>
      </c>
      <c r="AM13" s="142">
        <v>102.6</v>
      </c>
      <c r="AN13" s="143">
        <v>0.5882352941176415</v>
      </c>
      <c r="AO13" s="142">
        <v>84</v>
      </c>
      <c r="AP13" s="143">
        <v>2.1897810218978067</v>
      </c>
      <c r="AQ13" s="142">
        <v>106.2</v>
      </c>
      <c r="AR13" s="144">
        <v>7.272727272727275</v>
      </c>
      <c r="AS13" s="142">
        <v>106.8</v>
      </c>
      <c r="AT13" s="143">
        <v>4.8086359175662325</v>
      </c>
      <c r="AU13" s="142">
        <v>76.5</v>
      </c>
      <c r="AV13" s="144">
        <v>-8.820023837902271</v>
      </c>
      <c r="AW13" s="142">
        <v>176.8</v>
      </c>
      <c r="AX13" s="143">
        <v>0</v>
      </c>
      <c r="AY13" s="142">
        <v>134.1</v>
      </c>
      <c r="AZ13" s="145">
        <v>33.96603396603397</v>
      </c>
      <c r="BA13" s="146">
        <v>109.3</v>
      </c>
      <c r="BB13" s="143">
        <v>14.450261780104709</v>
      </c>
      <c r="BC13" s="142">
        <v>95.8</v>
      </c>
      <c r="BD13" s="143">
        <v>-4.391217564870265</v>
      </c>
      <c r="BE13" s="142">
        <v>68.3</v>
      </c>
      <c r="BF13" s="143">
        <v>-37.739288969917965</v>
      </c>
      <c r="BG13" s="142">
        <v>142.1</v>
      </c>
      <c r="BH13" s="144">
        <v>36.50336215177714</v>
      </c>
      <c r="BI13" s="143">
        <v>107.8</v>
      </c>
      <c r="BJ13" s="143">
        <v>10.79136690647482</v>
      </c>
      <c r="BK13" s="142">
        <v>114.7</v>
      </c>
      <c r="BL13" s="143">
        <v>10.182516810758894</v>
      </c>
      <c r="BM13" s="142">
        <v>93.4</v>
      </c>
      <c r="BN13" s="143">
        <v>5.895691609977327</v>
      </c>
      <c r="BO13" s="142">
        <v>131.9</v>
      </c>
      <c r="BP13" s="143">
        <v>15.600350569675733</v>
      </c>
      <c r="BQ13" s="142">
        <v>125.7</v>
      </c>
      <c r="BR13" s="143">
        <v>7.896995708154508</v>
      </c>
      <c r="BS13" s="162" t="str">
        <f t="shared" si="2"/>
        <v>平成24年</v>
      </c>
    </row>
    <row r="14" spans="1:71" s="82" customFormat="1" ht="22.5" customHeight="1">
      <c r="A14" s="205"/>
      <c r="B14" s="161" t="s">
        <v>92</v>
      </c>
      <c r="C14" s="142">
        <v>103.3</v>
      </c>
      <c r="D14" s="143">
        <v>-3.0046948356807546</v>
      </c>
      <c r="E14" s="142">
        <v>103.3</v>
      </c>
      <c r="F14" s="143">
        <v>-3.0956848030018747</v>
      </c>
      <c r="G14" s="142">
        <v>92</v>
      </c>
      <c r="H14" s="143">
        <v>-1.2875536480686733</v>
      </c>
      <c r="I14" s="142">
        <v>83</v>
      </c>
      <c r="J14" s="144">
        <v>-9.090909090909083</v>
      </c>
      <c r="K14" s="142">
        <v>110.2</v>
      </c>
      <c r="L14" s="144">
        <v>2.226345083487935</v>
      </c>
      <c r="M14" s="142">
        <v>118.1</v>
      </c>
      <c r="N14" s="143">
        <v>-9.984756097560975</v>
      </c>
      <c r="O14" s="142">
        <v>113.4</v>
      </c>
      <c r="P14" s="144">
        <v>-4.70588235294117</v>
      </c>
      <c r="Q14" s="142">
        <v>123.2</v>
      </c>
      <c r="R14" s="143">
        <v>-12.871287128712872</v>
      </c>
      <c r="S14" s="146">
        <v>106.2</v>
      </c>
      <c r="T14" s="144">
        <v>-6.01769911504425</v>
      </c>
      <c r="U14" s="142">
        <v>62</v>
      </c>
      <c r="V14" s="143">
        <v>-17.443408788282287</v>
      </c>
      <c r="W14" s="142">
        <v>90.7</v>
      </c>
      <c r="X14" s="144">
        <v>-11.85617103984451</v>
      </c>
      <c r="Y14" s="142">
        <v>52.8</v>
      </c>
      <c r="Z14" s="143">
        <v>-12.146422628951758</v>
      </c>
      <c r="AA14" s="142">
        <v>82</v>
      </c>
      <c r="AB14" s="143">
        <v>-10.869565217391308</v>
      </c>
      <c r="AC14" s="142">
        <v>128.2</v>
      </c>
      <c r="AD14" s="145">
        <v>7.731092436974785</v>
      </c>
      <c r="AE14" s="146">
        <v>110.6</v>
      </c>
      <c r="AF14" s="143">
        <v>7.6</v>
      </c>
      <c r="AG14" s="142">
        <v>105.4</v>
      </c>
      <c r="AH14" s="143">
        <v>-3.919781221513219</v>
      </c>
      <c r="AI14" s="162" t="str">
        <f t="shared" si="0"/>
        <v>平成25年</v>
      </c>
      <c r="AJ14" s="161" t="str">
        <f t="shared" si="1"/>
        <v>平成25年</v>
      </c>
      <c r="AK14" s="143">
        <v>100</v>
      </c>
      <c r="AL14" s="143">
        <v>-0.497512437810943</v>
      </c>
      <c r="AM14" s="142">
        <v>108.5</v>
      </c>
      <c r="AN14" s="143">
        <v>5.750487329434706</v>
      </c>
      <c r="AO14" s="142">
        <v>93.7</v>
      </c>
      <c r="AP14" s="143">
        <v>11.547619047619051</v>
      </c>
      <c r="AQ14" s="142">
        <v>108.6</v>
      </c>
      <c r="AR14" s="144">
        <v>2.259887005649719</v>
      </c>
      <c r="AS14" s="142">
        <v>110.9</v>
      </c>
      <c r="AT14" s="143">
        <v>3.838951310861427</v>
      </c>
      <c r="AU14" s="142">
        <v>72</v>
      </c>
      <c r="AV14" s="144">
        <v>-5.882352941176472</v>
      </c>
      <c r="AW14" s="142">
        <v>184</v>
      </c>
      <c r="AX14" s="143">
        <v>4.072398190045234</v>
      </c>
      <c r="AY14" s="142">
        <v>148.3</v>
      </c>
      <c r="AZ14" s="145">
        <v>10.589112602535433</v>
      </c>
      <c r="BA14" s="146">
        <v>120.8</v>
      </c>
      <c r="BB14" s="143">
        <v>10.521500457456545</v>
      </c>
      <c r="BC14" s="142">
        <v>98.6</v>
      </c>
      <c r="BD14" s="143">
        <v>2.9227557411273475</v>
      </c>
      <c r="BE14" s="142">
        <v>154.3</v>
      </c>
      <c r="BF14" s="143">
        <v>125.91508052708642</v>
      </c>
      <c r="BG14" s="142">
        <v>134.7</v>
      </c>
      <c r="BH14" s="144">
        <v>-5.207600281491908</v>
      </c>
      <c r="BI14" s="143">
        <v>104.4</v>
      </c>
      <c r="BJ14" s="143">
        <v>-3.153988868274571</v>
      </c>
      <c r="BK14" s="142">
        <v>102.3</v>
      </c>
      <c r="BL14" s="143">
        <v>-10.81081081081081</v>
      </c>
      <c r="BM14" s="142">
        <v>81.4</v>
      </c>
      <c r="BN14" s="143">
        <v>-12.847965738758027</v>
      </c>
      <c r="BO14" s="142">
        <v>117.9</v>
      </c>
      <c r="BP14" s="143">
        <v>-10.614101592115244</v>
      </c>
      <c r="BQ14" s="142">
        <v>119.5</v>
      </c>
      <c r="BR14" s="143">
        <v>-4.932378679395388</v>
      </c>
      <c r="BS14" s="162" t="str">
        <f t="shared" si="2"/>
        <v>平成25年</v>
      </c>
    </row>
    <row r="15" spans="1:71" s="82" customFormat="1" ht="22.5" customHeight="1">
      <c r="A15" s="205"/>
      <c r="B15" s="195" t="s">
        <v>95</v>
      </c>
      <c r="C15" s="150">
        <v>108.5</v>
      </c>
      <c r="D15" s="148">
        <f>(C15-C14)/C14*100</f>
        <v>5.033881897386257</v>
      </c>
      <c r="E15" s="149">
        <v>108.5</v>
      </c>
      <c r="F15" s="149">
        <f>(E15-E14)/E14*100</f>
        <v>5.033881897386257</v>
      </c>
      <c r="G15" s="150">
        <v>94</v>
      </c>
      <c r="H15" s="148">
        <f>(G15-G14)/G14*100</f>
        <v>2.1739130434782608</v>
      </c>
      <c r="I15" s="149">
        <v>84.1</v>
      </c>
      <c r="J15" s="148">
        <f>(I15-I14)/I14*100</f>
        <v>1.3253012048192703</v>
      </c>
      <c r="K15" s="150">
        <v>112.6</v>
      </c>
      <c r="L15" s="148">
        <f>(K15-K14)/K14*100</f>
        <v>2.177858439201444</v>
      </c>
      <c r="M15" s="149">
        <v>145.6</v>
      </c>
      <c r="N15" s="148">
        <f>(M15-M14)/M14*100</f>
        <v>23.285351397121083</v>
      </c>
      <c r="O15" s="150">
        <v>115.3</v>
      </c>
      <c r="P15" s="148">
        <f>(O15-O14)/O14*100</f>
        <v>1.6754850088183344</v>
      </c>
      <c r="Q15" s="150">
        <v>164</v>
      </c>
      <c r="R15" s="149">
        <f>(Q15-Q14)/Q14*100</f>
        <v>33.11688311688311</v>
      </c>
      <c r="S15" s="178">
        <v>129.2</v>
      </c>
      <c r="T15" s="148">
        <f>(S15-S14)/S14*100</f>
        <v>21.65725047080978</v>
      </c>
      <c r="U15" s="150">
        <v>64.3</v>
      </c>
      <c r="V15" s="148">
        <f>(U15-U14)/U14*100</f>
        <v>3.7096774193548345</v>
      </c>
      <c r="W15" s="150">
        <v>92.6</v>
      </c>
      <c r="X15" s="148">
        <f>(W15-W14)/W14*100</f>
        <v>2.094818081587642</v>
      </c>
      <c r="Y15" s="149">
        <v>40.1</v>
      </c>
      <c r="Z15" s="148">
        <f>(Y15-Y14)/Y14*100</f>
        <v>-24.053030303030294</v>
      </c>
      <c r="AA15" s="150">
        <v>74.6</v>
      </c>
      <c r="AB15" s="148">
        <f>(AA15-AA14)/AA14*100</f>
        <v>-9.024390243902445</v>
      </c>
      <c r="AC15" s="150">
        <v>120.8</v>
      </c>
      <c r="AD15" s="148">
        <f>(AC15-AC14)/AC14*100</f>
        <v>-5.772230889235564</v>
      </c>
      <c r="AE15" s="150">
        <v>101</v>
      </c>
      <c r="AF15" s="148">
        <f>(AE15-AE14)/AE14*100</f>
        <v>-8.679927667269435</v>
      </c>
      <c r="AG15" s="150">
        <v>88.1</v>
      </c>
      <c r="AH15" s="149">
        <f>(AG15-AG14)/AG14*100</f>
        <v>-16.413662239089195</v>
      </c>
      <c r="AI15" s="210" t="str">
        <f t="shared" si="0"/>
        <v>平成26年</v>
      </c>
      <c r="AJ15" s="195" t="str">
        <f t="shared" si="1"/>
        <v>平成26年</v>
      </c>
      <c r="AK15" s="150">
        <v>96.6</v>
      </c>
      <c r="AL15" s="149">
        <f>(AK15-AK14)/AK14*100</f>
        <v>-3.4000000000000057</v>
      </c>
      <c r="AM15" s="150">
        <v>108</v>
      </c>
      <c r="AN15" s="149">
        <f>(AM15-AM14)/AM14*100</f>
        <v>-0.4608294930875576</v>
      </c>
      <c r="AO15" s="150">
        <v>155.9</v>
      </c>
      <c r="AP15" s="149">
        <f>(AO15-AO14)/AO14*100</f>
        <v>66.3820704375667</v>
      </c>
      <c r="AQ15" s="150">
        <v>115.6</v>
      </c>
      <c r="AR15" s="149">
        <f>(AQ15-AQ14)/AQ14*100</f>
        <v>6.445672191528545</v>
      </c>
      <c r="AS15" s="150">
        <v>108.2</v>
      </c>
      <c r="AT15" s="149">
        <f>(AS15-AS14)/AS14*100</f>
        <v>-2.4346257889991008</v>
      </c>
      <c r="AU15" s="150">
        <v>71.9</v>
      </c>
      <c r="AV15" s="149">
        <f>(AU15-AU14)/AU14*100</f>
        <v>-0.138888888888881</v>
      </c>
      <c r="AW15" s="150">
        <v>192.6</v>
      </c>
      <c r="AX15" s="149">
        <f>(AW15-AW14)/AW14*100</f>
        <v>4.673913043478257</v>
      </c>
      <c r="AY15" s="150">
        <v>134.5</v>
      </c>
      <c r="AZ15" s="215">
        <f>(AY15-AY14)/AY14*100</f>
        <v>-9.305461901550917</v>
      </c>
      <c r="BA15" s="178">
        <v>114.1</v>
      </c>
      <c r="BB15" s="149">
        <f>(BA15-BA14)/BA14*100</f>
        <v>-5.546357615894042</v>
      </c>
      <c r="BC15" s="150">
        <v>98.2</v>
      </c>
      <c r="BD15" s="149">
        <f>(BC15-BC14)/BC14*100</f>
        <v>-0.40567951318457557</v>
      </c>
      <c r="BE15" s="150">
        <v>122.1</v>
      </c>
      <c r="BF15" s="149">
        <f>(BE15-BE14)/BE14*100</f>
        <v>-20.86843810758264</v>
      </c>
      <c r="BG15" s="150">
        <v>140.9</v>
      </c>
      <c r="BH15" s="149">
        <f>(BG15-BG14)/BG14*100</f>
        <v>4.602821083890139</v>
      </c>
      <c r="BI15" s="150">
        <v>109.6</v>
      </c>
      <c r="BJ15" s="149">
        <f>(BI15-BI14)/BI14*100</f>
        <v>4.980842911877383</v>
      </c>
      <c r="BK15" s="150">
        <v>117.3</v>
      </c>
      <c r="BL15" s="149">
        <f>(BK15-BK14)/BK14*100</f>
        <v>14.66275659824047</v>
      </c>
      <c r="BM15" s="150">
        <v>82.2</v>
      </c>
      <c r="BN15" s="149">
        <f>(BM15-BM14)/BM14*100</f>
        <v>0.9828009828009793</v>
      </c>
      <c r="BO15" s="150">
        <v>145.1</v>
      </c>
      <c r="BP15" s="149">
        <f>(BO15-BO14)/BO14*100</f>
        <v>23.070398642917716</v>
      </c>
      <c r="BQ15" s="150">
        <v>149.7</v>
      </c>
      <c r="BR15" s="148">
        <f>(BQ15-BQ14)/BQ14*100</f>
        <v>25.271966527196643</v>
      </c>
      <c r="BS15" s="196" t="str">
        <f t="shared" si="2"/>
        <v>平成26年</v>
      </c>
    </row>
    <row r="16" spans="1:71" s="82" customFormat="1" ht="22.5" customHeight="1">
      <c r="A16" s="205"/>
      <c r="B16" s="161" t="s">
        <v>89</v>
      </c>
      <c r="C16" s="142">
        <v>98.3</v>
      </c>
      <c r="D16" s="143">
        <v>9.955257270693501</v>
      </c>
      <c r="E16" s="142">
        <v>98.3</v>
      </c>
      <c r="F16" s="143">
        <v>9.955257270693501</v>
      </c>
      <c r="G16" s="142">
        <v>95.9</v>
      </c>
      <c r="H16" s="143">
        <v>11.123986095017392</v>
      </c>
      <c r="I16" s="146">
        <v>95.8</v>
      </c>
      <c r="J16" s="144">
        <v>-1.4403292181070015</v>
      </c>
      <c r="K16" s="142">
        <v>100.7</v>
      </c>
      <c r="L16" s="144">
        <v>8.98268398268398</v>
      </c>
      <c r="M16" s="142">
        <v>102.4</v>
      </c>
      <c r="N16" s="143">
        <v>41.63208852005534</v>
      </c>
      <c r="O16" s="142">
        <v>103</v>
      </c>
      <c r="P16" s="144">
        <v>46.5149359886202</v>
      </c>
      <c r="Q16" s="142">
        <v>104.2</v>
      </c>
      <c r="R16" s="143">
        <v>58.84146341463416</v>
      </c>
      <c r="S16" s="146">
        <v>93.7</v>
      </c>
      <c r="T16" s="144">
        <v>-9.817131857555344</v>
      </c>
      <c r="U16" s="142">
        <v>95.3</v>
      </c>
      <c r="V16" s="143">
        <v>4.955947136563877</v>
      </c>
      <c r="W16" s="142">
        <v>96.7</v>
      </c>
      <c r="X16" s="144">
        <v>2.328042328042331</v>
      </c>
      <c r="Y16" s="142">
        <v>92.6</v>
      </c>
      <c r="Z16" s="143">
        <v>-13.133208255159476</v>
      </c>
      <c r="AA16" s="142">
        <v>97.5</v>
      </c>
      <c r="AB16" s="143">
        <v>35.605006954102905</v>
      </c>
      <c r="AC16" s="142">
        <v>98.9</v>
      </c>
      <c r="AD16" s="145">
        <v>2.593360995850622</v>
      </c>
      <c r="AE16" s="146">
        <v>96</v>
      </c>
      <c r="AF16" s="143">
        <v>0</v>
      </c>
      <c r="AG16" s="142">
        <v>95</v>
      </c>
      <c r="AH16" s="143">
        <v>-10.96532333645736</v>
      </c>
      <c r="AI16" s="162" t="str">
        <f t="shared" si="0"/>
        <v>平成22年度</v>
      </c>
      <c r="AJ16" s="161" t="str">
        <f t="shared" si="1"/>
        <v>平成22年度</v>
      </c>
      <c r="AK16" s="143">
        <v>99.7</v>
      </c>
      <c r="AL16" s="143">
        <v>6.289978678038385</v>
      </c>
      <c r="AM16" s="142">
        <v>99.9</v>
      </c>
      <c r="AN16" s="143">
        <v>1.4213197969543205</v>
      </c>
      <c r="AO16" s="142">
        <v>96</v>
      </c>
      <c r="AP16" s="143">
        <v>-7.6923076923076925</v>
      </c>
      <c r="AQ16" s="142">
        <v>97.7</v>
      </c>
      <c r="AR16" s="144">
        <v>-1.907630522088345</v>
      </c>
      <c r="AS16" s="142">
        <v>101.7</v>
      </c>
      <c r="AT16" s="143">
        <v>9.237379162191202</v>
      </c>
      <c r="AU16" s="142">
        <v>97.7</v>
      </c>
      <c r="AV16" s="144">
        <v>9.652076318742996</v>
      </c>
      <c r="AW16" s="142">
        <v>120.1</v>
      </c>
      <c r="AX16" s="143">
        <v>30.68552774755167</v>
      </c>
      <c r="AY16" s="142">
        <v>104.4</v>
      </c>
      <c r="AZ16" s="145">
        <v>5.561172901921132</v>
      </c>
      <c r="BA16" s="146">
        <v>98.2</v>
      </c>
      <c r="BB16" s="143">
        <v>2.93501048218029</v>
      </c>
      <c r="BC16" s="142">
        <v>99.1</v>
      </c>
      <c r="BD16" s="143">
        <v>3.0145530145530057</v>
      </c>
      <c r="BE16" s="142">
        <v>96.2</v>
      </c>
      <c r="BF16" s="143">
        <v>-14.564831261101235</v>
      </c>
      <c r="BG16" s="142">
        <v>106.6</v>
      </c>
      <c r="BH16" s="144">
        <v>15.995647442872674</v>
      </c>
      <c r="BI16" s="143">
        <v>98.6</v>
      </c>
      <c r="BJ16" s="143">
        <v>10.167597765363121</v>
      </c>
      <c r="BK16" s="142">
        <v>99.8</v>
      </c>
      <c r="BL16" s="143">
        <v>26.010101010101</v>
      </c>
      <c r="BM16" s="142">
        <v>96</v>
      </c>
      <c r="BN16" s="143">
        <v>1.2658227848101298</v>
      </c>
      <c r="BO16" s="142">
        <v>103.4</v>
      </c>
      <c r="BP16" s="143">
        <v>47.92560801144492</v>
      </c>
      <c r="BQ16" s="142">
        <v>94.6</v>
      </c>
      <c r="BR16" s="143">
        <v>3.5010940919037075</v>
      </c>
      <c r="BS16" s="162" t="str">
        <f t="shared" si="2"/>
        <v>平成22年度</v>
      </c>
    </row>
    <row r="17" spans="1:71" s="82" customFormat="1" ht="22.5" customHeight="1">
      <c r="A17" s="205"/>
      <c r="B17" s="161" t="s">
        <v>90</v>
      </c>
      <c r="C17" s="142">
        <v>102.2</v>
      </c>
      <c r="D17" s="143">
        <v>3.9674465920651123</v>
      </c>
      <c r="E17" s="142">
        <v>102.2</v>
      </c>
      <c r="F17" s="143">
        <v>3.9674465920651123</v>
      </c>
      <c r="G17" s="142">
        <v>89.2</v>
      </c>
      <c r="H17" s="143">
        <v>-6.9864442127215876</v>
      </c>
      <c r="I17" s="142">
        <v>93.1</v>
      </c>
      <c r="J17" s="144">
        <v>-2.818371607515661</v>
      </c>
      <c r="K17" s="142">
        <v>106</v>
      </c>
      <c r="L17" s="144">
        <v>5.263157894736839</v>
      </c>
      <c r="M17" s="142">
        <v>123.6</v>
      </c>
      <c r="N17" s="143">
        <v>20.70312499999999</v>
      </c>
      <c r="O17" s="142">
        <v>113</v>
      </c>
      <c r="P17" s="144">
        <v>9.70873786407767</v>
      </c>
      <c r="Q17" s="142">
        <v>130.5</v>
      </c>
      <c r="R17" s="143">
        <v>25.239923224568134</v>
      </c>
      <c r="S17" s="146">
        <v>115.9</v>
      </c>
      <c r="T17" s="144">
        <v>23.69263607257204</v>
      </c>
      <c r="U17" s="142">
        <v>75.1</v>
      </c>
      <c r="V17" s="143">
        <v>-21.19622245540399</v>
      </c>
      <c r="W17" s="142">
        <v>100.7</v>
      </c>
      <c r="X17" s="144">
        <v>4.1365046535677354</v>
      </c>
      <c r="Y17" s="142">
        <v>63</v>
      </c>
      <c r="Z17" s="143">
        <v>-31.965442764578828</v>
      </c>
      <c r="AA17" s="142">
        <v>105.5</v>
      </c>
      <c r="AB17" s="143">
        <v>8.205128205128204</v>
      </c>
      <c r="AC17" s="142">
        <v>109.6</v>
      </c>
      <c r="AD17" s="145">
        <v>10.8190091001011</v>
      </c>
      <c r="AE17" s="146">
        <v>89.6</v>
      </c>
      <c r="AF17" s="143">
        <v>-6.666666666666672</v>
      </c>
      <c r="AG17" s="142">
        <v>89</v>
      </c>
      <c r="AH17" s="143">
        <v>-6.315789473684211</v>
      </c>
      <c r="AI17" s="162" t="str">
        <f t="shared" si="0"/>
        <v>平成23年度</v>
      </c>
      <c r="AJ17" s="161" t="str">
        <f t="shared" si="1"/>
        <v>平成23年度</v>
      </c>
      <c r="AK17" s="143">
        <v>98</v>
      </c>
      <c r="AL17" s="143">
        <v>-1.705115346038117</v>
      </c>
      <c r="AM17" s="142">
        <v>103.3</v>
      </c>
      <c r="AN17" s="143">
        <v>3.4034034034033946</v>
      </c>
      <c r="AO17" s="142">
        <v>81.1</v>
      </c>
      <c r="AP17" s="143">
        <v>-15.52083333333334</v>
      </c>
      <c r="AQ17" s="142">
        <v>104</v>
      </c>
      <c r="AR17" s="144">
        <v>6.448311156601839</v>
      </c>
      <c r="AS17" s="142">
        <v>101.8</v>
      </c>
      <c r="AT17" s="143">
        <v>0.09832841691248212</v>
      </c>
      <c r="AU17" s="142">
        <v>80.5</v>
      </c>
      <c r="AV17" s="144">
        <v>-17.60491299897646</v>
      </c>
      <c r="AW17" s="142">
        <v>178.5</v>
      </c>
      <c r="AX17" s="143">
        <v>48.62614487926729</v>
      </c>
      <c r="AY17" s="142">
        <v>103.3</v>
      </c>
      <c r="AZ17" s="145">
        <v>-1.0536398467433032</v>
      </c>
      <c r="BA17" s="146">
        <v>97.8</v>
      </c>
      <c r="BB17" s="143">
        <v>-0.40733197556008727</v>
      </c>
      <c r="BC17" s="142">
        <v>100</v>
      </c>
      <c r="BD17" s="143">
        <v>0.9081735620585325</v>
      </c>
      <c r="BE17" s="142">
        <v>102.6</v>
      </c>
      <c r="BF17" s="143">
        <v>6.652806652806643</v>
      </c>
      <c r="BG17" s="142">
        <v>118.3</v>
      </c>
      <c r="BH17" s="144">
        <v>10.975609756097564</v>
      </c>
      <c r="BI17" s="143">
        <v>102.8</v>
      </c>
      <c r="BJ17" s="143">
        <v>4.259634888438137</v>
      </c>
      <c r="BK17" s="142">
        <v>111.6</v>
      </c>
      <c r="BL17" s="143">
        <v>11.823647294589176</v>
      </c>
      <c r="BM17" s="142">
        <v>92.1</v>
      </c>
      <c r="BN17" s="143">
        <v>-4.062500000000005</v>
      </c>
      <c r="BO17" s="142">
        <v>122.9</v>
      </c>
      <c r="BP17" s="143">
        <v>18.85880077369439</v>
      </c>
      <c r="BQ17" s="142">
        <v>129</v>
      </c>
      <c r="BR17" s="143">
        <v>36.36363636363637</v>
      </c>
      <c r="BS17" s="162" t="str">
        <f t="shared" si="2"/>
        <v>平成23年度</v>
      </c>
    </row>
    <row r="18" spans="1:71" s="82" customFormat="1" ht="22.5" customHeight="1">
      <c r="A18" s="205"/>
      <c r="B18" s="161" t="s">
        <v>91</v>
      </c>
      <c r="C18" s="142">
        <v>104.7</v>
      </c>
      <c r="D18" s="143">
        <v>2.446183953033265</v>
      </c>
      <c r="E18" s="142">
        <v>104.7</v>
      </c>
      <c r="F18" s="143">
        <v>2.446183953033265</v>
      </c>
      <c r="G18" s="142">
        <v>92.1</v>
      </c>
      <c r="H18" s="143">
        <v>3.2511210762331766</v>
      </c>
      <c r="I18" s="142">
        <v>88.6</v>
      </c>
      <c r="J18" s="144">
        <v>-4.833512352309343</v>
      </c>
      <c r="K18" s="142">
        <v>107</v>
      </c>
      <c r="L18" s="144">
        <v>0.9433962264151052</v>
      </c>
      <c r="M18" s="142">
        <v>127.6</v>
      </c>
      <c r="N18" s="143">
        <v>3.2362459546925626</v>
      </c>
      <c r="O18" s="142">
        <v>119.1</v>
      </c>
      <c r="P18" s="144">
        <v>5.398230088495559</v>
      </c>
      <c r="Q18" s="142">
        <v>136.5</v>
      </c>
      <c r="R18" s="143">
        <v>4.597701149425282</v>
      </c>
      <c r="S18" s="146">
        <v>107.3</v>
      </c>
      <c r="T18" s="144">
        <v>-7.42018981880933</v>
      </c>
      <c r="U18" s="142">
        <v>69.5</v>
      </c>
      <c r="V18" s="143">
        <v>-7.456724367509981</v>
      </c>
      <c r="W18" s="142">
        <v>101.3</v>
      </c>
      <c r="X18" s="144">
        <v>0.5958291956305706</v>
      </c>
      <c r="Y18" s="142">
        <v>56.9</v>
      </c>
      <c r="Z18" s="143">
        <v>-9.682539682539682</v>
      </c>
      <c r="AA18" s="142">
        <v>81.7</v>
      </c>
      <c r="AB18" s="143">
        <v>-22.55924170616114</v>
      </c>
      <c r="AC18" s="142">
        <v>121</v>
      </c>
      <c r="AD18" s="145">
        <v>10.401459854014593</v>
      </c>
      <c r="AE18" s="146">
        <v>102.7</v>
      </c>
      <c r="AF18" s="143">
        <v>14.62053571428572</v>
      </c>
      <c r="AG18" s="142">
        <v>107.8</v>
      </c>
      <c r="AH18" s="143">
        <v>21.123595505617978</v>
      </c>
      <c r="AI18" s="162" t="str">
        <f t="shared" si="0"/>
        <v>平成24年度</v>
      </c>
      <c r="AJ18" s="161" t="str">
        <f t="shared" si="1"/>
        <v>平成24年度</v>
      </c>
      <c r="AK18" s="143">
        <v>100.5</v>
      </c>
      <c r="AL18" s="143">
        <v>2.5510204081632626</v>
      </c>
      <c r="AM18" s="142">
        <v>103.2</v>
      </c>
      <c r="AN18" s="143">
        <v>-0.09680542110357404</v>
      </c>
      <c r="AO18" s="142">
        <v>84.4</v>
      </c>
      <c r="AP18" s="143">
        <v>4.069050554870546</v>
      </c>
      <c r="AQ18" s="142">
        <v>105.8</v>
      </c>
      <c r="AR18" s="144">
        <v>1.7307692307692246</v>
      </c>
      <c r="AS18" s="142">
        <v>106.6</v>
      </c>
      <c r="AT18" s="143">
        <v>4.715127701375232</v>
      </c>
      <c r="AU18" s="142">
        <v>73.2</v>
      </c>
      <c r="AV18" s="144">
        <v>-9.06832298136646</v>
      </c>
      <c r="AW18" s="142">
        <v>174.3</v>
      </c>
      <c r="AX18" s="143">
        <v>-2.35294117647058</v>
      </c>
      <c r="AY18" s="142">
        <v>139</v>
      </c>
      <c r="AZ18" s="145">
        <v>34.55953533397871</v>
      </c>
      <c r="BA18" s="146">
        <v>112</v>
      </c>
      <c r="BB18" s="143">
        <v>14.519427402862984</v>
      </c>
      <c r="BC18" s="142">
        <v>96.6</v>
      </c>
      <c r="BD18" s="143">
        <v>-3.400000000000003</v>
      </c>
      <c r="BE18" s="142">
        <v>85.7</v>
      </c>
      <c r="BF18" s="143">
        <v>-16.471734892787516</v>
      </c>
      <c r="BG18" s="142">
        <v>140.4</v>
      </c>
      <c r="BH18" s="144">
        <v>18.681318681318682</v>
      </c>
      <c r="BI18" s="143">
        <v>105.9</v>
      </c>
      <c r="BJ18" s="143">
        <v>3.015564202334642</v>
      </c>
      <c r="BK18" s="142">
        <v>110.6</v>
      </c>
      <c r="BL18" s="143">
        <v>-0.8960573476702538</v>
      </c>
      <c r="BM18" s="142">
        <v>90.9</v>
      </c>
      <c r="BN18" s="143">
        <v>-1.3029315960911947</v>
      </c>
      <c r="BO18" s="142">
        <v>128.5</v>
      </c>
      <c r="BP18" s="143">
        <v>4.556550040683471</v>
      </c>
      <c r="BQ18" s="142">
        <v>120.8</v>
      </c>
      <c r="BR18" s="143">
        <v>-6.356589147286829</v>
      </c>
      <c r="BS18" s="162" t="str">
        <f t="shared" si="2"/>
        <v>平成24年度</v>
      </c>
    </row>
    <row r="19" spans="1:71" s="82" customFormat="1" ht="22.5" customHeight="1">
      <c r="A19" s="205"/>
      <c r="B19" s="161" t="s">
        <v>93</v>
      </c>
      <c r="C19" s="142">
        <v>105.1</v>
      </c>
      <c r="D19" s="143">
        <v>0.3820439350525229</v>
      </c>
      <c r="E19" s="142">
        <v>105.1</v>
      </c>
      <c r="F19" s="143">
        <v>0.3820439350525229</v>
      </c>
      <c r="G19" s="142">
        <v>91.7</v>
      </c>
      <c r="H19" s="143">
        <v>-0.43431053203039083</v>
      </c>
      <c r="I19" s="142">
        <v>83.5</v>
      </c>
      <c r="J19" s="144">
        <v>-5.756207674943559</v>
      </c>
      <c r="K19" s="142">
        <v>114.1</v>
      </c>
      <c r="L19" s="144">
        <v>6.6355140186915795</v>
      </c>
      <c r="M19" s="142">
        <v>123.1</v>
      </c>
      <c r="N19" s="143">
        <v>-3.526645768025083</v>
      </c>
      <c r="O19" s="142">
        <v>111.4</v>
      </c>
      <c r="P19" s="144">
        <v>-6.46515533165406</v>
      </c>
      <c r="Q19" s="142">
        <v>131</v>
      </c>
      <c r="R19" s="143">
        <v>-4.029304029304026</v>
      </c>
      <c r="S19" s="146">
        <v>113.1</v>
      </c>
      <c r="T19" s="144">
        <v>5.405405405405395</v>
      </c>
      <c r="U19" s="142">
        <v>64</v>
      </c>
      <c r="V19" s="143">
        <v>-7.913669064748197</v>
      </c>
      <c r="W19" s="142">
        <v>90.5</v>
      </c>
      <c r="X19" s="144">
        <v>-10.661401776900291</v>
      </c>
      <c r="Y19" s="142">
        <v>51.3</v>
      </c>
      <c r="Z19" s="143">
        <v>-9.841827768014067</v>
      </c>
      <c r="AA19" s="142">
        <v>79.1</v>
      </c>
      <c r="AB19" s="143">
        <v>-3.182374541003685</v>
      </c>
      <c r="AC19" s="142">
        <v>129.2</v>
      </c>
      <c r="AD19" s="145">
        <v>6.776859504132227</v>
      </c>
      <c r="AE19" s="146">
        <v>112.6</v>
      </c>
      <c r="AF19" s="143">
        <v>9.639727361246342</v>
      </c>
      <c r="AG19" s="142">
        <v>103.9</v>
      </c>
      <c r="AH19" s="143">
        <v>-3.6178107606678944</v>
      </c>
      <c r="AI19" s="162" t="str">
        <f t="shared" si="0"/>
        <v>平成25年度</v>
      </c>
      <c r="AJ19" s="161" t="str">
        <f t="shared" si="1"/>
        <v>平成25年度</v>
      </c>
      <c r="AK19" s="143">
        <v>99.4</v>
      </c>
      <c r="AL19" s="143">
        <v>-1.0945273631840724</v>
      </c>
      <c r="AM19" s="142">
        <v>110.5</v>
      </c>
      <c r="AN19" s="143">
        <v>7.0736434108527035</v>
      </c>
      <c r="AO19" s="142">
        <v>120.4</v>
      </c>
      <c r="AP19" s="143">
        <v>42.654028436018955</v>
      </c>
      <c r="AQ19" s="142">
        <v>110.1</v>
      </c>
      <c r="AR19" s="144">
        <v>4.064272211720232</v>
      </c>
      <c r="AS19" s="142">
        <v>113.4</v>
      </c>
      <c r="AT19" s="143">
        <v>6.378986866791747</v>
      </c>
      <c r="AU19" s="142">
        <v>72.5</v>
      </c>
      <c r="AV19" s="144">
        <v>-0.9562841530054711</v>
      </c>
      <c r="AW19" s="142">
        <v>196.9</v>
      </c>
      <c r="AX19" s="143">
        <v>12.966150315547909</v>
      </c>
      <c r="AY19" s="142">
        <v>148.1</v>
      </c>
      <c r="AZ19" s="145">
        <v>6.546762589928057</v>
      </c>
      <c r="BA19" s="146">
        <v>124.3</v>
      </c>
      <c r="BB19" s="143">
        <v>10.98214285714285</v>
      </c>
      <c r="BC19" s="142">
        <v>99.2</v>
      </c>
      <c r="BD19" s="143">
        <v>2.69151138716357</v>
      </c>
      <c r="BE19" s="142">
        <v>147.8</v>
      </c>
      <c r="BF19" s="143">
        <v>72.4620770128355</v>
      </c>
      <c r="BG19" s="142">
        <v>144.6</v>
      </c>
      <c r="BH19" s="144">
        <v>2.991452991452981</v>
      </c>
      <c r="BI19" s="143">
        <v>106.5</v>
      </c>
      <c r="BJ19" s="143">
        <v>0.5665722379603277</v>
      </c>
      <c r="BK19" s="142">
        <v>104.9</v>
      </c>
      <c r="BL19" s="143">
        <v>-5.153707052441215</v>
      </c>
      <c r="BM19" s="142">
        <v>81.6</v>
      </c>
      <c r="BN19" s="143">
        <v>-10.231023102310244</v>
      </c>
      <c r="BO19" s="142">
        <v>122.4</v>
      </c>
      <c r="BP19" s="143">
        <v>-4.747081712062251</v>
      </c>
      <c r="BQ19" s="142">
        <v>128.4</v>
      </c>
      <c r="BR19" s="143">
        <v>6.29139072847682</v>
      </c>
      <c r="BS19" s="162" t="str">
        <f t="shared" si="2"/>
        <v>平成25年度</v>
      </c>
    </row>
    <row r="20" spans="1:71" s="82" customFormat="1" ht="22.5" customHeight="1">
      <c r="A20" s="205"/>
      <c r="B20" s="195" t="s">
        <v>96</v>
      </c>
      <c r="C20" s="150">
        <v>108.4</v>
      </c>
      <c r="D20" s="148">
        <f>(C20-C19)/C19*100</f>
        <v>3.139866793529982</v>
      </c>
      <c r="E20" s="149">
        <v>108.4</v>
      </c>
      <c r="F20" s="149">
        <f>(E20-E19)/E19*100</f>
        <v>3.139866793529982</v>
      </c>
      <c r="G20" s="150">
        <v>92.8</v>
      </c>
      <c r="H20" s="148">
        <f>(G20-G19)/G19*100</f>
        <v>1.199563794983636</v>
      </c>
      <c r="I20" s="149">
        <v>82.8</v>
      </c>
      <c r="J20" s="148">
        <f>(I20-I19)/I19*100</f>
        <v>-0.8383233532934166</v>
      </c>
      <c r="K20" s="150">
        <v>110.1</v>
      </c>
      <c r="L20" s="148">
        <f>(K20-K19)/K19*100</f>
        <v>-3.5056967572304996</v>
      </c>
      <c r="M20" s="149">
        <v>148.3</v>
      </c>
      <c r="N20" s="148">
        <f>(M20-M19)/M19*100</f>
        <v>20.471161657189292</v>
      </c>
      <c r="O20" s="150">
        <v>117.4</v>
      </c>
      <c r="P20" s="148">
        <f>(O20-O19)/O19*100</f>
        <v>5.385996409335727</v>
      </c>
      <c r="Q20" s="149">
        <v>168.1</v>
      </c>
      <c r="R20" s="149">
        <f>(Q20-Q19)/Q19*100</f>
        <v>28.320610687022896</v>
      </c>
      <c r="S20" s="178">
        <v>126.7</v>
      </c>
      <c r="T20" s="148">
        <f>(S20-S19)/S19*100</f>
        <v>12.024756852343067</v>
      </c>
      <c r="U20" s="149">
        <v>64.5</v>
      </c>
      <c r="V20" s="148">
        <f>(U20-U19)/U19*100</f>
        <v>0.78125</v>
      </c>
      <c r="W20" s="149">
        <v>90</v>
      </c>
      <c r="X20" s="148">
        <f>(W20-W19)/W19*100</f>
        <v>-0.5524861878453038</v>
      </c>
      <c r="Y20" s="149">
        <v>39.5</v>
      </c>
      <c r="Z20" s="148">
        <f>(Y20-Y19)/Y19*100</f>
        <v>-23.001949317738788</v>
      </c>
      <c r="AA20" s="150">
        <v>76.7</v>
      </c>
      <c r="AB20" s="148">
        <f>(AA20-AA19)/AA19*100</f>
        <v>-3.0341340075853247</v>
      </c>
      <c r="AC20" s="150">
        <v>117.7</v>
      </c>
      <c r="AD20" s="148">
        <f>(AC20-AC19)/AC19*100</f>
        <v>-8.90092879256965</v>
      </c>
      <c r="AE20" s="150">
        <v>100.8</v>
      </c>
      <c r="AF20" s="148">
        <f>(AE20-AE19)/AE19*100</f>
        <v>-10.47957371225577</v>
      </c>
      <c r="AG20" s="150">
        <v>89.1</v>
      </c>
      <c r="AH20" s="149">
        <f>(AG20-AG19)/AG19*100</f>
        <v>-14.244465832531288</v>
      </c>
      <c r="AI20" s="210" t="str">
        <f t="shared" si="0"/>
        <v>平成26年度</v>
      </c>
      <c r="AJ20" s="197" t="str">
        <f t="shared" si="1"/>
        <v>平成26年度</v>
      </c>
      <c r="AK20" s="150">
        <v>95.6</v>
      </c>
      <c r="AL20" s="149">
        <f>(AK20-AK19)/AK19*100</f>
        <v>-3.8229376257545384</v>
      </c>
      <c r="AM20" s="150">
        <v>105.9</v>
      </c>
      <c r="AN20" s="149">
        <f>(AM20-AM19)/AM19*100</f>
        <v>-4.162895927601805</v>
      </c>
      <c r="AO20" s="150">
        <v>148.1</v>
      </c>
      <c r="AP20" s="149">
        <f>(AO20-AO19)/AO19*100</f>
        <v>23.006644518272417</v>
      </c>
      <c r="AQ20" s="150">
        <v>116.2</v>
      </c>
      <c r="AR20" s="149">
        <f>(AQ20-AQ19)/AQ19*100</f>
        <v>5.540417801998192</v>
      </c>
      <c r="AS20" s="150">
        <v>105.7</v>
      </c>
      <c r="AT20" s="149">
        <f>(AS20-AS19)/AS19*100</f>
        <v>-6.790123456790126</v>
      </c>
      <c r="AU20" s="150">
        <v>72.7</v>
      </c>
      <c r="AV20" s="149">
        <f>(AU20-AU19)/AU19*100</f>
        <v>0.2758620689655212</v>
      </c>
      <c r="AW20" s="150">
        <v>186.6</v>
      </c>
      <c r="AX20" s="149">
        <f>(AW20-AW19)/AW19*100</f>
        <v>-5.231081767394622</v>
      </c>
      <c r="AY20" s="150">
        <v>128.9</v>
      </c>
      <c r="AZ20" s="215">
        <f>(AY20-AY19)/AY19*100</f>
        <v>-12.964213369345028</v>
      </c>
      <c r="BA20" s="178">
        <v>108.7</v>
      </c>
      <c r="BB20" s="149">
        <f>(BA20-BA19)/BA19*100</f>
        <v>-12.550281576830244</v>
      </c>
      <c r="BC20" s="150">
        <v>97.9</v>
      </c>
      <c r="BD20" s="149">
        <f>(BC20-BC19)/BC19*100</f>
        <v>-1.310483870967739</v>
      </c>
      <c r="BE20" s="150">
        <v>126</v>
      </c>
      <c r="BF20" s="149">
        <f>(BE20-BE19)/BE19*100</f>
        <v>-14.749661705006773</v>
      </c>
      <c r="BG20" s="150">
        <v>136.2</v>
      </c>
      <c r="BH20" s="149">
        <f>(BG20-BG19)/BG19*100</f>
        <v>-5.809128630705398</v>
      </c>
      <c r="BI20" s="150">
        <v>109.4</v>
      </c>
      <c r="BJ20" s="149">
        <f>(BI20-BI19)/BI19*100</f>
        <v>2.7230046948356863</v>
      </c>
      <c r="BK20" s="150">
        <v>118.5</v>
      </c>
      <c r="BL20" s="149">
        <f>(BK20-BK19)/BK19*100</f>
        <v>12.964728312678735</v>
      </c>
      <c r="BM20" s="150">
        <v>80.3</v>
      </c>
      <c r="BN20" s="149">
        <f>(BM20-BM19)/BM19*100</f>
        <v>-1.5931372549019576</v>
      </c>
      <c r="BO20" s="150">
        <v>148.7</v>
      </c>
      <c r="BP20" s="149">
        <f>(BO20-BO19)/BO19*100</f>
        <v>21.48692810457515</v>
      </c>
      <c r="BQ20" s="150">
        <v>144.6</v>
      </c>
      <c r="BR20" s="148">
        <f>(BQ20-BQ19)/BQ19*100</f>
        <v>12.616822429906533</v>
      </c>
      <c r="BS20" s="196" t="str">
        <f t="shared" si="2"/>
        <v>平成26年度</v>
      </c>
    </row>
    <row r="21" spans="1:71" s="82" customFormat="1" ht="22.5" customHeight="1">
      <c r="A21" s="205"/>
      <c r="B21" s="147" t="s">
        <v>60</v>
      </c>
      <c r="C21" s="143">
        <v>113.8</v>
      </c>
      <c r="D21" s="144">
        <v>22.103004291845487</v>
      </c>
      <c r="E21" s="143">
        <v>113.8</v>
      </c>
      <c r="F21" s="144">
        <v>22.103004291845487</v>
      </c>
      <c r="G21" s="143">
        <v>103.1</v>
      </c>
      <c r="H21" s="144">
        <v>18.369690011481058</v>
      </c>
      <c r="I21" s="143">
        <v>98</v>
      </c>
      <c r="J21" s="144">
        <v>16.25148279952551</v>
      </c>
      <c r="K21" s="143">
        <v>98.9</v>
      </c>
      <c r="L21" s="144">
        <v>8.8008800880088</v>
      </c>
      <c r="M21" s="143">
        <v>143.2</v>
      </c>
      <c r="N21" s="144">
        <v>34.713076199435555</v>
      </c>
      <c r="O21" s="143">
        <v>121.2</v>
      </c>
      <c r="P21" s="144">
        <v>16.203259827420908</v>
      </c>
      <c r="Q21" s="143">
        <v>157.3</v>
      </c>
      <c r="R21" s="143">
        <v>39.57409050576753</v>
      </c>
      <c r="S21" s="146">
        <v>127.9</v>
      </c>
      <c r="T21" s="144">
        <v>52.625298329355616</v>
      </c>
      <c r="U21" s="143">
        <v>75.4</v>
      </c>
      <c r="V21" s="144">
        <v>0</v>
      </c>
      <c r="W21" s="143">
        <v>134.6</v>
      </c>
      <c r="X21" s="144">
        <v>21.589882565492314</v>
      </c>
      <c r="Y21" s="142">
        <v>68.4</v>
      </c>
      <c r="Z21" s="144">
        <v>-19.529411764705877</v>
      </c>
      <c r="AA21" s="143">
        <v>121.4</v>
      </c>
      <c r="AB21" s="144">
        <v>43.16037735849058</v>
      </c>
      <c r="AC21" s="143">
        <v>115.1</v>
      </c>
      <c r="AD21" s="144">
        <v>23.23340471092076</v>
      </c>
      <c r="AE21" s="143">
        <v>107.9</v>
      </c>
      <c r="AF21" s="144">
        <v>19.888888888888896</v>
      </c>
      <c r="AG21" s="143">
        <v>119</v>
      </c>
      <c r="AH21" s="143">
        <v>26.326963906581735</v>
      </c>
      <c r="AI21" s="176" t="str">
        <f t="shared" si="0"/>
        <v>24年   １～３月</v>
      </c>
      <c r="AJ21" s="147" t="str">
        <f t="shared" si="1"/>
        <v>24年   １～３月</v>
      </c>
      <c r="AK21" s="143">
        <v>97.6</v>
      </c>
      <c r="AL21" s="144">
        <v>5.742145178764894</v>
      </c>
      <c r="AM21" s="143">
        <v>99.9</v>
      </c>
      <c r="AN21" s="144">
        <v>5.268703898840885</v>
      </c>
      <c r="AO21" s="143">
        <v>84.6</v>
      </c>
      <c r="AP21" s="144">
        <v>-5.050505050505051</v>
      </c>
      <c r="AQ21" s="143">
        <v>102</v>
      </c>
      <c r="AR21" s="144">
        <v>24.542124542124533</v>
      </c>
      <c r="AS21" s="142">
        <v>108.5</v>
      </c>
      <c r="AT21" s="144">
        <v>-0.6410256410256436</v>
      </c>
      <c r="AU21" s="143">
        <v>80.7</v>
      </c>
      <c r="AV21" s="144">
        <v>-14.512711864406782</v>
      </c>
      <c r="AW21" s="143">
        <v>207.8</v>
      </c>
      <c r="AX21" s="144">
        <v>3.3830845771144333</v>
      </c>
      <c r="AY21" s="143">
        <v>126.1</v>
      </c>
      <c r="AZ21" s="145">
        <v>11.199294532627855</v>
      </c>
      <c r="BA21" s="146">
        <v>98.2</v>
      </c>
      <c r="BB21" s="144">
        <v>10.585585585585592</v>
      </c>
      <c r="BC21" s="143">
        <v>96</v>
      </c>
      <c r="BD21" s="144">
        <v>-1.0309278350515463</v>
      </c>
      <c r="BE21" s="143">
        <v>71.2</v>
      </c>
      <c r="BF21" s="144">
        <v>-28.37022132796781</v>
      </c>
      <c r="BG21" s="143">
        <v>163.5</v>
      </c>
      <c r="BH21" s="144">
        <v>53.37711069418387</v>
      </c>
      <c r="BI21" s="143">
        <v>115.5</v>
      </c>
      <c r="BJ21" s="144">
        <v>23.265741728922087</v>
      </c>
      <c r="BK21" s="142">
        <v>132.2</v>
      </c>
      <c r="BL21" s="144">
        <v>29.480901077375123</v>
      </c>
      <c r="BM21" s="143">
        <v>116.5</v>
      </c>
      <c r="BN21" s="143">
        <v>15.232443125618206</v>
      </c>
      <c r="BO21" s="142">
        <v>143.7</v>
      </c>
      <c r="BP21" s="144">
        <v>32.44239631336405</v>
      </c>
      <c r="BQ21" s="142">
        <v>139</v>
      </c>
      <c r="BR21" s="144">
        <v>56.00448933782268</v>
      </c>
      <c r="BS21" s="176" t="str">
        <f t="shared" si="2"/>
        <v>24年   １～３月</v>
      </c>
    </row>
    <row r="22" spans="1:71" s="82" customFormat="1" ht="22.5" customHeight="1">
      <c r="A22" s="205"/>
      <c r="B22" s="147" t="s">
        <v>8</v>
      </c>
      <c r="C22" s="143">
        <v>102.8</v>
      </c>
      <c r="D22" s="144">
        <v>20.093457943925237</v>
      </c>
      <c r="E22" s="143">
        <v>102.8</v>
      </c>
      <c r="F22" s="144">
        <v>20.233918128654967</v>
      </c>
      <c r="G22" s="143">
        <v>91.6</v>
      </c>
      <c r="H22" s="144">
        <v>32.75362318840579</v>
      </c>
      <c r="I22" s="143">
        <v>90.2</v>
      </c>
      <c r="J22" s="144">
        <v>2.151755379388455</v>
      </c>
      <c r="K22" s="143">
        <v>107.6</v>
      </c>
      <c r="L22" s="144">
        <v>10.020449897750508</v>
      </c>
      <c r="M22" s="143">
        <v>127.2</v>
      </c>
      <c r="N22" s="144">
        <v>29.00608519269778</v>
      </c>
      <c r="O22" s="143">
        <v>115.5</v>
      </c>
      <c r="P22" s="144">
        <v>20.815899581589967</v>
      </c>
      <c r="Q22" s="143">
        <v>132.5</v>
      </c>
      <c r="R22" s="143">
        <v>26.070409134157952</v>
      </c>
      <c r="S22" s="146">
        <v>128.5</v>
      </c>
      <c r="T22" s="144">
        <v>65.59278350515466</v>
      </c>
      <c r="U22" s="143">
        <v>77.9</v>
      </c>
      <c r="V22" s="144">
        <v>10.183875530410187</v>
      </c>
      <c r="W22" s="143">
        <v>85.9</v>
      </c>
      <c r="X22" s="144">
        <v>-1.4908256880733912</v>
      </c>
      <c r="Y22" s="142">
        <v>69.6</v>
      </c>
      <c r="Z22" s="144">
        <v>-10.309278350515465</v>
      </c>
      <c r="AA22" s="143">
        <v>101.4</v>
      </c>
      <c r="AB22" s="144">
        <v>15.358361774744026</v>
      </c>
      <c r="AC22" s="143">
        <v>114</v>
      </c>
      <c r="AD22" s="144">
        <v>15.618661257606497</v>
      </c>
      <c r="AE22" s="143">
        <v>90.2</v>
      </c>
      <c r="AF22" s="144">
        <v>76.51663405088063</v>
      </c>
      <c r="AG22" s="143">
        <v>92.3</v>
      </c>
      <c r="AH22" s="143">
        <v>166.7630057803468</v>
      </c>
      <c r="AI22" s="176" t="s">
        <v>8</v>
      </c>
      <c r="AJ22" s="147" t="s">
        <v>8</v>
      </c>
      <c r="AK22" s="143">
        <v>101.1</v>
      </c>
      <c r="AL22" s="144">
        <v>0.8982035928143627</v>
      </c>
      <c r="AM22" s="143">
        <v>101.1</v>
      </c>
      <c r="AN22" s="144">
        <v>0.29761904761904484</v>
      </c>
      <c r="AO22" s="143">
        <v>71.6</v>
      </c>
      <c r="AP22" s="144">
        <v>0.9873060648800968</v>
      </c>
      <c r="AQ22" s="143">
        <v>107.8</v>
      </c>
      <c r="AR22" s="144">
        <v>9.109311740890687</v>
      </c>
      <c r="AS22" s="142">
        <v>103.7</v>
      </c>
      <c r="AT22" s="144">
        <v>13.830954994511535</v>
      </c>
      <c r="AU22" s="143">
        <v>77.3</v>
      </c>
      <c r="AV22" s="144">
        <v>0.12953367875646932</v>
      </c>
      <c r="AW22" s="143">
        <v>170.7</v>
      </c>
      <c r="AX22" s="144">
        <v>2.8313253012048123</v>
      </c>
      <c r="AY22" s="143">
        <v>129</v>
      </c>
      <c r="AZ22" s="145">
        <v>73.15436241610739</v>
      </c>
      <c r="BA22" s="146">
        <v>102.7</v>
      </c>
      <c r="BB22" s="144">
        <v>27.73631840796019</v>
      </c>
      <c r="BC22" s="143">
        <v>92.4</v>
      </c>
      <c r="BD22" s="144">
        <v>-10.638297872340425</v>
      </c>
      <c r="BE22" s="143">
        <v>64.6</v>
      </c>
      <c r="BF22" s="144">
        <v>-41.64408310749775</v>
      </c>
      <c r="BG22" s="143">
        <v>125.1</v>
      </c>
      <c r="BH22" s="144">
        <v>131.23844731977817</v>
      </c>
      <c r="BI22" s="143">
        <v>103.6</v>
      </c>
      <c r="BJ22" s="144">
        <v>22.603550295857982</v>
      </c>
      <c r="BK22" s="142">
        <v>110.3</v>
      </c>
      <c r="BL22" s="144">
        <v>19.372294372294363</v>
      </c>
      <c r="BM22" s="143">
        <v>82.8</v>
      </c>
      <c r="BN22" s="143">
        <v>-0.1206272617611683</v>
      </c>
      <c r="BO22" s="142">
        <v>125.4</v>
      </c>
      <c r="BP22" s="144">
        <v>24.528301886792455</v>
      </c>
      <c r="BQ22" s="142">
        <v>141.6</v>
      </c>
      <c r="BR22" s="144">
        <v>72.26277372262773</v>
      </c>
      <c r="BS22" s="176" t="s">
        <v>8</v>
      </c>
    </row>
    <row r="23" spans="1:72" s="82" customFormat="1" ht="22.5" customHeight="1">
      <c r="A23" s="205"/>
      <c r="B23" s="147" t="s">
        <v>9</v>
      </c>
      <c r="C23" s="143">
        <v>106.1</v>
      </c>
      <c r="D23" s="144">
        <v>4.121687929342481</v>
      </c>
      <c r="E23" s="143">
        <v>106.2</v>
      </c>
      <c r="F23" s="144">
        <v>4.219823356231597</v>
      </c>
      <c r="G23" s="143">
        <v>88.1</v>
      </c>
      <c r="H23" s="144">
        <v>-1.6741071428571428</v>
      </c>
      <c r="I23" s="143">
        <v>86.9</v>
      </c>
      <c r="J23" s="144">
        <v>-1.5855039637599</v>
      </c>
      <c r="K23" s="143">
        <v>111</v>
      </c>
      <c r="L23" s="144">
        <v>-3.3942558746736338</v>
      </c>
      <c r="M23" s="143">
        <v>133.8</v>
      </c>
      <c r="N23" s="144">
        <v>8.868999186330354</v>
      </c>
      <c r="O23" s="143">
        <v>121</v>
      </c>
      <c r="P23" s="144">
        <v>12.873134328358207</v>
      </c>
      <c r="Q23" s="143">
        <v>145.8</v>
      </c>
      <c r="R23" s="143">
        <v>12.326656394453003</v>
      </c>
      <c r="S23" s="146">
        <v>109.4</v>
      </c>
      <c r="T23" s="144">
        <v>-12.759170653907494</v>
      </c>
      <c r="U23" s="143">
        <v>75</v>
      </c>
      <c r="V23" s="144">
        <v>-4.336734693877558</v>
      </c>
      <c r="W23" s="143">
        <v>97</v>
      </c>
      <c r="X23" s="144">
        <v>7.658157602663714</v>
      </c>
      <c r="Y23" s="142">
        <v>47.5</v>
      </c>
      <c r="Z23" s="144">
        <v>4.85651214128036</v>
      </c>
      <c r="AA23" s="143">
        <v>81</v>
      </c>
      <c r="AB23" s="144">
        <v>-20.821114369501466</v>
      </c>
      <c r="AC23" s="143">
        <v>117</v>
      </c>
      <c r="AD23" s="144">
        <v>7.438016528925615</v>
      </c>
      <c r="AE23" s="143">
        <v>108.2</v>
      </c>
      <c r="AF23" s="144">
        <v>15.474919957310565</v>
      </c>
      <c r="AG23" s="143">
        <v>112.2</v>
      </c>
      <c r="AH23" s="143">
        <v>20.645161290322584</v>
      </c>
      <c r="AI23" s="176" t="s">
        <v>9</v>
      </c>
      <c r="AJ23" s="147" t="s">
        <v>9</v>
      </c>
      <c r="AK23" s="143">
        <v>101</v>
      </c>
      <c r="AL23" s="144">
        <v>2.9561671763506685</v>
      </c>
      <c r="AM23" s="143">
        <v>98.4</v>
      </c>
      <c r="AN23" s="144">
        <v>-3.623898139079323</v>
      </c>
      <c r="AO23" s="143">
        <v>76.8</v>
      </c>
      <c r="AP23" s="144">
        <v>9.246088193456616</v>
      </c>
      <c r="AQ23" s="143">
        <v>107.2</v>
      </c>
      <c r="AR23" s="144">
        <v>1.0367577756833257</v>
      </c>
      <c r="AS23" s="142">
        <v>105.7</v>
      </c>
      <c r="AT23" s="144">
        <v>6.338028169014081</v>
      </c>
      <c r="AU23" s="143">
        <v>74.4</v>
      </c>
      <c r="AV23" s="144">
        <v>-8.823529411764692</v>
      </c>
      <c r="AW23" s="143">
        <v>168.1</v>
      </c>
      <c r="AX23" s="144">
        <v>1.143200962695551</v>
      </c>
      <c r="AY23" s="143">
        <v>136.7</v>
      </c>
      <c r="AZ23" s="145">
        <v>58.217592592592574</v>
      </c>
      <c r="BA23" s="146">
        <v>113.2</v>
      </c>
      <c r="BB23" s="144">
        <v>9.266409266409276</v>
      </c>
      <c r="BC23" s="143">
        <v>92.1</v>
      </c>
      <c r="BD23" s="144">
        <v>-8.175473579262215</v>
      </c>
      <c r="BE23" s="143">
        <v>68.3</v>
      </c>
      <c r="BF23" s="144">
        <v>-36.99261992619927</v>
      </c>
      <c r="BG23" s="143">
        <v>157.6</v>
      </c>
      <c r="BH23" s="144">
        <v>29.925803792250615</v>
      </c>
      <c r="BI23" s="143">
        <v>107.9</v>
      </c>
      <c r="BJ23" s="144">
        <v>5.165692007797283</v>
      </c>
      <c r="BK23" s="142">
        <v>113.3</v>
      </c>
      <c r="BL23" s="144">
        <v>4.616805170821792</v>
      </c>
      <c r="BM23" s="143">
        <v>88.2</v>
      </c>
      <c r="BN23" s="143">
        <v>5.125148986889149</v>
      </c>
      <c r="BO23" s="142">
        <v>135</v>
      </c>
      <c r="BP23" s="144">
        <v>12.219451371571074</v>
      </c>
      <c r="BQ23" s="142">
        <v>125</v>
      </c>
      <c r="BR23" s="144">
        <v>-13.194444444444445</v>
      </c>
      <c r="BS23" s="176" t="s">
        <v>9</v>
      </c>
      <c r="BT23" s="206"/>
    </row>
    <row r="24" spans="1:71" s="82" customFormat="1" ht="22.5" customHeight="1">
      <c r="A24" s="205"/>
      <c r="B24" s="147" t="s">
        <v>10</v>
      </c>
      <c r="C24" s="143">
        <v>103.4</v>
      </c>
      <c r="D24" s="144">
        <v>-3.813953488372088</v>
      </c>
      <c r="E24" s="143">
        <v>103.4</v>
      </c>
      <c r="F24" s="144">
        <v>-3.813953488372088</v>
      </c>
      <c r="G24" s="143">
        <v>90.2</v>
      </c>
      <c r="H24" s="144">
        <v>-5.152471083070444</v>
      </c>
      <c r="I24" s="143">
        <v>90</v>
      </c>
      <c r="J24" s="144">
        <v>-8.069458631256389</v>
      </c>
      <c r="K24" s="143">
        <v>113.6</v>
      </c>
      <c r="L24" s="144">
        <v>1.0676156583629792</v>
      </c>
      <c r="M24" s="143">
        <v>120.6</v>
      </c>
      <c r="N24" s="144">
        <v>-6.944444444444445</v>
      </c>
      <c r="O24" s="143">
        <v>118.4</v>
      </c>
      <c r="P24" s="144">
        <v>-7.427677873338546</v>
      </c>
      <c r="Q24" s="143">
        <v>130</v>
      </c>
      <c r="R24" s="143">
        <v>0.3086419753086464</v>
      </c>
      <c r="S24" s="146">
        <v>86.1</v>
      </c>
      <c r="T24" s="144">
        <v>-35.01886792452831</v>
      </c>
      <c r="U24" s="143">
        <v>72.2</v>
      </c>
      <c r="V24" s="144">
        <v>-4.623513870541611</v>
      </c>
      <c r="W24" s="143">
        <v>94.2</v>
      </c>
      <c r="X24" s="144">
        <v>3.8588754134509373</v>
      </c>
      <c r="Y24" s="142">
        <v>54.9</v>
      </c>
      <c r="Z24" s="144">
        <v>-9.555189456342674</v>
      </c>
      <c r="AA24" s="143">
        <v>64.2</v>
      </c>
      <c r="AB24" s="144">
        <v>-41.74228675136116</v>
      </c>
      <c r="AC24" s="143">
        <v>130</v>
      </c>
      <c r="AD24" s="144">
        <v>12.35955056179775</v>
      </c>
      <c r="AE24" s="143">
        <v>105</v>
      </c>
      <c r="AF24" s="144">
        <v>-0.5681818181818128</v>
      </c>
      <c r="AG24" s="143">
        <v>115.2</v>
      </c>
      <c r="AH24" s="143">
        <v>5.397987191216839</v>
      </c>
      <c r="AI24" s="176" t="s">
        <v>10</v>
      </c>
      <c r="AJ24" s="147" t="s">
        <v>10</v>
      </c>
      <c r="AK24" s="143">
        <v>102.4</v>
      </c>
      <c r="AL24" s="144">
        <v>6.555671175858493</v>
      </c>
      <c r="AM24" s="143">
        <v>111.1</v>
      </c>
      <c r="AN24" s="144">
        <v>0.7252946509519467</v>
      </c>
      <c r="AO24" s="143">
        <v>103</v>
      </c>
      <c r="AP24" s="144">
        <v>4.356636271529886</v>
      </c>
      <c r="AQ24" s="143">
        <v>107.7</v>
      </c>
      <c r="AR24" s="144">
        <v>-1.192660550458713</v>
      </c>
      <c r="AS24" s="142">
        <v>109</v>
      </c>
      <c r="AT24" s="144">
        <v>0.832562442183169</v>
      </c>
      <c r="AU24" s="143">
        <v>73.5</v>
      </c>
      <c r="AV24" s="144">
        <v>-10.909090909090908</v>
      </c>
      <c r="AW24" s="143">
        <v>160.7</v>
      </c>
      <c r="AX24" s="144">
        <v>-7.749712973593572</v>
      </c>
      <c r="AY24" s="143">
        <v>144.5</v>
      </c>
      <c r="AZ24" s="145">
        <v>14.682539682539684</v>
      </c>
      <c r="BA24" s="146">
        <v>123.1</v>
      </c>
      <c r="BB24" s="144">
        <v>12.832263978001833</v>
      </c>
      <c r="BC24" s="143">
        <v>102.6</v>
      </c>
      <c r="BD24" s="144">
        <v>2.3952095808383147</v>
      </c>
      <c r="BE24" s="143">
        <v>69.4</v>
      </c>
      <c r="BF24" s="144">
        <v>-42.26289517470882</v>
      </c>
      <c r="BG24" s="143">
        <v>122.4</v>
      </c>
      <c r="BH24" s="144">
        <v>-8.996282527881036</v>
      </c>
      <c r="BI24" s="143">
        <v>104</v>
      </c>
      <c r="BJ24" s="144">
        <v>-4.147465437788019</v>
      </c>
      <c r="BK24" s="142">
        <v>103.1</v>
      </c>
      <c r="BL24" s="144">
        <v>-9.082892416225759</v>
      </c>
      <c r="BM24" s="143">
        <v>86.2</v>
      </c>
      <c r="BN24" s="143">
        <v>1.4117647058823564</v>
      </c>
      <c r="BO24" s="142">
        <v>123.6</v>
      </c>
      <c r="BP24" s="144">
        <v>-2.6004728132387798</v>
      </c>
      <c r="BQ24" s="142">
        <v>97.3</v>
      </c>
      <c r="BR24" s="144">
        <v>-35.477453580901866</v>
      </c>
      <c r="BS24" s="176" t="s">
        <v>10</v>
      </c>
    </row>
    <row r="25" spans="1:71" s="82" customFormat="1" ht="22.5" customHeight="1">
      <c r="A25" s="205"/>
      <c r="B25" s="147"/>
      <c r="C25" s="143"/>
      <c r="D25" s="144"/>
      <c r="E25" s="143"/>
      <c r="F25" s="144"/>
      <c r="G25" s="143"/>
      <c r="H25" s="144"/>
      <c r="I25" s="143"/>
      <c r="J25" s="144"/>
      <c r="K25" s="143"/>
      <c r="L25" s="144"/>
      <c r="M25" s="143"/>
      <c r="N25" s="144"/>
      <c r="O25" s="143"/>
      <c r="P25" s="144"/>
      <c r="Q25" s="143"/>
      <c r="R25" s="143"/>
      <c r="S25" s="146"/>
      <c r="T25" s="144"/>
      <c r="U25" s="143"/>
      <c r="V25" s="144"/>
      <c r="W25" s="143"/>
      <c r="X25" s="144"/>
      <c r="Y25" s="142"/>
      <c r="Z25" s="144"/>
      <c r="AA25" s="143"/>
      <c r="AB25" s="144"/>
      <c r="AC25" s="143"/>
      <c r="AD25" s="144"/>
      <c r="AE25" s="143"/>
      <c r="AF25" s="144"/>
      <c r="AG25" s="143"/>
      <c r="AH25" s="143"/>
      <c r="AI25" s="176"/>
      <c r="AJ25" s="147"/>
      <c r="AK25" s="143"/>
      <c r="AL25" s="144"/>
      <c r="AM25" s="143"/>
      <c r="AN25" s="144"/>
      <c r="AO25" s="143"/>
      <c r="AP25" s="144"/>
      <c r="AQ25" s="143"/>
      <c r="AR25" s="144"/>
      <c r="AS25" s="142"/>
      <c r="AT25" s="144"/>
      <c r="AU25" s="143"/>
      <c r="AV25" s="144"/>
      <c r="AW25" s="143"/>
      <c r="AX25" s="144"/>
      <c r="AY25" s="143"/>
      <c r="AZ25" s="145"/>
      <c r="BA25" s="146"/>
      <c r="BB25" s="144"/>
      <c r="BC25" s="143"/>
      <c r="BD25" s="144"/>
      <c r="BE25" s="143"/>
      <c r="BF25" s="144"/>
      <c r="BG25" s="143"/>
      <c r="BH25" s="144"/>
      <c r="BI25" s="143"/>
      <c r="BJ25" s="143"/>
      <c r="BK25" s="142"/>
      <c r="BL25" s="144"/>
      <c r="BM25" s="143"/>
      <c r="BN25" s="143"/>
      <c r="BO25" s="142"/>
      <c r="BP25" s="143"/>
      <c r="BQ25" s="142"/>
      <c r="BR25" s="143"/>
      <c r="BS25" s="176"/>
    </row>
    <row r="26" spans="1:71" s="82" customFormat="1" ht="22.5" customHeight="1">
      <c r="A26" s="205"/>
      <c r="B26" s="147" t="s">
        <v>94</v>
      </c>
      <c r="C26" s="143">
        <v>106.4</v>
      </c>
      <c r="D26" s="144">
        <v>-6.502636203866426</v>
      </c>
      <c r="E26" s="143">
        <v>106.4</v>
      </c>
      <c r="F26" s="144">
        <v>-6.502636203866426</v>
      </c>
      <c r="G26" s="143">
        <v>98.7</v>
      </c>
      <c r="H26" s="144">
        <v>-4.267701260911728</v>
      </c>
      <c r="I26" s="143">
        <v>87.1</v>
      </c>
      <c r="J26" s="144">
        <v>-11.122448979591843</v>
      </c>
      <c r="K26" s="143">
        <v>95.9</v>
      </c>
      <c r="L26" s="144">
        <v>-3.0333670374115265</v>
      </c>
      <c r="M26" s="143">
        <v>128.7</v>
      </c>
      <c r="N26" s="144">
        <v>-10.125698324022348</v>
      </c>
      <c r="O26" s="143">
        <v>121.5</v>
      </c>
      <c r="P26" s="144">
        <v>0.2475247524752452</v>
      </c>
      <c r="Q26" s="143">
        <v>137.8</v>
      </c>
      <c r="R26" s="143">
        <v>-12.396694214876032</v>
      </c>
      <c r="S26" s="146">
        <v>105.4</v>
      </c>
      <c r="T26" s="144">
        <v>-17.591868647380764</v>
      </c>
      <c r="U26" s="143">
        <v>52.8</v>
      </c>
      <c r="V26" s="144">
        <v>-29.973474801061016</v>
      </c>
      <c r="W26" s="143">
        <v>128.2</v>
      </c>
      <c r="X26" s="144">
        <v>-4.754829123328385</v>
      </c>
      <c r="Y26" s="142">
        <v>55.8</v>
      </c>
      <c r="Z26" s="144">
        <v>-18.421052631578956</v>
      </c>
      <c r="AA26" s="143">
        <v>80.3</v>
      </c>
      <c r="AB26" s="144">
        <v>-33.85502471169687</v>
      </c>
      <c r="AC26" s="143">
        <v>123.1</v>
      </c>
      <c r="AD26" s="144">
        <v>6.950477845351869</v>
      </c>
      <c r="AE26" s="143">
        <v>107.4</v>
      </c>
      <c r="AF26" s="144">
        <v>-0.46339202965708987</v>
      </c>
      <c r="AG26" s="143">
        <v>111.6</v>
      </c>
      <c r="AH26" s="143">
        <v>-6.218487394957988</v>
      </c>
      <c r="AI26" s="176" t="str">
        <f>B26</f>
        <v>25年   １～３月</v>
      </c>
      <c r="AJ26" s="147" t="str">
        <f>B26</f>
        <v>25年   １～３月</v>
      </c>
      <c r="AK26" s="143">
        <v>97.3</v>
      </c>
      <c r="AL26" s="144">
        <v>-0.30737704918032493</v>
      </c>
      <c r="AM26" s="143">
        <v>102.2</v>
      </c>
      <c r="AN26" s="144">
        <v>2.3023023023022993</v>
      </c>
      <c r="AO26" s="143">
        <v>86.4</v>
      </c>
      <c r="AP26" s="144">
        <v>2.1276595744680984</v>
      </c>
      <c r="AQ26" s="143">
        <v>100.6</v>
      </c>
      <c r="AR26" s="144">
        <v>-1.3725490196078487</v>
      </c>
      <c r="AS26" s="142">
        <v>107.9</v>
      </c>
      <c r="AT26" s="144">
        <v>-0.552995391705064</v>
      </c>
      <c r="AU26" s="143">
        <v>67.5</v>
      </c>
      <c r="AV26" s="144">
        <v>-16.356877323420075</v>
      </c>
      <c r="AW26" s="143">
        <v>197.8</v>
      </c>
      <c r="AX26" s="144">
        <v>-4.8123195380173245</v>
      </c>
      <c r="AY26" s="143">
        <v>145.9</v>
      </c>
      <c r="AZ26" s="145">
        <v>15.701823949246641</v>
      </c>
      <c r="BA26" s="146">
        <v>109.1</v>
      </c>
      <c r="BB26" s="144">
        <v>11.099796334012211</v>
      </c>
      <c r="BC26" s="143">
        <v>99.1</v>
      </c>
      <c r="BD26" s="144">
        <v>3.2291666666666607</v>
      </c>
      <c r="BE26" s="143">
        <v>140.5</v>
      </c>
      <c r="BF26" s="144">
        <v>97.3314606741573</v>
      </c>
      <c r="BG26" s="143">
        <v>156.5</v>
      </c>
      <c r="BH26" s="144">
        <v>-4.281345565749235</v>
      </c>
      <c r="BI26" s="143">
        <v>108.1</v>
      </c>
      <c r="BJ26" s="144">
        <v>-6.406926406926412</v>
      </c>
      <c r="BK26" s="142">
        <v>115.9</v>
      </c>
      <c r="BL26" s="144">
        <v>-12.329803328290458</v>
      </c>
      <c r="BM26" s="143">
        <v>106.3</v>
      </c>
      <c r="BN26" s="143">
        <v>-8.755364806866956</v>
      </c>
      <c r="BO26" s="142">
        <v>129.9</v>
      </c>
      <c r="BP26" s="144">
        <v>-9.603340292275563</v>
      </c>
      <c r="BQ26" s="142">
        <v>119.3</v>
      </c>
      <c r="BR26" s="144">
        <v>-14.1726618705036</v>
      </c>
      <c r="BS26" s="176" t="str">
        <f>B26</f>
        <v>25年   １～３月</v>
      </c>
    </row>
    <row r="27" spans="1:71" s="82" customFormat="1" ht="22.5" customHeight="1">
      <c r="A27" s="205"/>
      <c r="B27" s="147" t="s">
        <v>8</v>
      </c>
      <c r="C27" s="143">
        <v>96.8</v>
      </c>
      <c r="D27" s="144">
        <v>-5.836575875486381</v>
      </c>
      <c r="E27" s="143">
        <v>96.8</v>
      </c>
      <c r="F27" s="144">
        <v>-5.836575875486381</v>
      </c>
      <c r="G27" s="143">
        <v>91</v>
      </c>
      <c r="H27" s="144">
        <v>-0.6550218340611291</v>
      </c>
      <c r="I27" s="143">
        <v>81.6</v>
      </c>
      <c r="J27" s="144">
        <v>-9.534368070953446</v>
      </c>
      <c r="K27" s="143">
        <v>110.8</v>
      </c>
      <c r="L27" s="144">
        <v>2.9739776951672887</v>
      </c>
      <c r="M27" s="143">
        <v>97.5</v>
      </c>
      <c r="N27" s="144">
        <v>-23.349056603773587</v>
      </c>
      <c r="O27" s="143">
        <v>96.1</v>
      </c>
      <c r="P27" s="144">
        <v>-16.796536796536802</v>
      </c>
      <c r="Q27" s="143">
        <v>97</v>
      </c>
      <c r="R27" s="143">
        <v>-26.79245283018868</v>
      </c>
      <c r="S27" s="146">
        <v>102.8</v>
      </c>
      <c r="T27" s="144">
        <v>-20</v>
      </c>
      <c r="U27" s="143">
        <v>65.5</v>
      </c>
      <c r="V27" s="144">
        <v>-15.917843388960213</v>
      </c>
      <c r="W27" s="143">
        <v>73.4</v>
      </c>
      <c r="X27" s="144">
        <v>-14.551804423748543</v>
      </c>
      <c r="Y27" s="142">
        <v>52</v>
      </c>
      <c r="Z27" s="144">
        <v>-25.28735632183907</v>
      </c>
      <c r="AA27" s="143">
        <v>77.8</v>
      </c>
      <c r="AB27" s="144">
        <v>-23.274161735700204</v>
      </c>
      <c r="AC27" s="143">
        <v>119.9</v>
      </c>
      <c r="AD27" s="144">
        <v>5.175438596491233</v>
      </c>
      <c r="AE27" s="143">
        <v>106.8</v>
      </c>
      <c r="AF27" s="144">
        <v>18.403547671840347</v>
      </c>
      <c r="AG27" s="143">
        <v>98.5</v>
      </c>
      <c r="AH27" s="143">
        <v>6.717226435536299</v>
      </c>
      <c r="AI27" s="176" t="s">
        <v>8</v>
      </c>
      <c r="AJ27" s="147" t="s">
        <v>8</v>
      </c>
      <c r="AK27" s="143">
        <v>100.5</v>
      </c>
      <c r="AL27" s="144">
        <v>-0.5934718100890152</v>
      </c>
      <c r="AM27" s="143">
        <v>107.1</v>
      </c>
      <c r="AN27" s="144">
        <v>5.934718100890208</v>
      </c>
      <c r="AO27" s="143">
        <v>78.6</v>
      </c>
      <c r="AP27" s="144">
        <v>9.776536312849164</v>
      </c>
      <c r="AQ27" s="143">
        <v>110.9</v>
      </c>
      <c r="AR27" s="144">
        <v>2.875695732838598</v>
      </c>
      <c r="AS27" s="142">
        <v>105.9</v>
      </c>
      <c r="AT27" s="144">
        <v>2.1215043394406967</v>
      </c>
      <c r="AU27" s="143">
        <v>72.5</v>
      </c>
      <c r="AV27" s="144">
        <v>-6.209573091849932</v>
      </c>
      <c r="AW27" s="143">
        <v>151.7</v>
      </c>
      <c r="AX27" s="144">
        <v>-11.130638547158759</v>
      </c>
      <c r="AY27" s="143">
        <v>146.2</v>
      </c>
      <c r="AZ27" s="145">
        <v>13.333333333333325</v>
      </c>
      <c r="BA27" s="146">
        <v>117.2</v>
      </c>
      <c r="BB27" s="144">
        <v>14.118792599805257</v>
      </c>
      <c r="BC27" s="143">
        <v>96.4</v>
      </c>
      <c r="BD27" s="144">
        <v>4.329004329004329</v>
      </c>
      <c r="BE27" s="143">
        <v>132.1</v>
      </c>
      <c r="BF27" s="144">
        <v>104.48916408668731</v>
      </c>
      <c r="BG27" s="143">
        <v>106.2</v>
      </c>
      <c r="BH27" s="144">
        <v>-15.107913669064743</v>
      </c>
      <c r="BI27" s="143">
        <v>97.1</v>
      </c>
      <c r="BJ27" s="144">
        <v>-6.274131274131274</v>
      </c>
      <c r="BK27" s="142">
        <v>86.6</v>
      </c>
      <c r="BL27" s="144">
        <v>-21.4868540344515</v>
      </c>
      <c r="BM27" s="143">
        <v>69.9</v>
      </c>
      <c r="BN27" s="143">
        <v>-15.579710144927528</v>
      </c>
      <c r="BO27" s="142">
        <v>95.7</v>
      </c>
      <c r="BP27" s="144">
        <v>-23.68421052631579</v>
      </c>
      <c r="BQ27" s="142">
        <v>112.8</v>
      </c>
      <c r="BR27" s="144">
        <v>-20.338983050847457</v>
      </c>
      <c r="BS27" s="176" t="s">
        <v>8</v>
      </c>
    </row>
    <row r="28" spans="1:72" s="82" customFormat="1" ht="22.5" customHeight="1">
      <c r="A28" s="205"/>
      <c r="B28" s="147" t="s">
        <v>9</v>
      </c>
      <c r="C28" s="143">
        <v>104.3</v>
      </c>
      <c r="D28" s="144">
        <v>-1.6965127238454263</v>
      </c>
      <c r="E28" s="143">
        <v>104.3</v>
      </c>
      <c r="F28" s="144">
        <v>-1.7890772128060315</v>
      </c>
      <c r="G28" s="143">
        <v>92.2</v>
      </c>
      <c r="H28" s="144">
        <v>4.653802497162326</v>
      </c>
      <c r="I28" s="143">
        <v>77.8</v>
      </c>
      <c r="J28" s="144">
        <v>-10.471806674338328</v>
      </c>
      <c r="K28" s="143">
        <v>113.9</v>
      </c>
      <c r="L28" s="144">
        <v>2.612612612612618</v>
      </c>
      <c r="M28" s="143">
        <v>123</v>
      </c>
      <c r="N28" s="144">
        <v>-8.071748878923774</v>
      </c>
      <c r="O28" s="143">
        <v>115</v>
      </c>
      <c r="P28" s="144">
        <v>-4.958677685950414</v>
      </c>
      <c r="Q28" s="143">
        <v>129</v>
      </c>
      <c r="R28" s="143">
        <v>-11.522633744855975</v>
      </c>
      <c r="S28" s="146">
        <v>113.8</v>
      </c>
      <c r="T28" s="144">
        <v>4.021937842778786</v>
      </c>
      <c r="U28" s="143">
        <v>68.9</v>
      </c>
      <c r="V28" s="144">
        <v>-8.133333333333326</v>
      </c>
      <c r="W28" s="143">
        <v>86.3</v>
      </c>
      <c r="X28" s="144">
        <v>-11.030927835051548</v>
      </c>
      <c r="Y28" s="142">
        <v>52</v>
      </c>
      <c r="Z28" s="144">
        <v>9.473684210526317</v>
      </c>
      <c r="AA28" s="143">
        <v>82.3</v>
      </c>
      <c r="AB28" s="144">
        <v>1.604938271604935</v>
      </c>
      <c r="AC28" s="143">
        <v>124.6</v>
      </c>
      <c r="AD28" s="144">
        <v>6.49572649572649</v>
      </c>
      <c r="AE28" s="143">
        <v>112</v>
      </c>
      <c r="AF28" s="144">
        <v>3.5120147874306813</v>
      </c>
      <c r="AG28" s="143">
        <v>103.6</v>
      </c>
      <c r="AH28" s="143">
        <v>-7.664884135472379</v>
      </c>
      <c r="AI28" s="176" t="s">
        <v>9</v>
      </c>
      <c r="AJ28" s="147" t="s">
        <v>9</v>
      </c>
      <c r="AK28" s="143">
        <v>100</v>
      </c>
      <c r="AL28" s="144">
        <v>-0.9900990099009901</v>
      </c>
      <c r="AM28" s="143">
        <v>107.7</v>
      </c>
      <c r="AN28" s="144">
        <v>9.451219512195118</v>
      </c>
      <c r="AO28" s="143">
        <v>95.6</v>
      </c>
      <c r="AP28" s="144">
        <v>24.479166666666664</v>
      </c>
      <c r="AQ28" s="143">
        <v>110.7</v>
      </c>
      <c r="AR28" s="144">
        <v>3.264925373134328</v>
      </c>
      <c r="AS28" s="142">
        <v>110.6</v>
      </c>
      <c r="AT28" s="144">
        <v>4.635761589403965</v>
      </c>
      <c r="AU28" s="143">
        <v>75</v>
      </c>
      <c r="AV28" s="144">
        <v>0.8064516129032182</v>
      </c>
      <c r="AW28" s="143">
        <v>179.5</v>
      </c>
      <c r="AX28" s="144">
        <v>6.781677572873293</v>
      </c>
      <c r="AY28" s="143">
        <v>143.7</v>
      </c>
      <c r="AZ28" s="145">
        <v>5.120702267739576</v>
      </c>
      <c r="BA28" s="146">
        <v>123.4</v>
      </c>
      <c r="BB28" s="144">
        <v>9.010600706713785</v>
      </c>
      <c r="BC28" s="143">
        <v>91.6</v>
      </c>
      <c r="BD28" s="144">
        <v>-0.5428881650380022</v>
      </c>
      <c r="BE28" s="143">
        <v>154.1</v>
      </c>
      <c r="BF28" s="144">
        <v>125.62225475841875</v>
      </c>
      <c r="BG28" s="143">
        <v>158</v>
      </c>
      <c r="BH28" s="144">
        <v>0.2538071065989884</v>
      </c>
      <c r="BI28" s="143">
        <v>106.2</v>
      </c>
      <c r="BJ28" s="144">
        <v>-1.5755329008341084</v>
      </c>
      <c r="BK28" s="142">
        <v>104.6</v>
      </c>
      <c r="BL28" s="144">
        <v>-7.678729037952342</v>
      </c>
      <c r="BM28" s="143">
        <v>79.7</v>
      </c>
      <c r="BN28" s="143">
        <v>-9.63718820861678</v>
      </c>
      <c r="BO28" s="142">
        <v>122.4</v>
      </c>
      <c r="BP28" s="144">
        <v>-9.33333333333333</v>
      </c>
      <c r="BQ28" s="142">
        <v>127.6</v>
      </c>
      <c r="BR28" s="144">
        <v>2.079999999999995</v>
      </c>
      <c r="BS28" s="176" t="s">
        <v>9</v>
      </c>
      <c r="BT28" s="206"/>
    </row>
    <row r="29" spans="1:71" s="82" customFormat="1" ht="22.5" customHeight="1">
      <c r="A29" s="205"/>
      <c r="B29" s="147" t="s">
        <v>10</v>
      </c>
      <c r="C29" s="143">
        <v>105.7</v>
      </c>
      <c r="D29" s="144">
        <v>2.224371373307541</v>
      </c>
      <c r="E29" s="143">
        <v>105.6</v>
      </c>
      <c r="F29" s="144">
        <v>2.127659574468074</v>
      </c>
      <c r="G29" s="143">
        <v>86</v>
      </c>
      <c r="H29" s="144">
        <v>-4.6563192904656345</v>
      </c>
      <c r="I29" s="143">
        <v>85.6</v>
      </c>
      <c r="J29" s="144">
        <v>-4.8888888888888955</v>
      </c>
      <c r="K29" s="143">
        <v>120.4</v>
      </c>
      <c r="L29" s="144">
        <v>5.985915492957757</v>
      </c>
      <c r="M29" s="143">
        <v>123</v>
      </c>
      <c r="N29" s="144">
        <v>1.9900497512437858</v>
      </c>
      <c r="O29" s="143">
        <v>120.8</v>
      </c>
      <c r="P29" s="144">
        <v>2.0270270270270196</v>
      </c>
      <c r="Q29" s="143">
        <v>128.9</v>
      </c>
      <c r="R29" s="143">
        <v>-0.8461538461538418</v>
      </c>
      <c r="S29" s="146">
        <v>103</v>
      </c>
      <c r="T29" s="144">
        <v>19.62833914053427</v>
      </c>
      <c r="U29" s="143">
        <v>60.8</v>
      </c>
      <c r="V29" s="144">
        <v>-15.789473684210535</v>
      </c>
      <c r="W29" s="143">
        <v>74.8</v>
      </c>
      <c r="X29" s="144">
        <v>-20.594479830148625</v>
      </c>
      <c r="Y29" s="142">
        <v>51.5</v>
      </c>
      <c r="Z29" s="144">
        <v>-6.193078324225863</v>
      </c>
      <c r="AA29" s="143">
        <v>87.6</v>
      </c>
      <c r="AB29" s="144">
        <v>36.448598130841106</v>
      </c>
      <c r="AC29" s="143">
        <v>145.2</v>
      </c>
      <c r="AD29" s="144">
        <v>11.692307692307685</v>
      </c>
      <c r="AE29" s="143">
        <v>116</v>
      </c>
      <c r="AF29" s="144">
        <v>10.476190476190476</v>
      </c>
      <c r="AG29" s="143">
        <v>107.7</v>
      </c>
      <c r="AH29" s="143">
        <v>-6.510416666666667</v>
      </c>
      <c r="AI29" s="176" t="s">
        <v>10</v>
      </c>
      <c r="AJ29" s="147" t="s">
        <v>10</v>
      </c>
      <c r="AK29" s="143">
        <v>102.2</v>
      </c>
      <c r="AL29" s="144">
        <v>-0.19531250000000278</v>
      </c>
      <c r="AM29" s="143">
        <v>116.9</v>
      </c>
      <c r="AN29" s="144">
        <v>5.220522052205231</v>
      </c>
      <c r="AO29" s="143">
        <v>114.4</v>
      </c>
      <c r="AP29" s="144">
        <v>11.06796116504855</v>
      </c>
      <c r="AQ29" s="143">
        <v>112.3</v>
      </c>
      <c r="AR29" s="144">
        <v>4.271123491179196</v>
      </c>
      <c r="AS29" s="142">
        <v>119.3</v>
      </c>
      <c r="AT29" s="144">
        <v>9.449541284403667</v>
      </c>
      <c r="AU29" s="143">
        <v>73.2</v>
      </c>
      <c r="AV29" s="144">
        <v>-0.4081632653061186</v>
      </c>
      <c r="AW29" s="143">
        <v>206.9</v>
      </c>
      <c r="AX29" s="144">
        <v>28.749222153080282</v>
      </c>
      <c r="AY29" s="143">
        <v>157.6</v>
      </c>
      <c r="AZ29" s="145">
        <v>9.065743944636674</v>
      </c>
      <c r="BA29" s="146">
        <v>133.5</v>
      </c>
      <c r="BB29" s="144">
        <v>8.448415922014627</v>
      </c>
      <c r="BC29" s="143">
        <v>107.5</v>
      </c>
      <c r="BD29" s="144">
        <v>4.775828460038992</v>
      </c>
      <c r="BE29" s="143">
        <v>190.5</v>
      </c>
      <c r="BF29" s="144">
        <v>174.49567723342938</v>
      </c>
      <c r="BG29" s="143">
        <v>118.3</v>
      </c>
      <c r="BH29" s="144">
        <v>-3.349673202614386</v>
      </c>
      <c r="BI29" s="143">
        <v>106.1</v>
      </c>
      <c r="BJ29" s="144">
        <v>2.019230769230764</v>
      </c>
      <c r="BK29" s="142">
        <v>102.3</v>
      </c>
      <c r="BL29" s="144">
        <v>-0.7759456838021311</v>
      </c>
      <c r="BM29" s="143">
        <v>69.9</v>
      </c>
      <c r="BN29" s="143">
        <v>-18.909512761020878</v>
      </c>
      <c r="BO29" s="142">
        <v>123.6</v>
      </c>
      <c r="BP29" s="144">
        <v>0</v>
      </c>
      <c r="BQ29" s="142">
        <v>118.3</v>
      </c>
      <c r="BR29" s="144">
        <v>21.58273381294964</v>
      </c>
      <c r="BS29" s="176" t="s">
        <v>10</v>
      </c>
    </row>
    <row r="30" spans="1:71" s="82" customFormat="1" ht="22.5" customHeight="1">
      <c r="A30" s="205"/>
      <c r="B30" s="147"/>
      <c r="C30" s="143"/>
      <c r="D30" s="144"/>
      <c r="E30" s="143"/>
      <c r="F30" s="144"/>
      <c r="G30" s="143"/>
      <c r="H30" s="144"/>
      <c r="I30" s="143"/>
      <c r="J30" s="144"/>
      <c r="K30" s="143"/>
      <c r="L30" s="144"/>
      <c r="M30" s="143"/>
      <c r="N30" s="144"/>
      <c r="O30" s="143"/>
      <c r="P30" s="144"/>
      <c r="Q30" s="143"/>
      <c r="R30" s="143"/>
      <c r="S30" s="146"/>
      <c r="T30" s="144"/>
      <c r="U30" s="143"/>
      <c r="V30" s="144"/>
      <c r="W30" s="143"/>
      <c r="X30" s="144"/>
      <c r="Y30" s="142"/>
      <c r="Z30" s="144"/>
      <c r="AA30" s="143"/>
      <c r="AB30" s="144"/>
      <c r="AC30" s="143"/>
      <c r="AD30" s="144"/>
      <c r="AE30" s="143"/>
      <c r="AF30" s="144"/>
      <c r="AG30" s="143"/>
      <c r="AH30" s="143"/>
      <c r="AI30" s="176"/>
      <c r="AJ30" s="147"/>
      <c r="AK30" s="143"/>
      <c r="AL30" s="144"/>
      <c r="AM30" s="143"/>
      <c r="AN30" s="144"/>
      <c r="AO30" s="143"/>
      <c r="AP30" s="144"/>
      <c r="AQ30" s="143"/>
      <c r="AR30" s="144"/>
      <c r="AS30" s="142"/>
      <c r="AT30" s="144"/>
      <c r="AU30" s="143"/>
      <c r="AV30" s="144"/>
      <c r="AW30" s="143"/>
      <c r="AX30" s="144"/>
      <c r="AY30" s="143"/>
      <c r="AZ30" s="145"/>
      <c r="BA30" s="146"/>
      <c r="BB30" s="144"/>
      <c r="BC30" s="143"/>
      <c r="BD30" s="144"/>
      <c r="BE30" s="143"/>
      <c r="BF30" s="144"/>
      <c r="BG30" s="143"/>
      <c r="BH30" s="144"/>
      <c r="BI30" s="143"/>
      <c r="BJ30" s="144"/>
      <c r="BK30" s="142"/>
      <c r="BL30" s="144"/>
      <c r="BM30" s="143"/>
      <c r="BN30" s="143"/>
      <c r="BO30" s="142"/>
      <c r="BP30" s="144"/>
      <c r="BQ30" s="142"/>
      <c r="BR30" s="144"/>
      <c r="BS30" s="176"/>
    </row>
    <row r="31" spans="1:71" s="82" customFormat="1" ht="22.5" customHeight="1">
      <c r="A31" s="205"/>
      <c r="B31" s="147" t="s">
        <v>97</v>
      </c>
      <c r="C31" s="143">
        <v>113.6</v>
      </c>
      <c r="D31" s="143">
        <f>(C31-C26)/C26*100</f>
        <v>6.766917293233071</v>
      </c>
      <c r="E31" s="142">
        <v>113.6</v>
      </c>
      <c r="F31" s="144">
        <f aca="true" t="shared" si="3" ref="F31:H34">(E31-E26)/E26*100</f>
        <v>6.766917293233071</v>
      </c>
      <c r="G31" s="143">
        <v>97.6</v>
      </c>
      <c r="H31" s="144">
        <f t="shared" si="3"/>
        <v>-1.1144883485309103</v>
      </c>
      <c r="I31" s="142">
        <v>89</v>
      </c>
      <c r="J31" s="144">
        <f>(I31-I26)/I26*100</f>
        <v>2.181400688863382</v>
      </c>
      <c r="K31" s="143">
        <v>111.6</v>
      </c>
      <c r="L31" s="144">
        <f>(K31-K26)/K26*100</f>
        <v>16.371220020855045</v>
      </c>
      <c r="M31" s="142">
        <v>150.1</v>
      </c>
      <c r="N31" s="144">
        <f>(M31-M26)/M26*100</f>
        <v>16.62781662781663</v>
      </c>
      <c r="O31" s="143">
        <v>119.3</v>
      </c>
      <c r="P31" s="144">
        <f>(O31-O26)/O26*100</f>
        <v>-1.8106995884773687</v>
      </c>
      <c r="Q31" s="142">
        <v>169</v>
      </c>
      <c r="R31" s="143">
        <f>(Q31-Q26)/Q26*100</f>
        <v>22.641509433962252</v>
      </c>
      <c r="S31" s="146">
        <v>132.4</v>
      </c>
      <c r="T31" s="144">
        <f>(S31-S26)/S26*100</f>
        <v>25.616698292220114</v>
      </c>
      <c r="U31" s="142">
        <v>61</v>
      </c>
      <c r="V31" s="144">
        <f>(U31-U26)/U26*100</f>
        <v>15.530303030303036</v>
      </c>
      <c r="W31" s="143">
        <v>125</v>
      </c>
      <c r="X31" s="144">
        <f>(W31-W26)/W26*100</f>
        <v>-2.496099843993751</v>
      </c>
      <c r="Y31" s="142">
        <v>48.6</v>
      </c>
      <c r="Z31" s="144">
        <f>(Y31-Y26)/Y26*100</f>
        <v>-12.903225806451607</v>
      </c>
      <c r="AA31" s="143">
        <v>68.9</v>
      </c>
      <c r="AB31" s="144">
        <f>(AA31-AA26)/AA26*100</f>
        <v>-14.19676214196761</v>
      </c>
      <c r="AC31" s="142">
        <v>126.9</v>
      </c>
      <c r="AD31" s="144">
        <f>(AC31-AC26)/AC26*100</f>
        <v>3.086921202274583</v>
      </c>
      <c r="AE31" s="143">
        <v>115.7</v>
      </c>
      <c r="AF31" s="144">
        <f>(AE31-AE26)/AE26*100</f>
        <v>7.728119180633144</v>
      </c>
      <c r="AG31" s="142">
        <v>105.9</v>
      </c>
      <c r="AH31" s="143">
        <f>(AG31-AG26)/AG26*100</f>
        <v>-5.10752688172042</v>
      </c>
      <c r="AI31" s="176" t="s">
        <v>97</v>
      </c>
      <c r="AJ31" s="147" t="s">
        <v>97</v>
      </c>
      <c r="AK31" s="143">
        <v>95.1</v>
      </c>
      <c r="AL31" s="144">
        <f>(AK31-AK26)/AK26*100</f>
        <v>-2.261048304213775</v>
      </c>
      <c r="AM31" s="143">
        <v>110.2</v>
      </c>
      <c r="AN31" s="144">
        <f aca="true" t="shared" si="4" ref="AN31:AP34">(AM31-AM26)/AM26*100</f>
        <v>7.8277886497064575</v>
      </c>
      <c r="AO31" s="143">
        <v>189.3</v>
      </c>
      <c r="AP31" s="144">
        <f t="shared" si="4"/>
        <v>119.09722222222221</v>
      </c>
      <c r="AQ31" s="143">
        <v>106.6</v>
      </c>
      <c r="AR31" s="144">
        <f>(AQ31-AQ26)/AQ26*100</f>
        <v>5.964214711729623</v>
      </c>
      <c r="AS31" s="142">
        <v>117.9</v>
      </c>
      <c r="AT31" s="144">
        <f>(AS31-AS26)/AS26*100</f>
        <v>9.267840593141798</v>
      </c>
      <c r="AU31" s="143">
        <v>69.5</v>
      </c>
      <c r="AV31" s="144">
        <f>(AU31-AU26)/AU26*100</f>
        <v>2.9629629629629632</v>
      </c>
      <c r="AW31" s="143">
        <v>249.6</v>
      </c>
      <c r="AX31" s="144">
        <f>(AW31-AW26)/AW26*100</f>
        <v>26.188068756319506</v>
      </c>
      <c r="AY31" s="143">
        <v>144.6</v>
      </c>
      <c r="AZ31" s="145">
        <f>(AY31-AY26)/AY26*100</f>
        <v>-0.8910212474297541</v>
      </c>
      <c r="BA31" s="146">
        <v>122.8</v>
      </c>
      <c r="BB31" s="144">
        <f>(BA31-BA26)/BA26*100</f>
        <v>12.55728689275894</v>
      </c>
      <c r="BC31" s="143">
        <v>101.4</v>
      </c>
      <c r="BD31" s="144">
        <f>(BC31-BC26)/BC26*100</f>
        <v>2.3208879919273575</v>
      </c>
      <c r="BE31" s="143">
        <v>114.4</v>
      </c>
      <c r="BF31" s="144">
        <f>(BE31-BE26)/BE26*100</f>
        <v>-18.57651245551601</v>
      </c>
      <c r="BG31" s="143">
        <v>196.1</v>
      </c>
      <c r="BH31" s="144">
        <f>(BG31-BG26)/BG26*100</f>
        <v>25.303514376996798</v>
      </c>
      <c r="BI31" s="143">
        <v>116.5</v>
      </c>
      <c r="BJ31" s="144">
        <f>(BI31-BI26)/BI26*100</f>
        <v>7.770582793709534</v>
      </c>
      <c r="BK31" s="142">
        <v>126.2</v>
      </c>
      <c r="BL31" s="144">
        <f>(BK31-BK26)/BK26*100</f>
        <v>8.8869715271786</v>
      </c>
      <c r="BM31" s="143">
        <v>105.1</v>
      </c>
      <c r="BN31" s="144">
        <f>(BM31-BM26)/BM26*100</f>
        <v>-1.1288805268109152</v>
      </c>
      <c r="BO31" s="142">
        <v>149.6</v>
      </c>
      <c r="BP31" s="144">
        <f>(BO31-BO26)/BO26*100</f>
        <v>15.165511932255571</v>
      </c>
      <c r="BQ31" s="142">
        <v>154.4</v>
      </c>
      <c r="BR31" s="144">
        <f>(BQ31-BQ26)/BQ26*100</f>
        <v>29.42162615255659</v>
      </c>
      <c r="BS31" s="176" t="s">
        <v>97</v>
      </c>
    </row>
    <row r="32" spans="1:71" s="82" customFormat="1" ht="22.5" customHeight="1">
      <c r="A32" s="205"/>
      <c r="B32" s="147" t="s">
        <v>8</v>
      </c>
      <c r="C32" s="143">
        <v>99.5</v>
      </c>
      <c r="D32" s="143">
        <f>(C32-C27)/C27*100</f>
        <v>2.7892561983471102</v>
      </c>
      <c r="E32" s="142">
        <v>99.5</v>
      </c>
      <c r="F32" s="144">
        <f t="shared" si="3"/>
        <v>2.7892561983471102</v>
      </c>
      <c r="G32" s="143">
        <v>87.7</v>
      </c>
      <c r="H32" s="144">
        <f t="shared" si="3"/>
        <v>-3.6263736263736233</v>
      </c>
      <c r="I32" s="142">
        <v>84.5</v>
      </c>
      <c r="J32" s="144">
        <f>(I32-I27)/I27*100</f>
        <v>3.5539215686274583</v>
      </c>
      <c r="K32" s="143">
        <v>108.1</v>
      </c>
      <c r="L32" s="144">
        <f>(K32-K27)/K27*100</f>
        <v>-2.4368231046931434</v>
      </c>
      <c r="M32" s="142">
        <v>131.3</v>
      </c>
      <c r="N32" s="144">
        <f>(M32-M27)/M27*100</f>
        <v>34.66666666666668</v>
      </c>
      <c r="O32" s="143">
        <v>90.1</v>
      </c>
      <c r="P32" s="144">
        <f>(O32-O27)/O27*100</f>
        <v>-6.243496357960458</v>
      </c>
      <c r="Q32" s="142">
        <v>149.7</v>
      </c>
      <c r="R32" s="143">
        <f>(Q32-Q27)/Q27*100</f>
        <v>54.32989690721648</v>
      </c>
      <c r="S32" s="146">
        <v>135.9</v>
      </c>
      <c r="T32" s="144">
        <f>(S32-S27)/S27*100</f>
        <v>32.19844357976655</v>
      </c>
      <c r="U32" s="142">
        <v>60.8</v>
      </c>
      <c r="V32" s="144">
        <f>(U32-U27)/U27*100</f>
        <v>-7.175572519083974</v>
      </c>
      <c r="W32" s="143">
        <v>76.1</v>
      </c>
      <c r="X32" s="144">
        <f>(W32-W27)/W27*100</f>
        <v>3.6784741144414013</v>
      </c>
      <c r="Y32" s="142">
        <v>31.6</v>
      </c>
      <c r="Z32" s="144">
        <f>(Y32-Y27)/Y27*100</f>
        <v>-39.23076923076923</v>
      </c>
      <c r="AA32" s="143">
        <v>74.8</v>
      </c>
      <c r="AB32" s="144">
        <f>(AA32-AA27)/AA27*100</f>
        <v>-3.8560411311053984</v>
      </c>
      <c r="AC32" s="142">
        <v>112.8</v>
      </c>
      <c r="AD32" s="144">
        <f>(AC32-AC27)/AC27*100</f>
        <v>-5.921601334445378</v>
      </c>
      <c r="AE32" s="143">
        <v>79.8</v>
      </c>
      <c r="AF32" s="144">
        <f>(AE32-AE27)/AE27*100</f>
        <v>-25.280898876404496</v>
      </c>
      <c r="AG32" s="142">
        <v>57.3</v>
      </c>
      <c r="AH32" s="143">
        <f>(AG32-AG27)/AG27*100</f>
        <v>-41.82741116751269</v>
      </c>
      <c r="AI32" s="176" t="s">
        <v>112</v>
      </c>
      <c r="AJ32" s="147" t="s">
        <v>112</v>
      </c>
      <c r="AK32" s="143">
        <v>94.6</v>
      </c>
      <c r="AL32" s="144">
        <f>(AK32-AK27)/AK27*100</f>
        <v>-5.87064676616916</v>
      </c>
      <c r="AM32" s="143">
        <v>108</v>
      </c>
      <c r="AN32" s="144">
        <f t="shared" si="4"/>
        <v>0.8403361344537869</v>
      </c>
      <c r="AO32" s="143">
        <v>133.8</v>
      </c>
      <c r="AP32" s="144">
        <f t="shared" si="4"/>
        <v>70.22900763358781</v>
      </c>
      <c r="AQ32" s="143">
        <v>115.7</v>
      </c>
      <c r="AR32" s="144">
        <f>(AQ32-AQ27)/AQ27*100</f>
        <v>4.328223624887284</v>
      </c>
      <c r="AS32" s="142">
        <v>102.5</v>
      </c>
      <c r="AT32" s="144">
        <f>(AS32-AS27)/AS27*100</f>
        <v>-3.210576015108598</v>
      </c>
      <c r="AU32" s="143">
        <v>71.9</v>
      </c>
      <c r="AV32" s="144">
        <f>(AU32-AU27)/AU27*100</f>
        <v>-0.8275862068965439</v>
      </c>
      <c r="AW32" s="143">
        <v>162.3</v>
      </c>
      <c r="AX32" s="144">
        <f>(AW32-AW27)/AW27*100</f>
        <v>6.987475280158223</v>
      </c>
      <c r="AY32" s="143">
        <v>130.5</v>
      </c>
      <c r="AZ32" s="145">
        <f>(AY32-AY27)/AY27*100</f>
        <v>-10.73871409028727</v>
      </c>
      <c r="BA32" s="146">
        <v>111.2</v>
      </c>
      <c r="BB32" s="144">
        <f>(BA32-BA27)/BA27*100</f>
        <v>-5.1194539249146755</v>
      </c>
      <c r="BC32" s="143">
        <v>91.4</v>
      </c>
      <c r="BD32" s="144">
        <f>(BC32-BC27)/BC27*100</f>
        <v>-5.186721991701244</v>
      </c>
      <c r="BE32" s="143">
        <v>115</v>
      </c>
      <c r="BF32" s="144">
        <f>(BE32-BE27)/BE27*100</f>
        <v>-12.9447388342165</v>
      </c>
      <c r="BG32" s="143">
        <v>121.7</v>
      </c>
      <c r="BH32" s="144">
        <f>(BG32-BG27)/BG27*100</f>
        <v>14.595103578154426</v>
      </c>
      <c r="BI32" s="143">
        <v>100.3</v>
      </c>
      <c r="BJ32" s="144">
        <f>(BI32-BI27)/BI27*100</f>
        <v>3.295571575695163</v>
      </c>
      <c r="BK32" s="142">
        <v>105.1</v>
      </c>
      <c r="BL32" s="144">
        <f>(BK32-BK27)/BK27*100</f>
        <v>21.362586605080832</v>
      </c>
      <c r="BM32" s="143">
        <v>69.1</v>
      </c>
      <c r="BN32" s="144">
        <f>(BM32-BM27)/BM27*100</f>
        <v>-1.1444921316166112</v>
      </c>
      <c r="BO32" s="142">
        <v>127.8</v>
      </c>
      <c r="BP32" s="144">
        <f>(BO32-BO27)/BO27*100</f>
        <v>33.54231974921629</v>
      </c>
      <c r="BQ32" s="142">
        <v>158.7</v>
      </c>
      <c r="BR32" s="144">
        <f>(BQ32-BQ27)/BQ27*100</f>
        <v>40.69148936170212</v>
      </c>
      <c r="BS32" s="176" t="s">
        <v>112</v>
      </c>
    </row>
    <row r="33" spans="1:71" s="82" customFormat="1" ht="22.5" customHeight="1">
      <c r="A33" s="205"/>
      <c r="B33" s="147" t="s">
        <v>9</v>
      </c>
      <c r="C33" s="143">
        <v>109.3</v>
      </c>
      <c r="D33" s="143">
        <f>(C33-C28)/C28*100</f>
        <v>4.793863854266539</v>
      </c>
      <c r="E33" s="142">
        <v>109.3</v>
      </c>
      <c r="F33" s="144">
        <f t="shared" si="3"/>
        <v>4.793863854266539</v>
      </c>
      <c r="G33" s="143">
        <v>95.9</v>
      </c>
      <c r="H33" s="144">
        <f t="shared" si="3"/>
        <v>4.013015184381782</v>
      </c>
      <c r="I33" s="142">
        <v>82.4</v>
      </c>
      <c r="J33" s="144">
        <f>(I33-I28)/I28*100</f>
        <v>5.9125964010282885</v>
      </c>
      <c r="K33" s="143">
        <v>114.4</v>
      </c>
      <c r="L33" s="144">
        <f>(K33-K28)/K28*100</f>
        <v>0.4389815627743635</v>
      </c>
      <c r="M33" s="142">
        <v>153.5</v>
      </c>
      <c r="N33" s="144">
        <f>(M33-M28)/M28*100</f>
        <v>24.796747967479675</v>
      </c>
      <c r="O33" s="143">
        <v>121.9</v>
      </c>
      <c r="P33" s="144">
        <f>(O33-O28)/O28*100</f>
        <v>6.000000000000004</v>
      </c>
      <c r="Q33" s="142">
        <v>176.7</v>
      </c>
      <c r="R33" s="143">
        <f>(Q33-Q28)/Q28*100</f>
        <v>36.9767441860465</v>
      </c>
      <c r="S33" s="146">
        <v>119.7</v>
      </c>
      <c r="T33" s="144">
        <f>(S33-S28)/S28*100</f>
        <v>5.184534270650269</v>
      </c>
      <c r="U33" s="142">
        <v>65.2</v>
      </c>
      <c r="V33" s="144">
        <f>(U33-U28)/U28*100</f>
        <v>-5.370101596516695</v>
      </c>
      <c r="W33" s="143">
        <v>85.1</v>
      </c>
      <c r="X33" s="144">
        <f>(W33-W28)/W28*100</f>
        <v>-1.390498261877176</v>
      </c>
      <c r="Y33" s="142">
        <v>37.1</v>
      </c>
      <c r="Z33" s="144">
        <f>(Y33-Y28)/Y28*100</f>
        <v>-28.653846153846153</v>
      </c>
      <c r="AA33" s="143">
        <v>75.5</v>
      </c>
      <c r="AB33" s="144">
        <f>(AA33-AA28)/AA28*100</f>
        <v>-8.262454434993922</v>
      </c>
      <c r="AC33" s="142">
        <v>119.4</v>
      </c>
      <c r="AD33" s="144">
        <f>(AC33-AC28)/AC28*100</f>
        <v>-4.173354735152479</v>
      </c>
      <c r="AE33" s="143">
        <v>96.9</v>
      </c>
      <c r="AF33" s="144">
        <f>(AE33-AE28)/AE28*100</f>
        <v>-13.48214285714285</v>
      </c>
      <c r="AG33" s="142">
        <v>81.8</v>
      </c>
      <c r="AH33" s="143">
        <f>(AG33-AG28)/AG28*100</f>
        <v>-21.042471042471043</v>
      </c>
      <c r="AI33" s="176" t="s">
        <v>113</v>
      </c>
      <c r="AJ33" s="147" t="s">
        <v>113</v>
      </c>
      <c r="AK33" s="143">
        <v>95.7</v>
      </c>
      <c r="AL33" s="144">
        <f>(AK33-AK28)/AK28*100</f>
        <v>-4.299999999999997</v>
      </c>
      <c r="AM33" s="143">
        <v>102.8</v>
      </c>
      <c r="AN33" s="144">
        <f t="shared" si="4"/>
        <v>-4.549675023212632</v>
      </c>
      <c r="AO33" s="143">
        <v>130.1</v>
      </c>
      <c r="AP33" s="144">
        <f t="shared" si="4"/>
        <v>36.08786610878661</v>
      </c>
      <c r="AQ33" s="143">
        <v>119.6</v>
      </c>
      <c r="AR33" s="144">
        <f>(AQ33-AQ28)/AQ28*100</f>
        <v>8.0397470641373</v>
      </c>
      <c r="AS33" s="142">
        <v>100.9</v>
      </c>
      <c r="AT33" s="144">
        <f>(AS33-AS28)/AS28*100</f>
        <v>-8.770343580470152</v>
      </c>
      <c r="AU33" s="143">
        <v>70.6</v>
      </c>
      <c r="AV33" s="144">
        <f>(AU33-AU28)/AU28*100</f>
        <v>-5.866666666666674</v>
      </c>
      <c r="AW33" s="143">
        <v>165.4</v>
      </c>
      <c r="AX33" s="144">
        <f>(AW33-AW28)/AW28*100</f>
        <v>-7.855153203342616</v>
      </c>
      <c r="AY33" s="143">
        <v>123.2</v>
      </c>
      <c r="AZ33" s="145">
        <f>(AY33-AY28)/AY28*100</f>
        <v>-14.265831593597763</v>
      </c>
      <c r="BA33" s="146">
        <v>108</v>
      </c>
      <c r="BB33" s="144">
        <f>(BA33-BA28)/BA28*100</f>
        <v>-12.479740680713132</v>
      </c>
      <c r="BC33" s="143">
        <v>94</v>
      </c>
      <c r="BD33" s="144">
        <f>(BC33-BC28)/BC28*100</f>
        <v>2.620087336244548</v>
      </c>
      <c r="BE33" s="143">
        <v>117.7</v>
      </c>
      <c r="BF33" s="144">
        <f>(BE33-BE28)/BE28*100</f>
        <v>-23.621025308241396</v>
      </c>
      <c r="BG33" s="143">
        <v>140.9</v>
      </c>
      <c r="BH33" s="144">
        <f>(BG33-BG28)/BG28*100</f>
        <v>-10.82278481012658</v>
      </c>
      <c r="BI33" s="143">
        <v>110.3</v>
      </c>
      <c r="BJ33" s="144">
        <f>(BI33-BI28)/BI28*100</f>
        <v>3.860640301318262</v>
      </c>
      <c r="BK33" s="142">
        <v>120.2</v>
      </c>
      <c r="BL33" s="144">
        <f>(BK33-BK28)/BK28*100</f>
        <v>14.91395793499045</v>
      </c>
      <c r="BM33" s="143">
        <v>76.8</v>
      </c>
      <c r="BN33" s="144">
        <f>(BM33-BM28)/BM28*100</f>
        <v>-3.6386449184441725</v>
      </c>
      <c r="BO33" s="142">
        <v>155.4</v>
      </c>
      <c r="BP33" s="144">
        <f>(BO33-BO28)/BO28*100</f>
        <v>26.96078431372549</v>
      </c>
      <c r="BQ33" s="142">
        <v>138.2</v>
      </c>
      <c r="BR33" s="144">
        <f>(BQ33-BQ28)/BQ28*100</f>
        <v>8.307210031347958</v>
      </c>
      <c r="BS33" s="176" t="s">
        <v>113</v>
      </c>
    </row>
    <row r="34" spans="1:71" s="82" customFormat="1" ht="22.5" customHeight="1">
      <c r="A34" s="205"/>
      <c r="B34" s="175" t="s">
        <v>10</v>
      </c>
      <c r="C34" s="149">
        <v>111.4</v>
      </c>
      <c r="D34" s="148">
        <f>(C34-C29)/C29*100</f>
        <v>5.392620624408707</v>
      </c>
      <c r="E34" s="150">
        <v>111.4</v>
      </c>
      <c r="F34" s="148">
        <f t="shared" si="3"/>
        <v>5.492424242424254</v>
      </c>
      <c r="G34" s="150">
        <v>94.9</v>
      </c>
      <c r="H34" s="148">
        <f t="shared" si="3"/>
        <v>10.348837209302332</v>
      </c>
      <c r="I34" s="150">
        <v>80.6</v>
      </c>
      <c r="J34" s="148">
        <f>(I34-I29)/I29*100</f>
        <v>-5.841121495327103</v>
      </c>
      <c r="K34" s="149">
        <v>116.4</v>
      </c>
      <c r="L34" s="148">
        <f>(K34-K29)/K29*100</f>
        <v>-3.322259136212624</v>
      </c>
      <c r="M34" s="150">
        <v>147.5</v>
      </c>
      <c r="N34" s="148">
        <f>(M34-M29)/M29*100</f>
        <v>19.91869918699187</v>
      </c>
      <c r="O34" s="149">
        <v>129.9</v>
      </c>
      <c r="P34" s="148">
        <f>(O34-O29)/O29*100</f>
        <v>7.533112582781463</v>
      </c>
      <c r="Q34" s="150">
        <v>160.5</v>
      </c>
      <c r="R34" s="149">
        <f>(Q34-Q29)/Q29*100</f>
        <v>24.515128006206353</v>
      </c>
      <c r="S34" s="178">
        <v>128.6</v>
      </c>
      <c r="T34" s="148">
        <f>(S34-S29)/S29*100</f>
        <v>24.854368932038827</v>
      </c>
      <c r="U34" s="150">
        <v>70.2</v>
      </c>
      <c r="V34" s="148">
        <f>(U34-U29)/U29*100</f>
        <v>15.460526315789483</v>
      </c>
      <c r="W34" s="149">
        <v>84.2</v>
      </c>
      <c r="X34" s="148">
        <f>(W34-W29)/W29*100</f>
        <v>12.566844919786105</v>
      </c>
      <c r="Y34" s="150">
        <v>43</v>
      </c>
      <c r="Z34" s="148">
        <f>(Y34-Y29)/Y29*100</f>
        <v>-16.50485436893204</v>
      </c>
      <c r="AA34" s="149">
        <v>79.3</v>
      </c>
      <c r="AB34" s="148">
        <f>(AA34-AA29)/AA29*100</f>
        <v>-9.474885844748854</v>
      </c>
      <c r="AC34" s="150">
        <v>124</v>
      </c>
      <c r="AD34" s="148">
        <f>(AC34-AC29)/AC29*100</f>
        <v>-14.60055096418732</v>
      </c>
      <c r="AE34" s="149">
        <v>111.7</v>
      </c>
      <c r="AF34" s="148">
        <f>(AE34-AE29)/AE29*100</f>
        <v>-3.7068965517241357</v>
      </c>
      <c r="AG34" s="150">
        <v>107.3</v>
      </c>
      <c r="AH34" s="149">
        <f>(AG34-AG29)/AG29*100</f>
        <v>-0.37140204271124017</v>
      </c>
      <c r="AI34" s="177" t="s">
        <v>114</v>
      </c>
      <c r="AJ34" s="175" t="s">
        <v>114</v>
      </c>
      <c r="AK34" s="149">
        <v>100.9</v>
      </c>
      <c r="AL34" s="148">
        <f>(AK34-AK29)/AK29*100</f>
        <v>-1.2720156555772966</v>
      </c>
      <c r="AM34" s="149">
        <v>111.2</v>
      </c>
      <c r="AN34" s="148">
        <f t="shared" si="4"/>
        <v>-4.875962360992303</v>
      </c>
      <c r="AO34" s="149">
        <v>170.3</v>
      </c>
      <c r="AP34" s="148">
        <f t="shared" si="4"/>
        <v>48.86363636363637</v>
      </c>
      <c r="AQ34" s="149">
        <v>120.5</v>
      </c>
      <c r="AR34" s="148">
        <f>(AQ34-AQ29)/AQ29*100</f>
        <v>7.301869991095283</v>
      </c>
      <c r="AS34" s="150">
        <v>111.5</v>
      </c>
      <c r="AT34" s="148">
        <f>(AS34-AS29)/AS29*100</f>
        <v>-6.538139145012571</v>
      </c>
      <c r="AU34" s="149">
        <v>75.6</v>
      </c>
      <c r="AV34" s="148">
        <f>(AU34-AU29)/AU29*100</f>
        <v>3.2786885245901525</v>
      </c>
      <c r="AW34" s="149">
        <v>193.2</v>
      </c>
      <c r="AX34" s="148">
        <f>(AW34-AW29)/AW29*100</f>
        <v>-6.6215563073948855</v>
      </c>
      <c r="AY34" s="149">
        <v>139.8</v>
      </c>
      <c r="AZ34" s="215">
        <f>(AY34-AY29)/AY29*100</f>
        <v>-11.294416243654812</v>
      </c>
      <c r="BA34" s="178">
        <v>114.3</v>
      </c>
      <c r="BB34" s="148">
        <f>(BA34-BA29)/BA29*100</f>
        <v>-14.382022471910114</v>
      </c>
      <c r="BC34" s="149">
        <v>105.9</v>
      </c>
      <c r="BD34" s="148">
        <f>(BC34-BC29)/BC29*100</f>
        <v>-1.4883720930232505</v>
      </c>
      <c r="BE34" s="149">
        <v>141.3</v>
      </c>
      <c r="BF34" s="148">
        <f>(BE34-BE29)/BE29*100</f>
        <v>-25.8267716535433</v>
      </c>
      <c r="BG34" s="149">
        <v>104.9</v>
      </c>
      <c r="BH34" s="148">
        <f>(BG34-BG29)/BG29*100</f>
        <v>-11.327134404057473</v>
      </c>
      <c r="BI34" s="149">
        <v>111.2</v>
      </c>
      <c r="BJ34" s="148">
        <f>(BI34-BI29)/BI29*100</f>
        <v>4.80678605089539</v>
      </c>
      <c r="BK34" s="150">
        <v>117.5</v>
      </c>
      <c r="BL34" s="148">
        <f>(BK34-BK29)/BK29*100</f>
        <v>14.858260019550345</v>
      </c>
      <c r="BM34" s="149">
        <v>77.7</v>
      </c>
      <c r="BN34" s="148">
        <f>(BM34-BM29)/BM29*100</f>
        <v>11.158798283261797</v>
      </c>
      <c r="BO34" s="150">
        <v>147.5</v>
      </c>
      <c r="BP34" s="148">
        <f>(BO34-BO29)/BO29*100</f>
        <v>19.33656957928803</v>
      </c>
      <c r="BQ34" s="150">
        <v>147.6</v>
      </c>
      <c r="BR34" s="148">
        <f>(BQ34-BQ29)/BQ29*100</f>
        <v>24.767540152155533</v>
      </c>
      <c r="BS34" s="177" t="s">
        <v>114</v>
      </c>
    </row>
    <row r="35" spans="1:71" s="82" customFormat="1" ht="22.5" customHeight="1">
      <c r="A35" s="205"/>
      <c r="B35" s="153" t="s">
        <v>98</v>
      </c>
      <c r="C35" s="156">
        <v>100.1</v>
      </c>
      <c r="D35" s="156">
        <f>(C35-'[1]原指数（長期・月別）'!AU70)/'[1]原指数（長期・月別）'!AU70*100</f>
        <v>6.376195536663125</v>
      </c>
      <c r="E35" s="142">
        <v>100.1</v>
      </c>
      <c r="F35" s="156">
        <f>(E35-'[1]原指数（長期・月別）'!AV70)/'[1]原指数（長期・月別）'!AV70*100</f>
        <v>6.376195536663125</v>
      </c>
      <c r="G35" s="155">
        <v>94.5</v>
      </c>
      <c r="H35" s="156">
        <f>(G35-'[1]原指数（長期・月別）'!AW70)/'[1]原指数（長期・月別）'!AW70*100</f>
        <v>2.0518358531317555</v>
      </c>
      <c r="I35" s="142">
        <v>80.5</v>
      </c>
      <c r="J35" s="156">
        <f>(I35-'[1]原指数（長期・月別）'!AX70)/'[1]原指数（長期・月別）'!AX70*100</f>
        <v>-5.516431924882633</v>
      </c>
      <c r="K35" s="155">
        <v>103.9</v>
      </c>
      <c r="L35" s="156">
        <f>(K35-'[1]原指数（長期・月別）'!AY70)/'[1]原指数（長期・月別）'!AY70*100</f>
        <v>14.806629834254151</v>
      </c>
      <c r="M35" s="142">
        <v>121.4</v>
      </c>
      <c r="N35" s="156">
        <f>(M35-'[1]原指数（長期・月別）'!AZ70)/'[1]原指数（長期・月別）'!AZ70*100</f>
        <v>10.564663023679426</v>
      </c>
      <c r="O35" s="155">
        <v>94.2</v>
      </c>
      <c r="P35" s="236">
        <f>(O35-'[1]原指数（長期・月別）'!BA70)/'[1]原指数（長期・月別）'!BA70*100</f>
        <v>-9.073359073359065</v>
      </c>
      <c r="Q35" s="143">
        <v>136.7</v>
      </c>
      <c r="R35" s="156">
        <f>(Q35-'[1]原指数（長期・月別）'!BB70)/'[1]原指数（長期・月別）'!BB70*100</f>
        <v>16.837606837606828</v>
      </c>
      <c r="S35" s="157">
        <v>111.8</v>
      </c>
      <c r="T35" s="236">
        <f>(S35-'[1]原指数（長期・月別）'!BC70)/'[1]原指数（長期・月別）'!BC70*100</f>
        <v>20.864864864864863</v>
      </c>
      <c r="U35" s="143">
        <v>56.7</v>
      </c>
      <c r="V35" s="156">
        <f>('[1]原指数（長期・月別）'!BD82-'[1]原指数（長期・月別）'!BD70)/'[1]原指数（長期・月別）'!BD70*100</f>
        <v>10.526315789473696</v>
      </c>
      <c r="W35" s="155">
        <v>76.9</v>
      </c>
      <c r="X35" s="236">
        <f>('[1]原指数（長期・月別）'!BE82-'[1]原指数（長期・月別）'!BE70)/'[1]原指数（長期・月別）'!BE70*100</f>
        <v>5.486968449931413</v>
      </c>
      <c r="Y35" s="143">
        <v>47.6</v>
      </c>
      <c r="Z35" s="156">
        <f>('[1]原指数（長期・月別）'!BF82-'[1]原指数（長期・月別）'!BF70)/'[1]原指数（長期・月別）'!BF70*100</f>
        <v>-13.768115942028988</v>
      </c>
      <c r="AA35" s="155">
        <v>65.7</v>
      </c>
      <c r="AB35" s="236">
        <f>('[1]原指数（長期・月別）'!BG82-'[1]原指数（長期・月別）'!BG70)/'[1]原指数（長期・月別）'!BG70*100</f>
        <v>-10.612244897959181</v>
      </c>
      <c r="AC35" s="143">
        <v>133.2</v>
      </c>
      <c r="AD35" s="156">
        <f>('[1]原指数（長期・月別）'!BH82-'[1]原指数（長期・月別）'!BH70)/'[1]原指数（長期・月別）'!BH70*100</f>
        <v>10.907577019150704</v>
      </c>
      <c r="AE35" s="155">
        <v>112.8</v>
      </c>
      <c r="AF35" s="236">
        <f>('[1]原指数（長期・月別）'!BI82-'[1]原指数（長期・月別）'!BI70)/'[1]原指数（長期・月別）'!BI70*100</f>
        <v>8.77531340405014</v>
      </c>
      <c r="AG35" s="142">
        <v>110.8</v>
      </c>
      <c r="AH35" s="156">
        <f>('[1]原指数（長期・月別）'!BJ82-'[1]原指数（長期・月別）'!BJ70)/'[1]原指数（長期・月別）'!BJ70*100</f>
        <v>8.097560975609754</v>
      </c>
      <c r="AI35" s="211" t="str">
        <f>B35</f>
        <v>26年　1月</v>
      </c>
      <c r="AJ35" s="153" t="str">
        <f>B35</f>
        <v>26年　1月</v>
      </c>
      <c r="AK35" s="156">
        <v>88.3</v>
      </c>
      <c r="AL35" s="143">
        <f>('[1]原指数（長期・月別）'!BK82-'[1]原指数（長期・月別）'!BK70)/'[1]原指数（長期・月別）'!BK70*100</f>
        <v>-1.5607580824972191</v>
      </c>
      <c r="AM35" s="142">
        <v>103.6</v>
      </c>
      <c r="AN35" s="144">
        <f>('[1]原指数（長期・月別）'!BL82-'[1]原指数（長期・月別）'!BL70)/'[1]原指数（長期・月別）'!BL70*100</f>
        <v>6.147540983606558</v>
      </c>
      <c r="AO35" s="142">
        <v>206.4</v>
      </c>
      <c r="AP35" s="144">
        <f>('[1]原指数（長期・月別）'!BM82-'[1]原指数（長期・月別）'!BM70)/'[1]原指数（長期・月別）'!BM70*100</f>
        <v>129.84409799554567</v>
      </c>
      <c r="AQ35" s="142">
        <v>95.9</v>
      </c>
      <c r="AR35" s="144">
        <f>('[1]原指数（長期・月別）'!BN82-'[1]原指数（長期・月別）'!BN70)/'[1]原指数（長期・月別）'!BN70*100</f>
        <v>4.013015184381782</v>
      </c>
      <c r="AS35" s="143">
        <v>117.5</v>
      </c>
      <c r="AT35" s="143">
        <f>('[1]原指数（長期・月別）'!BO82-'[1]原指数（長期・月別）'!BO70)/'[1]原指数（長期・月別）'!BO70*100</f>
        <v>19.532044760935914</v>
      </c>
      <c r="AU35" s="142">
        <v>64.9</v>
      </c>
      <c r="AV35" s="144">
        <f>('[1]原指数（長期・月別）'!BP82-'[1]原指数（長期・月別）'!BP70)/'[1]原指数（長期・月別）'!BP70*100</f>
        <v>10.374149659863962</v>
      </c>
      <c r="AW35" s="143">
        <v>261.9</v>
      </c>
      <c r="AX35" s="143">
        <f>('[1]原指数（長期・月別）'!BQ82-'[1]原指数（長期・月別）'!BQ70)/'[1]原指数（長期・月別）'!BQ70*100</f>
        <v>44.616234124792925</v>
      </c>
      <c r="AY35" s="142">
        <v>134</v>
      </c>
      <c r="AZ35" s="145">
        <f>('[1]原指数（長期・月別）'!BR82-'[1]原指数（長期・月別）'!BR70)/'[1]原指数（長期・月別）'!BR70*100</f>
        <v>-2.0467836257310026</v>
      </c>
      <c r="BA35" s="157">
        <v>133.3</v>
      </c>
      <c r="BB35" s="143">
        <f>('[1]原指数（長期・月別）'!BS82-'[1]原指数（長期・月別）'!BS70)/'[1]原指数（長期・月別）'!BS70*100</f>
        <v>34.37500000000001</v>
      </c>
      <c r="BC35" s="142">
        <v>94.6</v>
      </c>
      <c r="BD35" s="144">
        <f>('[1]原指数（長期・月別）'!BT82-'[1]原指数（長期・月別）'!BT70)/'[1]原指数（長期・月別）'!BT70*100</f>
        <v>0.8528784648187604</v>
      </c>
      <c r="BE35" s="143">
        <v>101.2</v>
      </c>
      <c r="BF35" s="143">
        <f>('[1]原指数（長期・月別）'!BU82-'[1]原指数（長期・月別）'!BU70)/'[1]原指数（長期・月別）'!BU70*100</f>
        <v>-15.100671140939598</v>
      </c>
      <c r="BG35" s="142">
        <v>193</v>
      </c>
      <c r="BH35" s="144">
        <f>('[1]原指数（長期・月別）'!BV82-'[1]原指数（長期・月別）'!BV70)/'[1]原指数（長期・月別）'!BV70*100</f>
        <v>2.8236547682472093</v>
      </c>
      <c r="BI35" s="143">
        <v>103.3</v>
      </c>
      <c r="BJ35" s="143">
        <f>('[1]原指数（長期・月別）'!BW82-'[1]原指数（長期・月別）'!BW70)/'[1]原指数（長期・月別）'!BW70*100</f>
        <v>6.0574948665297645</v>
      </c>
      <c r="BK35" s="142">
        <v>98.7</v>
      </c>
      <c r="BL35" s="144">
        <f>('[1]原指数（長期・月別）'!BX82-'[1]原指数（長期・月別）'!BX70)/'[1]原指数（長期・月別）'!BX70*100</f>
        <v>7.166123778501639</v>
      </c>
      <c r="BM35" s="143">
        <v>70.2</v>
      </c>
      <c r="BN35" s="143">
        <f>('[1]原指数（長期・月別）'!BY82-'[1]原指数（長期・月別）'!BY70)/'[1]原指数（長期・月別）'!BY70*100</f>
        <v>4.932735426008964</v>
      </c>
      <c r="BO35" s="142">
        <v>120.1</v>
      </c>
      <c r="BP35" s="144">
        <f>('[1]原指数（長期・月別）'!BZ82-'[1]原指数（長期・月別）'!BZ70)/'[1]原指数（長期・月別）'!BZ70*100</f>
        <v>8.98366606170598</v>
      </c>
      <c r="BQ35" s="156">
        <v>132.2</v>
      </c>
      <c r="BR35" s="144">
        <f>('[1]原指数（長期・月別）'!CA82-'[1]原指数（長期・月別）'!CA70)/'[1]原指数（長期・月別）'!CA70*100</f>
        <v>23.436041083099905</v>
      </c>
      <c r="BS35" s="233" t="str">
        <f>B35</f>
        <v>26年　1月</v>
      </c>
    </row>
    <row r="36" spans="1:71" s="82" customFormat="1" ht="22.5" customHeight="1">
      <c r="A36" s="205"/>
      <c r="B36" s="161" t="s">
        <v>99</v>
      </c>
      <c r="C36" s="155">
        <v>104.8</v>
      </c>
      <c r="D36" s="156">
        <f>(C36-'[1]原指数（長期・月別）'!AU71)/'[1]原指数（長期・月別）'!AU71*100</f>
        <v>5.326633165829143</v>
      </c>
      <c r="E36" s="142">
        <v>104.8</v>
      </c>
      <c r="F36" s="156">
        <f>(E36-'[1]原指数（長期・月別）'!AV71)/'[1]原指数（長期・月別）'!AV71*100</f>
        <v>5.326633165829143</v>
      </c>
      <c r="G36" s="155">
        <v>94.4</v>
      </c>
      <c r="H36" s="156">
        <f>(G36-'[1]原指数（長期・月別）'!AW71)/'[1]原指数（長期・月別）'!AW71*100</f>
        <v>-2.7806385169927794</v>
      </c>
      <c r="I36" s="142">
        <v>87.1</v>
      </c>
      <c r="J36" s="156">
        <f>(I36-'[1]原指数（長期・月別）'!AX71)/'[1]原指数（長期・月別）'!AX71*100</f>
        <v>1.1614401858304297</v>
      </c>
      <c r="K36" s="155">
        <v>107.2</v>
      </c>
      <c r="L36" s="156">
        <f>(K36-'[1]原指数（長期・月別）'!AY71)/'[1]原指数（長期・月別）'!AY71*100</f>
        <v>15.641855447680689</v>
      </c>
      <c r="M36" s="142">
        <v>138.4</v>
      </c>
      <c r="N36" s="156">
        <f>(M36-'[1]原指数（長期・月別）'!AZ71)/'[1]原指数（長期・月別）'!AZ71*100</f>
        <v>18.189581554227168</v>
      </c>
      <c r="O36" s="155">
        <v>133</v>
      </c>
      <c r="P36" s="236">
        <f>(O36-'[1]原指数（長期・月別）'!BA71)/'[1]原指数（長期・月別）'!BA71*100</f>
        <v>20.799273387829253</v>
      </c>
      <c r="Q36" s="143">
        <v>143.8</v>
      </c>
      <c r="R36" s="156">
        <f>(Q36-'[1]原指数（長期・月別）'!BB71)/'[1]原指数（長期・月別）'!BB71*100</f>
        <v>13.586097946287534</v>
      </c>
      <c r="S36" s="157">
        <v>126.8</v>
      </c>
      <c r="T36" s="236">
        <f>(S36-'[1]原指数（長期・月別）'!BC71)/'[1]原指数（長期・月別）'!BC71*100</f>
        <v>38.27699018538712</v>
      </c>
      <c r="U36" s="143">
        <v>55.4</v>
      </c>
      <c r="V36" s="156">
        <f>('[1]原指数（長期・月別）'!BD83-'[1]原指数（長期・月別）'!BD71)/'[1]原指数（長期・月別）'!BD71*100</f>
        <v>12.373225152129821</v>
      </c>
      <c r="W36" s="155">
        <v>82.8</v>
      </c>
      <c r="X36" s="236">
        <f>('[1]原指数（長期・月別）'!BE83-'[1]原指数（長期・月別）'!BE71)/'[1]原指数（長期・月別）'!BE71*100</f>
        <v>1.0989010989010883</v>
      </c>
      <c r="Y36" s="143">
        <v>46.8</v>
      </c>
      <c r="Z36" s="156">
        <f>('[1]原指数（長期・月別）'!BF83-'[1]原指数（長期・月別）'!BF71)/'[1]原指数（長期・月別）'!BF71*100</f>
        <v>-18.18181818181819</v>
      </c>
      <c r="AA36" s="155">
        <v>68</v>
      </c>
      <c r="AB36" s="236">
        <f>('[1]原指数（長期・月別）'!BG83-'[1]原指数（長期・月別）'!BG71)/'[1]原指数（長期・月別）'!BG71*100</f>
        <v>-14.572864321608034</v>
      </c>
      <c r="AC36" s="143">
        <v>119.4</v>
      </c>
      <c r="AD36" s="156">
        <f>('[1]原指数（長期・月別）'!BH83-'[1]原指数（長期・月別）'!BH71)/'[1]原指数（長期・月別）'!BH71*100</f>
        <v>-5.011933174224342</v>
      </c>
      <c r="AE36" s="155">
        <v>108.6</v>
      </c>
      <c r="AF36" s="236">
        <f>('[1]原指数（長期・月別）'!BI83-'[1]原指数（長期・月別）'!BI71)/'[1]原指数（長期・月別）'!BI71*100</f>
        <v>1.6853932584269637</v>
      </c>
      <c r="AG36" s="142">
        <v>100.8</v>
      </c>
      <c r="AH36" s="156">
        <f>('[1]原指数（長期・月別）'!BJ83-'[1]原指数（長期・月別）'!BJ71)/'[1]原指数（長期・月別）'!BJ71*100</f>
        <v>-10.875331564986736</v>
      </c>
      <c r="AI36" s="211" t="s">
        <v>28</v>
      </c>
      <c r="AJ36" s="153" t="s">
        <v>111</v>
      </c>
      <c r="AK36" s="156">
        <v>91.8</v>
      </c>
      <c r="AL36" s="143">
        <f>('[1]原指数（長期・月別）'!BK83-'[1]原指数（長期・月別）'!BK71)/'[1]原指数（長期・月別）'!BK71*100</f>
        <v>-1.7130620985010798</v>
      </c>
      <c r="AM36" s="142">
        <v>105.8</v>
      </c>
      <c r="AN36" s="144">
        <f>('[1]原指数（長期・月別）'!BL83-'[1]原指数（長期・月別）'!BL71)/'[1]原指数（長期・月別）'!BL71*100</f>
        <v>4.133858267716539</v>
      </c>
      <c r="AO36" s="142">
        <v>189.1</v>
      </c>
      <c r="AP36" s="144">
        <f>('[1]原指数（長期・月別）'!BM83-'[1]原指数（長期・月別）'!BM71)/'[1]原指数（長期・月別）'!BM71*100</f>
        <v>129.76913730255163</v>
      </c>
      <c r="AQ36" s="142">
        <v>102.3</v>
      </c>
      <c r="AR36" s="144">
        <f>('[1]原指数（長期・月別）'!BN83-'[1]原指数（長期・月別）'!BN71)/'[1]原指数（長期・月別）'!BN71*100</f>
        <v>2.299999999999997</v>
      </c>
      <c r="AS36" s="143">
        <v>117</v>
      </c>
      <c r="AT36" s="143">
        <f>('[1]原指数（長期・月別）'!BO83-'[1]原指数（長期・月別）'!BO71)/'[1]原指数（長期・月別）'!BO71*100</f>
        <v>6.363636363636363</v>
      </c>
      <c r="AU36" s="142">
        <v>73</v>
      </c>
      <c r="AV36" s="144">
        <f>('[1]原指数（長期・月別）'!BP83-'[1]原指数（長期・月別）'!BP71)/'[1]原指数（長期・月別）'!BP71*100</f>
        <v>3.8406827880512133</v>
      </c>
      <c r="AW36" s="143">
        <v>247.1</v>
      </c>
      <c r="AX36" s="143">
        <f>('[1]原指数（長期・月別）'!BQ83-'[1]原指数（長期・月別）'!BQ71)/'[1]原指数（長期・月別）'!BQ71*100</f>
        <v>14.028610982925708</v>
      </c>
      <c r="AY36" s="142">
        <v>145.1</v>
      </c>
      <c r="AZ36" s="145">
        <f>('[1]原指数（長期・月別）'!BR83-'[1]原指数（長期・月別）'!BR71)/'[1]原指数（長期・月別）'!BR71*100</f>
        <v>-0.4801097393690103</v>
      </c>
      <c r="BA36" s="157">
        <v>112.8</v>
      </c>
      <c r="BB36" s="143">
        <f>('[1]原指数（長期・月別）'!BS83-'[1]原指数（長期・月別）'!BS71)/'[1]原指数（長期・月別）'!BS71*100</f>
        <v>5.617977528089887</v>
      </c>
      <c r="BC36" s="142">
        <v>102.1</v>
      </c>
      <c r="BD36" s="144">
        <f>('[1]原指数（長期・月別）'!BT83-'[1]原指数（長期・月別）'!BT71)/'[1]原指数（長期・月別）'!BT71*100</f>
        <v>10.140237324703333</v>
      </c>
      <c r="BE36" s="143">
        <v>113.1</v>
      </c>
      <c r="BF36" s="143">
        <f>('[1]原指数（長期・月別）'!BU83-'[1]原指数（長期・月別）'!BU71)/'[1]原指数（長期・月別）'!BU71*100</f>
        <v>-26.89075630252101</v>
      </c>
      <c r="BG36" s="142">
        <v>205.5</v>
      </c>
      <c r="BH36" s="144">
        <f>('[1]原指数（長期・月別）'!BV83-'[1]原指数（長期・月別）'!BV71)/'[1]原指数（長期・月別）'!BV71*100</f>
        <v>24.319419237749536</v>
      </c>
      <c r="BI36" s="143">
        <v>108.3</v>
      </c>
      <c r="BJ36" s="143">
        <f>('[1]原指数（長期・月別）'!BW83-'[1]原指数（長期・月別）'!BW71)/'[1]原指数（長期・月別）'!BW71*100</f>
        <v>6.385068762278978</v>
      </c>
      <c r="BK36" s="142">
        <v>109.9</v>
      </c>
      <c r="BL36" s="144">
        <f>('[1]原指数（長期・月別）'!BX83-'[1]原指数（長期・月別）'!BX71)/'[1]原指数（長期・月別）'!BX71*100</f>
        <v>11.122345803842263</v>
      </c>
      <c r="BM36" s="143">
        <v>74</v>
      </c>
      <c r="BN36" s="143">
        <f>('[1]原指数（長期・月別）'!BY83-'[1]原指数（長期・月別）'!BY71)/'[1]原指数（長期・月別）'!BY71*100</f>
        <v>1.36986301369863</v>
      </c>
      <c r="BO36" s="142">
        <v>137.1</v>
      </c>
      <c r="BP36" s="144">
        <f>('[1]原指数（長期・月別）'!BZ83-'[1]原指数（長期・月別）'!BZ71)/'[1]原指数（長期・月別）'!BZ71*100</f>
        <v>15.404040404040403</v>
      </c>
      <c r="BQ36" s="156">
        <v>149.2</v>
      </c>
      <c r="BR36" s="144">
        <f>('[1]原指数（長期・月別）'!CA83-'[1]原指数（長期・月別）'!CA71)/'[1]原指数（長期・月別）'!CA71*100</f>
        <v>43.599615014436935</v>
      </c>
      <c r="BS36" s="233" t="s">
        <v>28</v>
      </c>
    </row>
    <row r="37" spans="1:71" s="82" customFormat="1" ht="22.5" customHeight="1">
      <c r="A37" s="205"/>
      <c r="B37" s="161" t="s">
        <v>100</v>
      </c>
      <c r="C37" s="155">
        <v>136</v>
      </c>
      <c r="D37" s="156">
        <f>(C37-'[1]原指数（長期・月別）'!AU72)/'[1]原指数（長期・月別）'!AU72*100</f>
        <v>8.366533864541832</v>
      </c>
      <c r="E37" s="142">
        <v>136</v>
      </c>
      <c r="F37" s="156">
        <f>(E37-'[1]原指数（長期・月別）'!AV72)/'[1]原指数（長期・月別）'!AV72*100</f>
        <v>8.366533864541832</v>
      </c>
      <c r="G37" s="155">
        <v>104</v>
      </c>
      <c r="H37" s="156">
        <f>(G37-'[1]原指数（長期・月別）'!AW72)/'[1]原指数（長期・月別）'!AW72*100</f>
        <v>-2.1636876763875796</v>
      </c>
      <c r="I37" s="142">
        <v>99.5</v>
      </c>
      <c r="J37" s="156">
        <f>(I37-'[1]原指数（長期・月別）'!AX72)/'[1]原指数（長期・月別）'!AX72*100</f>
        <v>10.43285238623752</v>
      </c>
      <c r="K37" s="155">
        <v>123.6</v>
      </c>
      <c r="L37" s="156">
        <f>(K37-'[1]原指数（長期・月別）'!AY72)/'[1]原指数（長期・月別）'!AY72*100</f>
        <v>18.27751196172248</v>
      </c>
      <c r="M37" s="142">
        <v>190.4</v>
      </c>
      <c r="N37" s="156">
        <f>(M37-'[1]原指数（長期・月別）'!AZ72)/'[1]原指数（長期・月別）'!AZ72*100</f>
        <v>19.673161533626658</v>
      </c>
      <c r="O37" s="155">
        <v>130.7</v>
      </c>
      <c r="P37" s="236">
        <f>(O37-'[1]原指数（長期・月別）'!BA72)/'[1]原指数（長期・月別）'!BA72*100</f>
        <v>-13.328912466843516</v>
      </c>
      <c r="Q37" s="143">
        <v>226.6</v>
      </c>
      <c r="R37" s="156">
        <f>(Q37-'[1]原指数（長期・月別）'!BB72)/'[1]原指数（長期・月別）'!BB72*100</f>
        <v>33.529758397171484</v>
      </c>
      <c r="S37" s="157">
        <v>158.5</v>
      </c>
      <c r="T37" s="236">
        <f>(S37-'[1]原指数（長期・月別）'!BC72)/'[1]原指数（長期・月別）'!BC72*100</f>
        <v>20.166793025018947</v>
      </c>
      <c r="U37" s="143">
        <v>70.8</v>
      </c>
      <c r="V37" s="156">
        <f>('[1]原指数（長期・月別）'!BD84-'[1]原指数（長期・月別）'!BD72)/'[1]原指数（長期・月別）'!BD72*100</f>
        <v>22.703639514731357</v>
      </c>
      <c r="W37" s="155">
        <v>215.3</v>
      </c>
      <c r="X37" s="236">
        <f>('[1]原指数（長期・月別）'!BE84-'[1]原指数（長期・月別）'!BE72)/'[1]原指数（長期・月別）'!BE72*100</f>
        <v>-6.350587211831228</v>
      </c>
      <c r="Y37" s="143">
        <v>51.4</v>
      </c>
      <c r="Z37" s="156">
        <f>('[1]原指数（長期・月別）'!BF84-'[1]原指数（長期・月別）'!BF72)/'[1]原指数（長期・月別）'!BF72*100</f>
        <v>-6.715063520871148</v>
      </c>
      <c r="AA37" s="155">
        <v>72.9</v>
      </c>
      <c r="AB37" s="236">
        <f>('[1]原指数（長期・月別）'!BG84-'[1]原指数（長期・月別）'!BG72)/'[1]原指数（長期・月別）'!BG72*100</f>
        <v>-16.87571265678449</v>
      </c>
      <c r="AC37" s="143">
        <v>128.2</v>
      </c>
      <c r="AD37" s="156">
        <f>('[1]原指数（長期・月別）'!BH84-'[1]原指数（長期・月別）'!BH72)/'[1]原指数（長期・月別）'!BH72*100</f>
        <v>3.8056680161943226</v>
      </c>
      <c r="AE37" s="155">
        <v>125.8</v>
      </c>
      <c r="AF37" s="236">
        <f>('[1]原指数（長期・月別）'!BI84-'[1]原指数（長期・月別）'!BI72)/'[1]原指数（長期・月別）'!BI72*100</f>
        <v>12.522361359570663</v>
      </c>
      <c r="AG37" s="142">
        <v>106</v>
      </c>
      <c r="AH37" s="156">
        <f>('[1]原指数（長期・月別）'!BJ84-'[1]原指数（長期・月別）'!BJ72)/'[1]原指数（長期・月別）'!BJ72*100</f>
        <v>-11.148365465213745</v>
      </c>
      <c r="AI37" s="211" t="s">
        <v>29</v>
      </c>
      <c r="AJ37" s="153" t="s">
        <v>29</v>
      </c>
      <c r="AK37" s="156">
        <v>105.1</v>
      </c>
      <c r="AL37" s="143">
        <f>('[1]原指数（長期・月別）'!BK84-'[1]原指数（長期・月別）'!BK72)/'[1]原指数（長期・月別）'!BK72*100</f>
        <v>-3.4007352941176494</v>
      </c>
      <c r="AM37" s="142">
        <v>121.1</v>
      </c>
      <c r="AN37" s="144">
        <f>('[1]原指数（長期・月別）'!BL84-'[1]原指数（長期・月別）'!BL72)/'[1]原指数（長期・月別）'!BL72*100</f>
        <v>12.861136999068032</v>
      </c>
      <c r="AO37" s="142">
        <v>172.4</v>
      </c>
      <c r="AP37" s="144">
        <f>('[1]原指数（長期・月別）'!BM84-'[1]原指数（長期・月別）'!BM72)/'[1]原指数（長期・月別）'!BM72*100</f>
        <v>97.9334098737084</v>
      </c>
      <c r="AQ37" s="142">
        <v>121.6</v>
      </c>
      <c r="AR37" s="144">
        <f>('[1]原指数（長期・月別）'!BN84-'[1]原指数（長期・月別）'!BN72)/'[1]原指数（長期・月別）'!BN72*100</f>
        <v>10.948905109489052</v>
      </c>
      <c r="AS37" s="143">
        <v>119.3</v>
      </c>
      <c r="AT37" s="143">
        <f>('[1]原指数（長期・月別）'!BO84-'[1]原指数（長期・月別）'!BO72)/'[1]原指数（長期・月別）'!BO72*100</f>
        <v>3.469210754553339</v>
      </c>
      <c r="AU37" s="142">
        <v>70.5</v>
      </c>
      <c r="AV37" s="144">
        <f>('[1]原指数（長期・月別）'!BP84-'[1]原指数（長期・月別）'!BP72)/'[1]原指数（長期・月別）'!BP72*100</f>
        <v>-3.950953678474122</v>
      </c>
      <c r="AW37" s="143">
        <v>239.8</v>
      </c>
      <c r="AX37" s="143">
        <f>('[1]原指数（長期・月別）'!BQ84-'[1]原指数（長期・月別）'!BQ72)/'[1]原指数（長期・月別）'!BQ72*100</f>
        <v>22.534491568727656</v>
      </c>
      <c r="AY37" s="142">
        <v>154.6</v>
      </c>
      <c r="AZ37" s="145">
        <f>('[1]原指数（長期・月別）'!BR84-'[1]原指数（長期・月別）'!BR72)/'[1]原指数（長期・月別）'!BR72*100</f>
        <v>-0.25806451612903597</v>
      </c>
      <c r="BA37" s="157">
        <v>122.4</v>
      </c>
      <c r="BB37" s="143">
        <f>('[1]原指数（長期・月別）'!BS84-'[1]原指数（長期・月別）'!BS72)/'[1]原指数（長期・月別）'!BS72*100</f>
        <v>0.9068425391591167</v>
      </c>
      <c r="BC37" s="142">
        <v>107.6</v>
      </c>
      <c r="BD37" s="144">
        <f>('[1]原指数（長期・月別）'!BT84-'[1]原指数（長期・月別）'!BT72)/'[1]原指数（長期・月別）'!BT72*100</f>
        <v>-2.8880866425992804</v>
      </c>
      <c r="BE37" s="143">
        <v>129</v>
      </c>
      <c r="BF37" s="143">
        <f>('[1]原指数（長期・月別）'!BU84-'[1]原指数（長期・月別）'!BU72)/'[1]原指数（長期・月別）'!BU72*100</f>
        <v>-12.54237288135593</v>
      </c>
      <c r="BG37" s="142">
        <v>189.9</v>
      </c>
      <c r="BH37" s="144">
        <f>('[1]原指数（長期・月別）'!BV84-'[1]原指数（長期・月別）'!BV72)/'[1]原指数（長期・月別）'!BV72*100</f>
        <v>63.144329896907216</v>
      </c>
      <c r="BI37" s="143">
        <v>137.8</v>
      </c>
      <c r="BJ37" s="143">
        <f>('[1]原指数（長期・月別）'!BW84-'[1]原指数（長期・月別）'!BW72)/'[1]原指数（長期・月別）'!BW72*100</f>
        <v>10.063897763578282</v>
      </c>
      <c r="BK37" s="142">
        <v>170.1</v>
      </c>
      <c r="BL37" s="144">
        <f>('[1]原指数（長期・月別）'!BX84-'[1]原指数（長期・月別）'!BX72)/'[1]原指数（長期・月別）'!BX72*100</f>
        <v>8.620689655172415</v>
      </c>
      <c r="BM37" s="143">
        <v>171.1</v>
      </c>
      <c r="BN37" s="143">
        <f>('[1]原指数（長期・月別）'!BY84-'[1]原指数（長期・月別）'!BY72)/'[1]原指数（長期・月別）'!BY72*100</f>
        <v>-4.359977641140308</v>
      </c>
      <c r="BO37" s="142">
        <v>191.5</v>
      </c>
      <c r="BP37" s="144">
        <f>('[1]原指数（長期・月別）'!BZ84-'[1]原指数（長期・月別）'!BZ72)/'[1]原指数（長期・月別）'!BZ72*100</f>
        <v>19.166148102053523</v>
      </c>
      <c r="BQ37" s="156">
        <v>181.7</v>
      </c>
      <c r="BR37" s="144">
        <f>('[1]原指数（長期・月別）'!CA84-'[1]原指数（長期・月別）'!CA72)/'[1]原指数（長期・月別）'!CA72*100</f>
        <v>23.773841961852842</v>
      </c>
      <c r="BS37" s="233" t="s">
        <v>29</v>
      </c>
    </row>
    <row r="38" spans="1:71" s="82" customFormat="1" ht="22.5" customHeight="1">
      <c r="A38" s="205"/>
      <c r="B38" s="161" t="s">
        <v>101</v>
      </c>
      <c r="C38" s="155">
        <v>103.1</v>
      </c>
      <c r="D38" s="156">
        <f>(C38-'[1]原指数（長期・月別）'!AU73)/'[1]原指数（長期・月別）'!AU73*100</f>
        <v>7.1725571725571635</v>
      </c>
      <c r="E38" s="142">
        <v>103.1</v>
      </c>
      <c r="F38" s="156">
        <f>(E38-'[1]原指数（長期・月別）'!AV73)/'[1]原指数（長期・月別）'!AV73*100</f>
        <v>7.1725571725571635</v>
      </c>
      <c r="G38" s="155">
        <v>85.7</v>
      </c>
      <c r="H38" s="156">
        <f>(G38-'[1]原指数（長期・月別）'!AW73)/'[1]原指数（長期・月別）'!AW73*100</f>
        <v>0.2339181286549741</v>
      </c>
      <c r="I38" s="142">
        <v>84.2</v>
      </c>
      <c r="J38" s="156">
        <f>(I38-'[1]原指数（長期・月別）'!AX73)/'[1]原指数（長期・月別）'!AX73*100</f>
        <v>-0.23696682464455313</v>
      </c>
      <c r="K38" s="155">
        <v>104.5</v>
      </c>
      <c r="L38" s="156">
        <f>(K38-'[1]原指数（長期・月別）'!AY73)/'[1]原指数（長期・月別）'!AY73*100</f>
        <v>-4.5662100456621</v>
      </c>
      <c r="M38" s="142">
        <v>124.8</v>
      </c>
      <c r="N38" s="156">
        <f>(M38-'[1]原指数（長期・月別）'!AZ73)/'[1]原指数（長期・月別）'!AZ73*100</f>
        <v>45.96491228070175</v>
      </c>
      <c r="O38" s="155">
        <v>86.1</v>
      </c>
      <c r="P38" s="236">
        <f>(O38-'[1]原指数（長期・月別）'!BA73)/'[1]原指数（長期・月別）'!BA73*100</f>
        <v>6.296296296296289</v>
      </c>
      <c r="Q38" s="143">
        <v>138.6</v>
      </c>
      <c r="R38" s="156">
        <f>(Q38-'[1]原指数（長期・月別）'!BB73)/'[1]原指数（長期・月別）'!BB73*100</f>
        <v>64.8038049940547</v>
      </c>
      <c r="S38" s="157">
        <v>143.8</v>
      </c>
      <c r="T38" s="236">
        <f>(S38-'[1]原指数（長期・月別）'!BC73)/'[1]原指数（長期・月別）'!BC73*100</f>
        <v>43.22709163346614</v>
      </c>
      <c r="U38" s="143">
        <v>63.1</v>
      </c>
      <c r="V38" s="156">
        <f>('[1]原指数（長期・月別）'!BD85-'[1]原指数（長期・月別）'!BD73)/'[1]原指数（長期・月別）'!BD73*100</f>
        <v>-8.550724637681158</v>
      </c>
      <c r="W38" s="155">
        <v>69.2</v>
      </c>
      <c r="X38" s="236">
        <f>('[1]原指数（長期・月別）'!BE85-'[1]原指数（長期・月別）'!BE73)/'[1]原指数（長期・月別）'!BE73*100</f>
        <v>7.4534161490683175</v>
      </c>
      <c r="Y38" s="143">
        <v>34.7</v>
      </c>
      <c r="Z38" s="156">
        <f>('[1]原指数（長期・月別）'!BF85-'[1]原指数（長期・月別）'!BF73)/'[1]原指数（長期・月別）'!BF73*100</f>
        <v>-30.040322580645157</v>
      </c>
      <c r="AA38" s="155">
        <v>74</v>
      </c>
      <c r="AB38" s="236">
        <f>('[1]原指数（長期・月別）'!BG85-'[1]原指数（長期・月別）'!BG73)/'[1]原指数（長期・月別）'!BG73*100</f>
        <v>-7.8455790784557875</v>
      </c>
      <c r="AC38" s="143">
        <v>117.2</v>
      </c>
      <c r="AD38" s="156">
        <f>('[1]原指数（長期・月別）'!BH85-'[1]原指数（長期・月別）'!BH73)/'[1]原指数（長期・月別）'!BH73*100</f>
        <v>-3.697617091207888</v>
      </c>
      <c r="AE38" s="155">
        <v>115.5</v>
      </c>
      <c r="AF38" s="236">
        <f>('[1]原指数（長期・月別）'!BI85-'[1]原指数（長期・月別）'!BI73)/'[1]原指数（長期・月別）'!BI73*100</f>
        <v>-1.4505119453924937</v>
      </c>
      <c r="AG38" s="142">
        <v>89.2</v>
      </c>
      <c r="AH38" s="156">
        <f>('[1]原指数（長期・月別）'!BJ85-'[1]原指数（長期・月別）'!BJ73)/'[1]原指数（長期・月別）'!BJ73*100</f>
        <v>-7.946336429308568</v>
      </c>
      <c r="AI38" s="211" t="s">
        <v>30</v>
      </c>
      <c r="AJ38" s="153" t="s">
        <v>30</v>
      </c>
      <c r="AK38" s="156">
        <v>97.6</v>
      </c>
      <c r="AL38" s="143">
        <f>('[1]原指数（長期・月別）'!BK85-'[1]原指数（長期・月別）'!BK73)/'[1]原指数（長期・月別）'!BK73*100</f>
        <v>-8.955223880597023</v>
      </c>
      <c r="AM38" s="142">
        <v>110.1</v>
      </c>
      <c r="AN38" s="144">
        <f>('[1]原指数（長期・月別）'!BL85-'[1]原指数（長期・月別）'!BL73)/'[1]原指数（長期・月別）'!BL73*100</f>
        <v>2.513966480446917</v>
      </c>
      <c r="AO38" s="142">
        <v>153.4</v>
      </c>
      <c r="AP38" s="144">
        <f>('[1]原指数（長期・月別）'!BM85-'[1]原指数（長期・月別）'!BM73)/'[1]原指数（長期・月別）'!BM73*100</f>
        <v>90.32258064516131</v>
      </c>
      <c r="AQ38" s="142">
        <v>115.9</v>
      </c>
      <c r="AR38" s="144">
        <f>('[1]原指数（長期・月別）'!BN85-'[1]原指数（長期・月別）'!BN73)/'[1]原指数（長期・月別）'!BN73*100</f>
        <v>-0.3439380911435868</v>
      </c>
      <c r="AS38" s="143">
        <v>109.6</v>
      </c>
      <c r="AT38" s="143">
        <f>('[1]原指数（長期・月別）'!BO85-'[1]原指数（長期・月別）'!BO73)/'[1]原指数（長期・月別）'!BO73*100</f>
        <v>0.5504587155963251</v>
      </c>
      <c r="AU38" s="142">
        <v>72</v>
      </c>
      <c r="AV38" s="144">
        <f>('[1]原指数（長期・月別）'!BP85-'[1]原指数（長期・月別）'!BP73)/'[1]原指数（長期・月別）'!BP73*100</f>
        <v>-4.887714663143993</v>
      </c>
      <c r="AW38" s="143">
        <v>186.3</v>
      </c>
      <c r="AX38" s="143">
        <f>('[1]原指数（長期・月別）'!BQ85-'[1]原指数（長期・月別）'!BQ73)/'[1]原指数（長期・月別）'!BQ73*100</f>
        <v>18.73804971319312</v>
      </c>
      <c r="AY38" s="142">
        <v>144.5</v>
      </c>
      <c r="AZ38" s="145">
        <f>('[1]原指数（長期・月別）'!BR85-'[1]原指数（長期・月別）'!BR73)/'[1]原指数（長期・月別）'!BR73*100</f>
        <v>-4.996712689020378</v>
      </c>
      <c r="BA38" s="157">
        <v>114.6</v>
      </c>
      <c r="BB38" s="143">
        <f>('[1]原指数（長期・月別）'!BS85-'[1]原指数（長期・月別）'!BS73)/'[1]原指数（長期・月別）'!BS73*100</f>
        <v>-2.5510204081632653</v>
      </c>
      <c r="BC38" s="142">
        <v>102.4</v>
      </c>
      <c r="BD38" s="144">
        <f>('[1]原指数（長期・月別）'!BT85-'[1]原指数（長期・月別）'!BT73)/'[1]原指数（長期・月別）'!BT73*100</f>
        <v>3.9593908629441685</v>
      </c>
      <c r="BE38" s="143">
        <v>112.6</v>
      </c>
      <c r="BF38" s="143">
        <f>('[1]原指数（長期・月別）'!BU85-'[1]原指数（長期・月別）'!BU73)/'[1]原指数（長期・月別）'!BU73*100</f>
        <v>-20.871398453970492</v>
      </c>
      <c r="BG38" s="142">
        <v>117.8</v>
      </c>
      <c r="BH38" s="144">
        <f>('[1]原指数（長期・月別）'!BV85-'[1]原指数（長期・月別）'!BV73)/'[1]原指数（長期・月別）'!BV73*100</f>
        <v>21.94616977225673</v>
      </c>
      <c r="BI38" s="143">
        <v>103.7</v>
      </c>
      <c r="BJ38" s="143">
        <f>('[1]原指数（長期・月別）'!BW85-'[1]原指数（長期・月別）'!BW73)/'[1]原指数（長期・月別）'!BW73*100</f>
        <v>7.796257796257796</v>
      </c>
      <c r="BK38" s="142">
        <v>100</v>
      </c>
      <c r="BL38" s="144">
        <f>('[1]原指数（長期・月別）'!BX85-'[1]原指数（長期・月別）'!BX73)/'[1]原指数（長期・月別）'!BX73*100</f>
        <v>27.713920817369097</v>
      </c>
      <c r="BM38" s="143">
        <v>64.9</v>
      </c>
      <c r="BN38" s="143">
        <f>('[1]原指数（長期・月別）'!BY85-'[1]原指数（長期・月別）'!BY73)/'[1]原指数（長期・月別）'!BY73*100</f>
        <v>1.2480499219968977</v>
      </c>
      <c r="BO38" s="142">
        <v>119.7</v>
      </c>
      <c r="BP38" s="144">
        <f>('[1]原指数（長期・月別）'!BZ85-'[1]原指数（長期・月別）'!BZ73)/'[1]原指数（長期・月別）'!BZ73*100</f>
        <v>45.266990291262125</v>
      </c>
      <c r="BQ38" s="156">
        <v>165.6</v>
      </c>
      <c r="BR38" s="144">
        <f>('[1]原指数（長期・月別）'!CA85-'[1]原指数（長期・月別）'!CA73)/'[1]原指数（長期・月別）'!CA73*100</f>
        <v>49.458483754512635</v>
      </c>
      <c r="BS38" s="233" t="s">
        <v>30</v>
      </c>
    </row>
    <row r="39" spans="1:71" s="82" customFormat="1" ht="22.5" customHeight="1">
      <c r="A39" s="205"/>
      <c r="B39" s="161" t="s">
        <v>102</v>
      </c>
      <c r="C39" s="155">
        <v>94.6</v>
      </c>
      <c r="D39" s="156">
        <f>(C39-'[1]原指数（長期・月別）'!AU74)/'[1]原指数（長期・月別）'!AU74*100</f>
        <v>-0.21097046413502413</v>
      </c>
      <c r="E39" s="142">
        <v>94.6</v>
      </c>
      <c r="F39" s="156">
        <f>(E39-'[1]原指数（長期・月別）'!AV74)/'[1]原指数（長期・月別）'!AV74*100</f>
        <v>-0.21097046413502413</v>
      </c>
      <c r="G39" s="155">
        <v>92.2</v>
      </c>
      <c r="H39" s="156">
        <f>(G39-'[1]原指数（長期・月別）'!AW74)/'[1]原指数（長期・月別）'!AW74*100</f>
        <v>-0.5393743257820928</v>
      </c>
      <c r="I39" s="142">
        <v>80.6</v>
      </c>
      <c r="J39" s="156">
        <f>(I39-'[1]原指数（長期・月別）'!AX74)/'[1]原指数（長期・月別）'!AX74*100</f>
        <v>0.49875311720697185</v>
      </c>
      <c r="K39" s="155">
        <v>107.3</v>
      </c>
      <c r="L39" s="156">
        <f>(K39-'[1]原指数（長期・月別）'!AY74)/'[1]原指数（長期・月別）'!AY74*100</f>
        <v>-3.8530465949820765</v>
      </c>
      <c r="M39" s="142">
        <v>123.9</v>
      </c>
      <c r="N39" s="156">
        <f>(M39-'[1]原指数（長期・月別）'!AZ74)/'[1]原指数（長期・月別）'!AZ74*100</f>
        <v>30.9725158562368</v>
      </c>
      <c r="O39" s="155">
        <v>81.6</v>
      </c>
      <c r="P39" s="236">
        <f>(O39-'[1]原指数（長期・月別）'!BA74)/'[1]原指数（長期・月別）'!BA74*100</f>
        <v>-8.004509582863594</v>
      </c>
      <c r="Q39" s="143">
        <v>144.4</v>
      </c>
      <c r="R39" s="156">
        <f>(Q39-'[1]原指数（長期・月別）'!BB74)/'[1]原指数（長期・月別）'!BB74*100</f>
        <v>51.52151101783842</v>
      </c>
      <c r="S39" s="157">
        <v>122.6</v>
      </c>
      <c r="T39" s="236">
        <f>(S39-'[1]原指数（長期・月別）'!BC74)/'[1]原指数（長期・月別）'!BC74*100</f>
        <v>18.45410628019323</v>
      </c>
      <c r="U39" s="143">
        <v>55.8</v>
      </c>
      <c r="V39" s="156">
        <f>('[1]原指数（長期・月別）'!BD86-'[1]原指数（長期・月別）'!BD74)/'[1]原指数（長期・月別）'!BD74*100</f>
        <v>-10.000000000000005</v>
      </c>
      <c r="W39" s="155">
        <v>61.8</v>
      </c>
      <c r="X39" s="236">
        <f>('[1]原指数（長期・月別）'!BE86-'[1]原指数（長期・月別）'!BE74)/'[1]原指数（長期・月別）'!BE74*100</f>
        <v>-7.346326836581718</v>
      </c>
      <c r="Y39" s="143">
        <v>28.7</v>
      </c>
      <c r="Z39" s="156">
        <f>('[1]原指数（長期・月別）'!BF86-'[1]原指数（長期・月別）'!BF74)/'[1]原指数（長期・月別）'!BF74*100</f>
        <v>-43.72549019607843</v>
      </c>
      <c r="AA39" s="155">
        <v>72.6</v>
      </c>
      <c r="AB39" s="236">
        <f>('[1]原指数（長期・月別）'!BG86-'[1]原指数（長期・月別）'!BG74)/'[1]原指数（長期・月別）'!BG74*100</f>
        <v>-4.724409448818909</v>
      </c>
      <c r="AC39" s="143">
        <v>111</v>
      </c>
      <c r="AD39" s="156">
        <f>('[1]原指数（長期・月別）'!BH86-'[1]原指数（長期・月別）'!BH74)/'[1]原指数（長期・月別）'!BH74*100</f>
        <v>-7.422852376980822</v>
      </c>
      <c r="AE39" s="155">
        <v>67.3</v>
      </c>
      <c r="AF39" s="236">
        <f>('[1]原指数（長期・月別）'!BI86-'[1]原指数（長期・月別）'!BI74)/'[1]原指数（長期・月別）'!BI74*100</f>
        <v>-36.208530805687204</v>
      </c>
      <c r="AG39" s="142">
        <v>43.5</v>
      </c>
      <c r="AH39" s="156">
        <f>('[1]原指数（長期・月別）'!BJ86-'[1]原指数（長期・月別）'!BJ74)/'[1]原指数（長期・月別）'!BJ74*100</f>
        <v>-57.015810276679844</v>
      </c>
      <c r="AI39" s="211" t="s">
        <v>31</v>
      </c>
      <c r="AJ39" s="153" t="s">
        <v>31</v>
      </c>
      <c r="AK39" s="156">
        <v>91.8</v>
      </c>
      <c r="AL39" s="143">
        <f>('[1]原指数（長期・月別）'!BK86-'[1]原指数（長期・月別）'!BK74)/'[1]原指数（長期・月別）'!BK74*100</f>
        <v>-4.075235109717874</v>
      </c>
      <c r="AM39" s="142">
        <v>106.8</v>
      </c>
      <c r="AN39" s="144">
        <f>('[1]原指数（長期・月別）'!BL86-'[1]原指数（長期・月別）'!BL74)/'[1]原指数（長期・月別）'!BL74*100</f>
        <v>-1.2939001848428888</v>
      </c>
      <c r="AO39" s="142">
        <v>111.9</v>
      </c>
      <c r="AP39" s="144">
        <f>('[1]原指数（長期・月別）'!BM86-'[1]原指数（長期・月別）'!BM74)/'[1]原指数（長期・月別）'!BM74*100</f>
        <v>53.49794238683128</v>
      </c>
      <c r="AQ39" s="142">
        <v>116.9</v>
      </c>
      <c r="AR39" s="144">
        <f>('[1]原指数（長期・月別）'!BN86-'[1]原指数（長期・月別）'!BN74)/'[1]原指数（長期・月別）'!BN74*100</f>
        <v>6.757990867579913</v>
      </c>
      <c r="AS39" s="143">
        <v>94.4</v>
      </c>
      <c r="AT39" s="143">
        <f>('[1]原指数（長期・月別）'!BO86-'[1]原指数（長期・月別）'!BO74)/'[1]原指数（長期・月別）'!BO74*100</f>
        <v>-9.143407122232915</v>
      </c>
      <c r="AU39" s="142">
        <v>67.3</v>
      </c>
      <c r="AV39" s="144">
        <f>('[1]原指数（長期・月別）'!BP86-'[1]原指数（長期・月別）'!BP74)/'[1]原指数（長期・月別）'!BP74*100</f>
        <v>-2.4637681159420333</v>
      </c>
      <c r="AW39" s="143">
        <v>139.1</v>
      </c>
      <c r="AX39" s="143">
        <f>('[1]原指数（長期・月別）'!BQ86-'[1]原指数（長期・月別）'!BQ74)/'[1]原指数（長期・月別）'!BQ74*100</f>
        <v>-6.140350877192979</v>
      </c>
      <c r="AY39" s="142">
        <v>118.6</v>
      </c>
      <c r="AZ39" s="145">
        <f>('[1]原指数（長期・月別）'!BR86-'[1]原指数（長期・月別）'!BR74)/'[1]原指数（長期・月別）'!BR74*100</f>
        <v>-14.553314121037475</v>
      </c>
      <c r="BA39" s="157">
        <v>107.4</v>
      </c>
      <c r="BB39" s="143">
        <f>('[1]原指数（長期・月別）'!BS86-'[1]原指数（長期・月別）'!BS74)/'[1]原指数（長期・月別）'!BS74*100</f>
        <v>-10.42535446205171</v>
      </c>
      <c r="BC39" s="142">
        <v>83.1</v>
      </c>
      <c r="BD39" s="144">
        <f>('[1]原指数（長期・月別）'!BT86-'[1]原指数（長期・月別）'!BT74)/'[1]原指数（長期・月別）'!BT74*100</f>
        <v>-16.649949849548655</v>
      </c>
      <c r="BE39" s="143">
        <v>101.1</v>
      </c>
      <c r="BF39" s="143">
        <f>('[1]原指数（長期・月別）'!BU86-'[1]原指数（長期・月別）'!BU74)/'[1]原指数（長期・月別）'!BU74*100</f>
        <v>10.250817884405661</v>
      </c>
      <c r="BG39" s="142">
        <v>107</v>
      </c>
      <c r="BH39" s="144">
        <f>('[1]原指数（長期・月別）'!BV86-'[1]原指数（長期・月別）'!BV74)/'[1]原指数（長期・月別）'!BV74*100</f>
        <v>-9.245122985581006</v>
      </c>
      <c r="BI39" s="143">
        <v>95</v>
      </c>
      <c r="BJ39" s="143">
        <f>('[1]原指数（長期・月別）'!BW86-'[1]原指数（長期・月別）'!BW74)/'[1]原指数（長期・月別）'!BW74*100</f>
        <v>-0.6276150627615004</v>
      </c>
      <c r="BK39" s="142">
        <v>97.1</v>
      </c>
      <c r="BL39" s="144">
        <f>('[1]原指数（長期・月別）'!BX86-'[1]原指数（長期・月別）'!BX74)/'[1]原指数（長期・月別）'!BX74*100</f>
        <v>16.98795180722891</v>
      </c>
      <c r="BM39" s="143">
        <v>57.7</v>
      </c>
      <c r="BN39" s="143">
        <f>('[1]原指数（長期・月別）'!BY86-'[1]原指数（長期・月別）'!BY74)/'[1]原指数（長期・月別）'!BY74*100</f>
        <v>-10.264385692068421</v>
      </c>
      <c r="BO39" s="142">
        <v>121.4</v>
      </c>
      <c r="BP39" s="144">
        <f>('[1]原指数（長期・月別）'!BZ86-'[1]原指数（長期・月別）'!BZ74)/'[1]原指数（長期・月別）'!BZ74*100</f>
        <v>31.81324647122694</v>
      </c>
      <c r="BQ39" s="156">
        <v>144.1</v>
      </c>
      <c r="BR39" s="144">
        <f>('[1]原指数（長期・月別）'!CA86-'[1]原指数（長期・月別）'!CA74)/'[1]原指数（長期・月別）'!CA74*100</f>
        <v>25.304347826086953</v>
      </c>
      <c r="BS39" s="233" t="s">
        <v>31</v>
      </c>
    </row>
    <row r="40" spans="1:71" s="82" customFormat="1" ht="22.5" customHeight="1">
      <c r="A40" s="205"/>
      <c r="B40" s="161" t="s">
        <v>103</v>
      </c>
      <c r="C40" s="155">
        <v>100.8</v>
      </c>
      <c r="D40" s="156">
        <f>(C40-'[1]原指数（長期・月別）'!AU75)/'[1]原指数（長期・月別）'!AU75*100</f>
        <v>1.5105740181268883</v>
      </c>
      <c r="E40" s="142">
        <v>100.8</v>
      </c>
      <c r="F40" s="156">
        <f>(E40-'[1]原指数（長期・月別）'!AV75)/'[1]原指数（長期・月別）'!AV75*100</f>
        <v>1.5105740181268883</v>
      </c>
      <c r="G40" s="155">
        <v>85.1</v>
      </c>
      <c r="H40" s="156">
        <f>(G40-'[1]原指数（長期・月別）'!AW75)/'[1]原指数（長期・月別）'!AW75*100</f>
        <v>-10.137275607180579</v>
      </c>
      <c r="I40" s="142">
        <v>88.7</v>
      </c>
      <c r="J40" s="156">
        <f>(I40-'[1]原指数（長期・月別）'!AX75)/'[1]原指数（長期・月別）'!AX75*100</f>
        <v>10.598503740648377</v>
      </c>
      <c r="K40" s="155">
        <v>112.4</v>
      </c>
      <c r="L40" s="156">
        <f>(K40-'[1]原指数（長期・月別）'!AY75)/'[1]原指数（長期・月別）'!AY75*100</f>
        <v>0.9883198562443922</v>
      </c>
      <c r="M40" s="142">
        <v>145.1</v>
      </c>
      <c r="N40" s="156">
        <f>(M40-'[1]原指数（長期・月別）'!AZ75)/'[1]原指数（長期・月別）'!AZ75*100</f>
        <v>28.977777777777774</v>
      </c>
      <c r="O40" s="155">
        <v>102.5</v>
      </c>
      <c r="P40" s="236">
        <f>(O40-'[1]原指数（長期・月別）'!BA75)/'[1]原指数（長期・月別）'!BA75*100</f>
        <v>-13.647851727042967</v>
      </c>
      <c r="Q40" s="143">
        <v>166.2</v>
      </c>
      <c r="R40" s="156">
        <f>(Q40-'[1]原指数（長期・月別）'!BB75)/'[1]原指数（長期・月別）'!BB75*100</f>
        <v>49.05829596412555</v>
      </c>
      <c r="S40" s="157">
        <v>141.4</v>
      </c>
      <c r="T40" s="236">
        <f>(S40-'[1]原指数（長期・月別）'!BC75)/'[1]原指数（長期・月別）'!BC75*100</f>
        <v>35.440613026819925</v>
      </c>
      <c r="U40" s="143">
        <v>63.6</v>
      </c>
      <c r="V40" s="156">
        <f>('[1]原指数（長期・月別）'!BD87-'[1]原指数（長期・月別）'!BD75)/'[1]原指数（長期・月別）'!BD75*100</f>
        <v>-2.9007633587786237</v>
      </c>
      <c r="W40" s="155">
        <v>97.4</v>
      </c>
      <c r="X40" s="236">
        <f>('[1]原指数（長期・月別）'!BE87-'[1]原指数（長期・月別）'!BE75)/'[1]原指数（長期・月別）'!BE75*100</f>
        <v>9.438202247191017</v>
      </c>
      <c r="Y40" s="143">
        <v>31.3</v>
      </c>
      <c r="Z40" s="156">
        <f>('[1]原指数（長期・月別）'!BF87-'[1]原指数（長期・月別）'!BF75)/'[1]原指数（長期・月別）'!BF75*100</f>
        <v>-43.39963833634719</v>
      </c>
      <c r="AA40" s="155">
        <v>77.8</v>
      </c>
      <c r="AB40" s="236">
        <f>('[1]原指数（長期・月別）'!BG87-'[1]原指数（長期・月別）'!BG75)/'[1]原指数（長期・月別）'!BG75*100</f>
        <v>1.3020833333333335</v>
      </c>
      <c r="AC40" s="143">
        <v>110.2</v>
      </c>
      <c r="AD40" s="156">
        <f>('[1]原指数（長期・月別）'!BH87-'[1]原指数（長期・月別）'!BH75)/'[1]原指数（長期・月別）'!BH75*100</f>
        <v>-6.689246401354778</v>
      </c>
      <c r="AE40" s="155">
        <v>56.5</v>
      </c>
      <c r="AF40" s="236">
        <f>('[1]原指数（長期・月別）'!BI87-'[1]原指数（長期・月別）'!BI75)/'[1]原指数（長期・月別）'!BI75*100</f>
        <v>-42.11065573770492</v>
      </c>
      <c r="AG40" s="142">
        <v>39.1</v>
      </c>
      <c r="AH40" s="156">
        <f>('[1]原指数（長期・月別）'!BJ87-'[1]原指数（長期・月別）'!BJ75)/'[1]原指数（長期・月別）'!BJ75*100</f>
        <v>-59.856262833675565</v>
      </c>
      <c r="AI40" s="211" t="s">
        <v>32</v>
      </c>
      <c r="AJ40" s="153" t="s">
        <v>118</v>
      </c>
      <c r="AK40" s="156">
        <v>94.4</v>
      </c>
      <c r="AL40" s="143">
        <f>('[1]原指数（長期・月別）'!BK87-'[1]原指数（長期・月別）'!BK75)/'[1]原指数（長期・月別）'!BK75*100</f>
        <v>-4.356636271529886</v>
      </c>
      <c r="AM40" s="142">
        <v>107</v>
      </c>
      <c r="AN40" s="144">
        <f>('[1]原指数（長期・月別）'!BL87-'[1]原指数（長期・月別）'!BL75)/'[1]原指数（長期・月別）'!BL75*100</f>
        <v>1.229895931882684</v>
      </c>
      <c r="AO40" s="142">
        <v>136</v>
      </c>
      <c r="AP40" s="144">
        <f>('[1]原指数（長期・月別）'!BM87-'[1]原指数（長期・月別）'!BM75)/'[1]原指数（長期・月別）'!BM75*100</f>
        <v>65.45012165450122</v>
      </c>
      <c r="AQ40" s="142">
        <v>114.2</v>
      </c>
      <c r="AR40" s="144">
        <f>('[1]原指数（長期・月別）'!BN87-'[1]原指数（長期・月別）'!BN75)/'[1]原指数（長期・月別）'!BN75*100</f>
        <v>6.828811973807293</v>
      </c>
      <c r="AS40" s="143">
        <v>103.6</v>
      </c>
      <c r="AT40" s="143">
        <f>('[1]原指数（長期・月別）'!BO87-'[1]原指数（長期・月別）'!BO75)/'[1]原指数（長期・月別）'!BO75*100</f>
        <v>-1.0506208213944683</v>
      </c>
      <c r="AU40" s="142">
        <v>76.3</v>
      </c>
      <c r="AV40" s="144">
        <f>('[1]原指数（長期・月別）'!BP87-'[1]原指数（長期・月別）'!BP75)/'[1]原指数（長期・月別）'!BP75*100</f>
        <v>4.807692307692308</v>
      </c>
      <c r="AW40" s="143">
        <v>161.4</v>
      </c>
      <c r="AX40" s="143">
        <f>('[1]原指数（長期・月別）'!BQ87-'[1]原指数（長期・月別）'!BQ75)/'[1]原指数（長期・月別）'!BQ75*100</f>
        <v>7.528314457028655</v>
      </c>
      <c r="AY40" s="142">
        <v>128.3</v>
      </c>
      <c r="AZ40" s="145">
        <f>('[1]原指数（長期・月別）'!BR87-'[1]原指数（長期・月別）'!BR75)/'[1]原指数（長期・月別）'!BR75*100</f>
        <v>-13.075880758807576</v>
      </c>
      <c r="BA40" s="157">
        <v>111.5</v>
      </c>
      <c r="BB40" s="143">
        <f>('[1]原指数（長期・月別）'!BS87-'[1]原指数（長期・月別）'!BS75)/'[1]原指数（長期・月別）'!BS75*100</f>
        <v>-2.27870289219982</v>
      </c>
      <c r="BC40" s="142">
        <v>88.8</v>
      </c>
      <c r="BD40" s="144">
        <f>('[1]原指数（長期・月別）'!BT87-'[1]原指数（長期・月別）'!BT75)/'[1]原指数（長期・月別）'!BT75*100</f>
        <v>-2.3102310231023195</v>
      </c>
      <c r="BE40" s="143">
        <v>131.4</v>
      </c>
      <c r="BF40" s="143">
        <f>('[1]原指数（長期・月別）'!BU87-'[1]原指数（長期・月別）'!BU75)/'[1]原指数（長期・月別）'!BU75*100</f>
        <v>-19.088669950738915</v>
      </c>
      <c r="BG40" s="142">
        <v>140.3</v>
      </c>
      <c r="BH40" s="144">
        <f>('[1]原指数（長期・月別）'!BV87-'[1]原指数（長期・月別）'!BV75)/'[1]原指数（長期・月別）'!BV75*100</f>
        <v>34.77425552353508</v>
      </c>
      <c r="BI40" s="143">
        <v>102.2</v>
      </c>
      <c r="BJ40" s="143">
        <f>('[1]原指数（長期・月別）'!BW87-'[1]原指数（長期・月別）'!BW75)/'[1]原指数（長期・月別）'!BW75*100</f>
        <v>2.7135678391959828</v>
      </c>
      <c r="BK40" s="142">
        <v>118.1</v>
      </c>
      <c r="BL40" s="144">
        <f>('[1]原指数（長期・月別）'!BX87-'[1]原指数（長期・月別）'!BX75)/'[1]原指数（長期・月別）'!BX75*100</f>
        <v>20.02032520325202</v>
      </c>
      <c r="BM40" s="143">
        <v>84.6</v>
      </c>
      <c r="BN40" s="143">
        <f>('[1]原指数（長期・月別）'!BY87-'[1]原指数（長期・月別）'!BY75)/'[1]原指数（長期・月別）'!BY75*100</f>
        <v>4.187192118226591</v>
      </c>
      <c r="BO40" s="142">
        <v>142.4</v>
      </c>
      <c r="BP40" s="144">
        <f>('[1]原指数（長期・月別）'!BZ87-'[1]原指数（長期・月別）'!BZ75)/'[1]原指数（長期・月別）'!BZ75*100</f>
        <v>26.577777777777783</v>
      </c>
      <c r="BQ40" s="156">
        <v>166.3</v>
      </c>
      <c r="BR40" s="144">
        <f>('[1]原指数（長期・月別）'!CA87-'[1]原指数（長期・月別）'!CA75)/'[1]原指数（長期・月別）'!CA75*100</f>
        <v>47.55989352262645</v>
      </c>
      <c r="BS40" s="233" t="s">
        <v>32</v>
      </c>
    </row>
    <row r="41" spans="1:71" s="82" customFormat="1" ht="22.5" customHeight="1">
      <c r="A41" s="205"/>
      <c r="B41" s="161"/>
      <c r="C41" s="155"/>
      <c r="D41" s="156"/>
      <c r="E41" s="142"/>
      <c r="F41" s="156"/>
      <c r="G41" s="155"/>
      <c r="H41" s="156"/>
      <c r="I41" s="142"/>
      <c r="J41" s="156"/>
      <c r="K41" s="155"/>
      <c r="L41" s="156"/>
      <c r="M41" s="142"/>
      <c r="N41" s="156"/>
      <c r="O41" s="155"/>
      <c r="P41" s="236"/>
      <c r="Q41" s="143"/>
      <c r="R41" s="156"/>
      <c r="S41" s="157"/>
      <c r="T41" s="236"/>
      <c r="U41" s="143"/>
      <c r="V41" s="156"/>
      <c r="W41" s="155"/>
      <c r="X41" s="236"/>
      <c r="Y41" s="143"/>
      <c r="Z41" s="156"/>
      <c r="AA41" s="155"/>
      <c r="AB41" s="236"/>
      <c r="AC41" s="143"/>
      <c r="AD41" s="156"/>
      <c r="AE41" s="155"/>
      <c r="AF41" s="236"/>
      <c r="AG41" s="142"/>
      <c r="AH41" s="156"/>
      <c r="AI41" s="211"/>
      <c r="AJ41" s="153"/>
      <c r="AK41" s="156"/>
      <c r="AL41" s="143"/>
      <c r="AM41" s="142"/>
      <c r="AN41" s="144"/>
      <c r="AO41" s="142"/>
      <c r="AP41" s="144"/>
      <c r="AQ41" s="142"/>
      <c r="AR41" s="144"/>
      <c r="AS41" s="143"/>
      <c r="AT41" s="143"/>
      <c r="AU41" s="142"/>
      <c r="AV41" s="144"/>
      <c r="AW41" s="143"/>
      <c r="AX41" s="143"/>
      <c r="AY41" s="142"/>
      <c r="AZ41" s="145"/>
      <c r="BA41" s="157"/>
      <c r="BB41" s="143"/>
      <c r="BC41" s="142"/>
      <c r="BD41" s="144"/>
      <c r="BE41" s="143"/>
      <c r="BF41" s="143"/>
      <c r="BG41" s="142"/>
      <c r="BH41" s="144"/>
      <c r="BI41" s="143"/>
      <c r="BJ41" s="143"/>
      <c r="BK41" s="142"/>
      <c r="BL41" s="144"/>
      <c r="BM41" s="143"/>
      <c r="BN41" s="143"/>
      <c r="BO41" s="142"/>
      <c r="BP41" s="144"/>
      <c r="BQ41" s="156"/>
      <c r="BR41" s="144"/>
      <c r="BS41" s="233"/>
    </row>
    <row r="42" spans="1:71" s="82" customFormat="1" ht="22.5" customHeight="1">
      <c r="A42" s="205"/>
      <c r="B42" s="161" t="s">
        <v>104</v>
      </c>
      <c r="C42" s="155">
        <v>110.8</v>
      </c>
      <c r="D42" s="156">
        <f>(C42-'[1]原指数（長期・月別）'!AU76)/'[1]原指数（長期・月別）'!AU76*100</f>
        <v>3.0697674418604626</v>
      </c>
      <c r="E42" s="142">
        <v>110.8</v>
      </c>
      <c r="F42" s="156">
        <f>(E42-'[1]原指数（長期・月別）'!AV76)/'[1]原指数（長期・月別）'!AV76*100</f>
        <v>3.0697674418604626</v>
      </c>
      <c r="G42" s="155">
        <v>99.1</v>
      </c>
      <c r="H42" s="156">
        <f>(G42-'[1]原指数（長期・月別）'!AW76)/'[1]原指数（長期・月別）'!AW76*100</f>
        <v>7.600434310532031</v>
      </c>
      <c r="I42" s="142">
        <v>86.6</v>
      </c>
      <c r="J42" s="156">
        <f>(I42-'[1]原指数（長期・月別）'!AX76)/'[1]原指数（長期・月別）'!AX76*100</f>
        <v>10.31847133757961</v>
      </c>
      <c r="K42" s="155">
        <v>123.3</v>
      </c>
      <c r="L42" s="156">
        <f>(K42-'[1]原指数（長期・月別）'!AY76)/'[1]原指数（長期・月別）'!AY76*100</f>
        <v>1.4814814814814792</v>
      </c>
      <c r="M42" s="142">
        <v>159</v>
      </c>
      <c r="N42" s="156">
        <f>(M42-'[1]原指数（長期・月別）'!AZ76)/'[1]原指数（長期・月別）'!AZ76*100</f>
        <v>31.950207468879665</v>
      </c>
      <c r="O42" s="155">
        <v>129</v>
      </c>
      <c r="P42" s="236">
        <f>(O42-'[1]原指数（長期・月別）'!BA76)/'[1]原指数（長期・月別）'!BA76*100</f>
        <v>4.4534412955465585</v>
      </c>
      <c r="Q42" s="143">
        <v>178.1</v>
      </c>
      <c r="R42" s="156">
        <f>(Q42-'[1]原指数（長期・月別）'!BB76)/'[1]原指数（長期・月別）'!BB76*100</f>
        <v>46.70510708401976</v>
      </c>
      <c r="S42" s="157">
        <v>139</v>
      </c>
      <c r="T42" s="236">
        <f>(S42-'[1]原指数（長期・月別）'!BC76)/'[1]原指数（長期・月別）'!BC76*100</f>
        <v>25.338142470694315</v>
      </c>
      <c r="U42" s="143">
        <v>65.9</v>
      </c>
      <c r="V42" s="156">
        <f>('[1]原指数（長期・月別）'!BD88-'[1]原指数（長期・月別）'!BD76)/'[1]原指数（長期・月別）'!BD76*100</f>
        <v>-16.26429479034307</v>
      </c>
      <c r="W42" s="155">
        <v>67.3</v>
      </c>
      <c r="X42" s="236">
        <f>('[1]原指数（長期・月別）'!BE88-'[1]原指数（長期・月別）'!BE76)/'[1]原指数（長期・月別）'!BE76*100</f>
        <v>-10.860927152317885</v>
      </c>
      <c r="Y42" s="143">
        <v>34.1</v>
      </c>
      <c r="Z42" s="156">
        <f>('[1]原指数（長期・月別）'!BF88-'[1]原指数（長期・月別）'!BF76)/'[1]原指数（長期・月別）'!BF76*100</f>
        <v>-40.070298769771526</v>
      </c>
      <c r="AA42" s="155">
        <v>80.6</v>
      </c>
      <c r="AB42" s="236">
        <f>('[1]原指数（長期・月別）'!BG88-'[1]原指数（長期・月別）'!BG76)/'[1]原指数（長期・月別）'!BG76*100</f>
        <v>-12.676056338028172</v>
      </c>
      <c r="AC42" s="143">
        <v>125</v>
      </c>
      <c r="AD42" s="156">
        <f>('[1]原指数（長期・月別）'!BH88-'[1]原指数（長期・月別）'!BH76)/'[1]原指数（長期・月別）'!BH76*100</f>
        <v>-5.446293494704984</v>
      </c>
      <c r="AE42" s="155">
        <v>91.7</v>
      </c>
      <c r="AF42" s="236">
        <f>('[1]原指数（長期・月別）'!BI88-'[1]原指数（長期・月別）'!BI76)/'[1]原指数（長期・月別）'!BI76*100</f>
        <v>-25.92891760904685</v>
      </c>
      <c r="AG42" s="142">
        <v>77.4</v>
      </c>
      <c r="AH42" s="156">
        <f>('[1]原指数（長期・月別）'!BJ88-'[1]原指数（長期・月別）'!BJ76)/'[1]原指数（長期・月別）'!BJ76*100</f>
        <v>-25.36162005785921</v>
      </c>
      <c r="AI42" s="162" t="s">
        <v>110</v>
      </c>
      <c r="AJ42" s="153" t="s">
        <v>33</v>
      </c>
      <c r="AK42" s="156">
        <v>99.5</v>
      </c>
      <c r="AL42" s="143">
        <f>('[1]原指数（長期・月別）'!BK88-'[1]原指数（長期・月別）'!BK76)/'[1]原指数（長期・月別）'!BK76*100</f>
        <v>-5.776515151515146</v>
      </c>
      <c r="AM42" s="142">
        <v>106.5</v>
      </c>
      <c r="AN42" s="144">
        <f>('[1]原指数（長期・月別）'!BL88-'[1]原指数（長期・月別）'!BL76)/'[1]原指数（長期・月別）'!BL76*100</f>
        <v>-4.484304932735426</v>
      </c>
      <c r="AO42" s="142">
        <v>127.9</v>
      </c>
      <c r="AP42" s="144">
        <f>('[1]原指数（長期・月別）'!BM88-'[1]原指数（長期・月別）'!BM76)/'[1]原指数（長期・月別）'!BM76*100</f>
        <v>41.16997792494483</v>
      </c>
      <c r="AQ42" s="142">
        <v>125.5</v>
      </c>
      <c r="AR42" s="144">
        <f>('[1]原指数（長期・月別）'!BN88-'[1]原指数（長期・月別）'!BN76)/'[1]原指数（長期・月別）'!BN76*100</f>
        <v>6.62701784197111</v>
      </c>
      <c r="AS42" s="143">
        <v>103.7</v>
      </c>
      <c r="AT42" s="143">
        <f>('[1]原指数（長期・月別）'!BO88-'[1]原指数（長期・月別）'!BO76)/'[1]原指数（長期・月別）'!BO76*100</f>
        <v>-10.449050086355781</v>
      </c>
      <c r="AU42" s="142">
        <v>74.8</v>
      </c>
      <c r="AV42" s="144">
        <f>('[1]原指数（長期・月別）'!BP88-'[1]原指数（長期・月別）'!BP76)/'[1]原指数（長期・月別）'!BP76*100</f>
        <v>-6.616729088639198</v>
      </c>
      <c r="AW42" s="143">
        <v>166.5</v>
      </c>
      <c r="AX42" s="143">
        <f>('[1]原指数（長期・月別）'!BQ88-'[1]原指数（長期・月別）'!BQ76)/'[1]原指数（長期・月別）'!BQ76*100</f>
        <v>-12.64428121720881</v>
      </c>
      <c r="AY42" s="142">
        <v>126.9</v>
      </c>
      <c r="AZ42" s="145">
        <f>('[1]原指数（長期・月別）'!BR88-'[1]原指数（長期・月別）'!BR76)/'[1]原指数（長期・月別）'!BR76*100</f>
        <v>-12.903225806451601</v>
      </c>
      <c r="BA42" s="157">
        <v>109.1</v>
      </c>
      <c r="BB42" s="143">
        <f>('[1]原指数（長期・月別）'!BS88-'[1]原指数（長期・月別）'!BS76)/'[1]原指数（長期・月別）'!BS76*100</f>
        <v>-16.52639632746748</v>
      </c>
      <c r="BC42" s="142">
        <v>95.9</v>
      </c>
      <c r="BD42" s="144">
        <f>('[1]原指数（長期・月別）'!BT88-'[1]原指数（長期・月別）'!BT76)/'[1]原指数（長期・月別）'!BT76*100</f>
        <v>4.694323144104817</v>
      </c>
      <c r="BE42" s="143">
        <v>116.2</v>
      </c>
      <c r="BF42" s="143">
        <f>('[1]原指数（長期・月別）'!BU88-'[1]原指数（長期・月別）'!BU76)/'[1]原指数（長期・月別）'!BU76*100</f>
        <v>-32.20536756126021</v>
      </c>
      <c r="BG42" s="142">
        <v>159.7</v>
      </c>
      <c r="BH42" s="144">
        <f>('[1]原指数（長期・月別）'!BV88-'[1]原指数（長期・月別）'!BV76)/'[1]原指数（長期・月別）'!BV76*100</f>
        <v>-0.31210986267166047</v>
      </c>
      <c r="BI42" s="143">
        <v>112.5</v>
      </c>
      <c r="BJ42" s="143">
        <f>('[1]原指数（長期・月別）'!BW88-'[1]原指数（長期・月別）'!BW76)/'[1]原指数（長期・月別）'!BW76*100</f>
        <v>2.8336380255941447</v>
      </c>
      <c r="BK42" s="142">
        <v>120</v>
      </c>
      <c r="BL42" s="144">
        <f>('[1]原指数（長期・月別）'!BX88-'[1]原指数（長期・月別）'!BX76)/'[1]原指数（長期・月別）'!BX76*100</f>
        <v>16.73151750972763</v>
      </c>
      <c r="BM42" s="143">
        <v>64.1</v>
      </c>
      <c r="BN42" s="143">
        <f>('[1]原指数（長期・月別）'!BY88-'[1]原指数（長期・月別）'!BY76)/'[1]原指数（長期・月別）'!BY76*100</f>
        <v>-13.959731543624168</v>
      </c>
      <c r="BO42" s="142">
        <v>158.4</v>
      </c>
      <c r="BP42" s="144">
        <f>('[1]原指数（長期・月別）'!BZ88-'[1]原指数（長期・月別）'!BZ76)/'[1]原指数（長期・月別）'!BZ76*100</f>
        <v>31.56146179401993</v>
      </c>
      <c r="BQ42" s="156">
        <v>163.6</v>
      </c>
      <c r="BR42" s="144">
        <f>('[1]原指数（長期・月別）'!CA88-'[1]原指数（長期・月別）'!CA76)/'[1]原指数（長期・月別）'!CA76*100</f>
        <v>34.53947368421053</v>
      </c>
      <c r="BS42" s="233" t="s">
        <v>33</v>
      </c>
    </row>
    <row r="43" spans="1:71" s="82" customFormat="1" ht="22.5" customHeight="1">
      <c r="A43" s="205"/>
      <c r="B43" s="161" t="s">
        <v>105</v>
      </c>
      <c r="C43" s="155">
        <v>101</v>
      </c>
      <c r="D43" s="156">
        <f>(C43-'[1]原指数（長期・月別）'!AU77)/'[1]原指数（長期・月別）'!AU77*100</f>
        <v>4.66321243523316</v>
      </c>
      <c r="E43" s="142">
        <v>101</v>
      </c>
      <c r="F43" s="156">
        <f>(E43-'[1]原指数（長期・月別）'!AV77)/'[1]原指数（長期・月別）'!AV77*100</f>
        <v>4.66321243523316</v>
      </c>
      <c r="G43" s="155">
        <v>92.7</v>
      </c>
      <c r="H43" s="156">
        <f>(G43-'[1]原指数（長期・月別）'!AW77)/'[1]原指数（長期・月別）'!AW77*100</f>
        <v>4.391891891891898</v>
      </c>
      <c r="I43" s="142">
        <v>72</v>
      </c>
      <c r="J43" s="156">
        <f>(I43-'[1]原指数（長期・月別）'!AX77)/'[1]原指数（長期・月別）'!AX77*100</f>
        <v>-1.5047879616962987</v>
      </c>
      <c r="K43" s="155">
        <v>106.5</v>
      </c>
      <c r="L43" s="156">
        <f>(K43-'[1]原指数（長期・月別）'!AY77)/'[1]原指数（長期・月別）'!AY77*100</f>
        <v>-2.293577981651376</v>
      </c>
      <c r="M43" s="142">
        <v>130.8</v>
      </c>
      <c r="N43" s="156">
        <f>(M43-'[1]原指数（長期・月別）'!AZ77)/'[1]原指数（長期・月別）'!AZ77*100</f>
        <v>24.21652421652423</v>
      </c>
      <c r="O43" s="155">
        <v>86.2</v>
      </c>
      <c r="P43" s="236">
        <f>(O43-'[1]原指数（長期・月別）'!BA77)/'[1]原指数（長期・月別）'!BA77*100</f>
        <v>-12.487309644670049</v>
      </c>
      <c r="Q43" s="143">
        <v>156.4</v>
      </c>
      <c r="R43" s="156">
        <f>(Q43-'[1]原指数（長期・月別）'!BB77)/'[1]原指数（長期・月別）'!BB77*100</f>
        <v>47.26930320150659</v>
      </c>
      <c r="S43" s="157">
        <v>112.1</v>
      </c>
      <c r="T43" s="236">
        <f>(S43-'[1]原指数（長期・月別）'!BC77)/'[1]原指数（長期・月別）'!BC77*100</f>
        <v>-2.436901653611846</v>
      </c>
      <c r="U43" s="143">
        <v>58.6</v>
      </c>
      <c r="V43" s="156">
        <f>('[1]原指数（長期・月別）'!BD89-'[1]原指数（長期・月別）'!BD77)/'[1]原指数（長期・月別）'!BD77*100</f>
        <v>-6.2399999999999975</v>
      </c>
      <c r="W43" s="155">
        <v>69.5</v>
      </c>
      <c r="X43" s="236">
        <f>('[1]原指数（長期・月別）'!BE89-'[1]原指数（長期・月別）'!BE77)/'[1]原指数（長期・月別）'!BE77*100</f>
        <v>-7.5797872340425565</v>
      </c>
      <c r="Y43" s="143">
        <v>28.5</v>
      </c>
      <c r="Z43" s="156">
        <f>('[1]原指数（長期・月別）'!BF89-'[1]原指数（長期・月別）'!BF77)/'[1]原指数（長期・月別）'!BF77*100</f>
        <v>-32.46445497630332</v>
      </c>
      <c r="AA43" s="155">
        <v>63</v>
      </c>
      <c r="AB43" s="236">
        <f>('[1]原指数（長期・月別）'!BG89-'[1]原指数（長期・月別）'!BG77)/'[1]原指数（長期・月別）'!BG77*100</f>
        <v>-10.25641025641026</v>
      </c>
      <c r="AC43" s="143">
        <v>108.3</v>
      </c>
      <c r="AD43" s="156">
        <f>('[1]原指数（長期・月別）'!BH89-'[1]原指数（長期・月別）'!BH77)/'[1]原指数（長期・月別）'!BH77*100</f>
        <v>-5.9079061685490855</v>
      </c>
      <c r="AE43" s="155">
        <v>97.1</v>
      </c>
      <c r="AF43" s="236">
        <f>('[1]原指数（長期・月別）'!BI89-'[1]原指数（長期・月別）'!BI77)/'[1]原指数（長期・月別）'!BI77*100</f>
        <v>-10.835629017447209</v>
      </c>
      <c r="AG43" s="142">
        <v>81.2</v>
      </c>
      <c r="AH43" s="156">
        <f>('[1]原指数（長期・月別）'!BJ89-'[1]原指数（長期・月別）'!BJ77)/'[1]原指数（長期・月別）'!BJ77*100</f>
        <v>-21.998078770413056</v>
      </c>
      <c r="AI43" s="162" t="s">
        <v>105</v>
      </c>
      <c r="AJ43" s="153" t="s">
        <v>34</v>
      </c>
      <c r="AK43" s="156">
        <v>88.6</v>
      </c>
      <c r="AL43" s="143">
        <f>('[1]原指数（長期・月別）'!BK89-'[1]原指数（長期・月別）'!BK77)/'[1]原指数（長期・月別）'!BK77*100</f>
        <v>-7.127882599580724</v>
      </c>
      <c r="AM43" s="142">
        <v>94.3</v>
      </c>
      <c r="AN43" s="144">
        <f>('[1]原指数（長期・月別）'!BL89-'[1]原指数（長期・月別）'!BL77)/'[1]原指数（長期・月別）'!BL77*100</f>
        <v>-7.729941291585132</v>
      </c>
      <c r="AO43" s="142">
        <v>122</v>
      </c>
      <c r="AP43" s="144">
        <f>('[1]原指数（長期・月別）'!BM89-'[1]原指数（長期・月別）'!BM77)/'[1]原指数（長期・月別）'!BM77*100</f>
        <v>33.7719298245614</v>
      </c>
      <c r="AQ43" s="142">
        <v>125</v>
      </c>
      <c r="AR43" s="144">
        <f>('[1]原指数（長期・月別）'!BN89-'[1]原指数（長期・月別）'!BN77)/'[1]原指数（長期・月別）'!BN77*100</f>
        <v>15.31365313653136</v>
      </c>
      <c r="AS43" s="143">
        <v>93.7</v>
      </c>
      <c r="AT43" s="143">
        <f>('[1]原指数（長期・月別）'!BO89-'[1]原指数（長期・月別）'!BO77)/'[1]原指数（長期・月別）'!BO77*100</f>
        <v>-8.674463937621825</v>
      </c>
      <c r="AU43" s="142">
        <v>63.2</v>
      </c>
      <c r="AV43" s="144">
        <f>('[1]原指数（長期・月別）'!BP89-'[1]原指数（長期・月別）'!BP77)/'[1]原指数（長期・月別）'!BP77*100</f>
        <v>-3.658536585365841</v>
      </c>
      <c r="AW43" s="143">
        <v>157.9</v>
      </c>
      <c r="AX43" s="143">
        <f>('[1]原指数（長期・月別）'!BQ89-'[1]原指数（長期・月別）'!BQ77)/'[1]原指数（長期・月別）'!BQ77*100</f>
        <v>-6.401896858328383</v>
      </c>
      <c r="AY43" s="142">
        <v>107.9</v>
      </c>
      <c r="AZ43" s="145">
        <f>('[1]原指数（長期・月別）'!BR89-'[1]原指数（長期・月別）'!BR77)/'[1]原指数（長期・月別）'!BR77*100</f>
        <v>-18.872180451127814</v>
      </c>
      <c r="BA43" s="157">
        <v>100.8</v>
      </c>
      <c r="BB43" s="143">
        <f>('[1]原指数（長期・月別）'!BS89-'[1]原指数（長期・月別）'!BS77)/'[1]原指数（長期・月別）'!BS77*100</f>
        <v>-13.40206185567011</v>
      </c>
      <c r="BC43" s="142">
        <v>99.3</v>
      </c>
      <c r="BD43" s="144">
        <f>('[1]原指数（長期・月別）'!BT89-'[1]原指数（長期・月別）'!BT77)/'[1]原指数（長期・月別）'!BT77*100</f>
        <v>6.545064377682397</v>
      </c>
      <c r="BE43" s="143">
        <v>102.3</v>
      </c>
      <c r="BF43" s="143">
        <f>('[1]原指数（長期・月別）'!BU89-'[1]原指数（長期・月別）'!BU77)/'[1]原指数（長期・月別）'!BU77*100</f>
        <v>-19.321766561514195</v>
      </c>
      <c r="BG43" s="142">
        <v>160</v>
      </c>
      <c r="BH43" s="144">
        <f>('[1]原指数（長期・月別）'!BV89-'[1]原指数（長期・月別）'!BV77)/'[1]原指数（長期・月別）'!BV77*100</f>
        <v>-11.357340720221606</v>
      </c>
      <c r="BI43" s="143">
        <v>103</v>
      </c>
      <c r="BJ43" s="143">
        <f>('[1]原指数（長期・月別）'!BW89-'[1]原指数（長期・月別）'!BW77)/'[1]原指数（長期・月別）'!BW77*100</f>
        <v>3.5175879396984926</v>
      </c>
      <c r="BK43" s="142">
        <v>101.7</v>
      </c>
      <c r="BL43" s="144">
        <f>('[1]原指数（長期・月別）'!BX89-'[1]原指数（長期・月別）'!BX77)/'[1]原指数（長期・月別）'!BX77*100</f>
        <v>13.000000000000004</v>
      </c>
      <c r="BM43" s="143">
        <v>63.7</v>
      </c>
      <c r="BN43" s="143">
        <f>('[1]原指数（長期・月別）'!BY89-'[1]原指数（長期・月別）'!BY77)/'[1]原指数（長期・月別）'!BY77*100</f>
        <v>-8.60832137733142</v>
      </c>
      <c r="BO43" s="142">
        <v>131.1</v>
      </c>
      <c r="BP43" s="144">
        <f>('[1]原指数（長期・月別）'!BZ89-'[1]原指数（長期・月別）'!BZ77)/'[1]原指数（長期・月別）'!BZ77*100</f>
        <v>28.02734374999999</v>
      </c>
      <c r="BQ43" s="156">
        <v>128.1</v>
      </c>
      <c r="BR43" s="144">
        <f>('[1]原指数（長期・月別）'!CA89-'[1]原指数（長期・月別）'!CA77)/'[1]原指数（長期・月別）'!CA77*100</f>
        <v>0.23474178403755647</v>
      </c>
      <c r="BS43" s="233" t="s">
        <v>34</v>
      </c>
    </row>
    <row r="44" spans="1:71" s="82" customFormat="1" ht="22.5" customHeight="1">
      <c r="A44" s="205"/>
      <c r="B44" s="161" t="s">
        <v>106</v>
      </c>
      <c r="C44" s="155">
        <v>116</v>
      </c>
      <c r="D44" s="156">
        <f>(C44-'[1]原指数（長期・月別）'!AU78)/'[1]原指数（長期・月別）'!AU78*100</f>
        <v>6.519742883379241</v>
      </c>
      <c r="E44" s="142">
        <v>116</v>
      </c>
      <c r="F44" s="156">
        <f>(E44-'[1]原指数（長期・月別）'!AV78)/'[1]原指数（長期・月別）'!AV78*100</f>
        <v>6.519742883379241</v>
      </c>
      <c r="G44" s="155">
        <v>95.8</v>
      </c>
      <c r="H44" s="156">
        <f>(G44-'[1]原指数（長期・月別）'!AW78)/'[1]原指数（長期・月別）'!AW78*100</f>
        <v>0.10449320794147784</v>
      </c>
      <c r="I44" s="142">
        <v>88.6</v>
      </c>
      <c r="J44" s="156">
        <f>(I44-'[1]原指数（長期・月別）'!AX78)/'[1]原指数（長期・月別）'!AX78*100</f>
        <v>8.31295843520782</v>
      </c>
      <c r="K44" s="155">
        <v>113.4</v>
      </c>
      <c r="L44" s="156">
        <f>(K44-'[1]原指数（長期・月別）'!AY78)/'[1]原指数（長期・月別）'!AY78*100</f>
        <v>2.070207020702081</v>
      </c>
      <c r="M44" s="142">
        <v>170.8</v>
      </c>
      <c r="N44" s="156">
        <f>(M44-'[1]原指数（長期・月別）'!AZ78)/'[1]原指数（長期・月別）'!AZ78*100</f>
        <v>19.273743016759795</v>
      </c>
      <c r="O44" s="155">
        <v>150.4</v>
      </c>
      <c r="P44" s="236">
        <f>(O44-'[1]原指数（長期・月別）'!BA78)/'[1]原指数（長期・月別）'!BA78*100</f>
        <v>22.177091795288394</v>
      </c>
      <c r="Q44" s="143">
        <v>195.6</v>
      </c>
      <c r="R44" s="156">
        <f>(Q44-'[1]原指数（長期・月別）'!BB78)/'[1]原指数（長期・月別）'!BB78*100</f>
        <v>22.71016311166875</v>
      </c>
      <c r="S44" s="157">
        <v>107.9</v>
      </c>
      <c r="T44" s="236">
        <f>(S44-'[1]原指数（長期・月別）'!BC78)/'[1]原指数（長期・月別）'!BC78*100</f>
        <v>-6.66089965397923</v>
      </c>
      <c r="U44" s="143">
        <v>71.2</v>
      </c>
      <c r="V44" s="156">
        <f>('[1]原指数（長期・月別）'!BD90-'[1]原指数（長期・月別）'!BD78)/'[1]原指数（長期・月別）'!BD78*100</f>
        <v>8.536585365853671</v>
      </c>
      <c r="W44" s="155">
        <v>118.6</v>
      </c>
      <c r="X44" s="236">
        <f>('[1]原指数（長期・月別）'!BE90-'[1]原指数（長期・月別）'!BE78)/'[1]原指数（長期・月別）'!BE78*100</f>
        <v>9.510618651892887</v>
      </c>
      <c r="Y44" s="143">
        <v>48.7</v>
      </c>
      <c r="Z44" s="156">
        <f>('[1]原指数（長期・月別）'!BF90-'[1]原指数（長期・月別）'!BF78)/'[1]原指数（長期・月別）'!BF78*100</f>
        <v>-14.561403508771924</v>
      </c>
      <c r="AA44" s="155">
        <v>83</v>
      </c>
      <c r="AB44" s="236">
        <f>('[1]原指数（長期・月別）'!BG90-'[1]原指数（長期・月別）'!BG78)/'[1]原指数（長期・月別）'!BG78*100</f>
        <v>-1.7751479289940828</v>
      </c>
      <c r="AC44" s="143">
        <v>125</v>
      </c>
      <c r="AD44" s="156">
        <f>('[1]原指数（長期・月別）'!BH90-'[1]原指数（長期・月別）'!BH78)/'[1]原指数（長期・月別）'!BH78*100</f>
        <v>-1.185770750988142</v>
      </c>
      <c r="AE44" s="155">
        <v>101.8</v>
      </c>
      <c r="AF44" s="236">
        <f>('[1]原指数（長期・月別）'!BI90-'[1]原指数（長期・月別）'!BI78)/'[1]原指数（長期・月別）'!BI78*100</f>
        <v>-1.3565891472868272</v>
      </c>
      <c r="AG44" s="142">
        <v>86.8</v>
      </c>
      <c r="AH44" s="156">
        <f>('[1]原指数（長期・月別）'!BJ90-'[1]原指数（長期・月別）'!BJ78)/'[1]原指数（長期・月別）'!BJ78*100</f>
        <v>-15.809893307468476</v>
      </c>
      <c r="AI44" s="162" t="s">
        <v>106</v>
      </c>
      <c r="AJ44" s="153" t="s">
        <v>35</v>
      </c>
      <c r="AK44" s="156">
        <v>98.9</v>
      </c>
      <c r="AL44" s="143">
        <f>('[1]原指数（長期・月別）'!BK90-'[1]原指数（長期・月別）'!BK78)/'[1]原指数（長期・月別）'!BK78*100</f>
        <v>-0.10101010101009526</v>
      </c>
      <c r="AM44" s="142">
        <v>107.7</v>
      </c>
      <c r="AN44" s="144">
        <f>('[1]原指数（長期・月別）'!BL90-'[1]原指数（長期・月別）'!BL78)/'[1]原指数（長期・月別）'!BL78*100</f>
        <v>-1.6438356164383536</v>
      </c>
      <c r="AO44" s="142">
        <v>140.3</v>
      </c>
      <c r="AP44" s="144">
        <f>('[1]原指数（長期・月別）'!BM90-'[1]原指数（長期・月別）'!BM78)/'[1]原指数（長期・月別）'!BM78*100</f>
        <v>33.619047619047635</v>
      </c>
      <c r="AQ44" s="142">
        <v>108.2</v>
      </c>
      <c r="AR44" s="144">
        <f>('[1]原指数（長期・月別）'!BN90-'[1]原指数（長期・月別）'!BN78)/'[1]原指数（長期・月別）'!BN78*100</f>
        <v>2.07547169811321</v>
      </c>
      <c r="AS44" s="143">
        <v>105.3</v>
      </c>
      <c r="AT44" s="143">
        <f>('[1]原指数（長期・月別）'!BO90-'[1]原指数（長期・月別）'!BO78)/'[1]原指数（長期・月別）'!BO78*100</f>
        <v>-7.1428571428571495</v>
      </c>
      <c r="AU44" s="142">
        <v>73.9</v>
      </c>
      <c r="AV44" s="144">
        <f>('[1]原指数（長期・月別）'!BP90-'[1]原指数（長期・月別）'!BP78)/'[1]原指数（長期・月別）'!BP78*100</f>
        <v>-6.691919191919188</v>
      </c>
      <c r="AW44" s="143">
        <v>171.9</v>
      </c>
      <c r="AX44" s="143">
        <f>('[1]原指数（長期・月別）'!BQ90-'[1]原指数（長期・月別）'!BQ78)/'[1]原指数（長期・月別）'!BQ78*100</f>
        <v>-4.0736607142857055</v>
      </c>
      <c r="AY44" s="142">
        <v>134.9</v>
      </c>
      <c r="AZ44" s="145">
        <f>('[1]原指数（長期・月別）'!BR90-'[1]原指数（長期・月別）'!BR78)/'[1]原指数（長期・月別）'!BR78*100</f>
        <v>-11.540983606557372</v>
      </c>
      <c r="BA44" s="157">
        <v>114</v>
      </c>
      <c r="BB44" s="143">
        <f>('[1]原指数（長期・月別）'!BS90-'[1]原指数（長期・月別）'!BS78)/'[1]原指数（長期・月別）'!BS78*100</f>
        <v>-7.46753246753247</v>
      </c>
      <c r="BC44" s="142">
        <v>86.7</v>
      </c>
      <c r="BD44" s="144">
        <f>('[1]原指数（長期・月別）'!BT90-'[1]原指数（長期・月別）'!BT78)/'[1]原指数（長期・月別）'!BT78*100</f>
        <v>-3.5595105672969996</v>
      </c>
      <c r="BE44" s="143">
        <v>134.6</v>
      </c>
      <c r="BF44" s="143">
        <f>('[1]原指数（長期・月別）'!BU90-'[1]原指数（長期・月別）'!BU78)/'[1]原指数（長期・月別）'!BU78*100</f>
        <v>-18.026796589524967</v>
      </c>
      <c r="BG44" s="142">
        <v>103</v>
      </c>
      <c r="BH44" s="144">
        <f>('[1]原指数（長期・月別）'!BV90-'[1]原指数（長期・月別）'!BV78)/'[1]原指数（長期・月別）'!BV78*100</f>
        <v>-22.672672672672668</v>
      </c>
      <c r="BI44" s="143">
        <v>115.5</v>
      </c>
      <c r="BJ44" s="143">
        <f>('[1]原指数（長期・月別）'!BW90-'[1]原指数（長期・月別）'!BW78)/'[1]原指数（長期・月別）'!BW78*100</f>
        <v>5.1912568306010956</v>
      </c>
      <c r="BK44" s="142">
        <v>139</v>
      </c>
      <c r="BL44" s="144">
        <f>('[1]原指数（長期・月別）'!BX90-'[1]原指数（長期・月別）'!BX78)/'[1]原指数（長期・月別）'!BX78*100</f>
        <v>14.781172584640798</v>
      </c>
      <c r="BM44" s="143">
        <v>102.7</v>
      </c>
      <c r="BN44" s="143">
        <f>('[1]原指数（長期・月別）'!BY90-'[1]原指数（長期・月別）'!BY78)/'[1]原指数（長期・月別）'!BY78*100</f>
        <v>8.10526315789474</v>
      </c>
      <c r="BO44" s="142">
        <v>176.7</v>
      </c>
      <c r="BP44" s="144">
        <f>('[1]原指数（長期・月別）'!BZ90-'[1]原指数（長期・月別）'!BZ78)/'[1]原指数（長期・月別）'!BZ78*100</f>
        <v>22.368421052631565</v>
      </c>
      <c r="BQ44" s="156">
        <v>122.9</v>
      </c>
      <c r="BR44" s="144">
        <f>('[1]原指数（長期・月別）'!CA90-'[1]原指数（長期・月別）'!CA78)/'[1]原指数（長期・月別）'!CA78*100</f>
        <v>-7.871064467766116</v>
      </c>
      <c r="BS44" s="233" t="s">
        <v>35</v>
      </c>
    </row>
    <row r="45" spans="1:71" s="82" customFormat="1" ht="22.5" customHeight="1">
      <c r="A45" s="205"/>
      <c r="B45" s="161" t="s">
        <v>107</v>
      </c>
      <c r="C45" s="155">
        <v>117.4</v>
      </c>
      <c r="D45" s="156">
        <f>(C45-'[1]原指数（長期・月別）'!AU79)/'[1]原指数（長期・月別）'!AU79*100</f>
        <v>11.809523809523816</v>
      </c>
      <c r="E45" s="142">
        <v>117.4</v>
      </c>
      <c r="F45" s="156">
        <f>(E45-'[1]原指数（長期・月別）'!AV79)/'[1]原指数（長期・月別）'!AV79*100</f>
        <v>11.916110581506196</v>
      </c>
      <c r="G45" s="155">
        <v>103.7</v>
      </c>
      <c r="H45" s="156">
        <f>(G45-'[1]原指数（長期・月別）'!AW79)/'[1]原指数（長期・月別）'!AW79*100</f>
        <v>17.573696145124714</v>
      </c>
      <c r="I45" s="142">
        <v>89.9</v>
      </c>
      <c r="J45" s="156">
        <f>(I45-'[1]原指数（長期・月別）'!AX79)/'[1]原指数（長期・月別）'!AX79*100</f>
        <v>-0.33259423503325625</v>
      </c>
      <c r="K45" s="155">
        <v>122.5</v>
      </c>
      <c r="L45" s="156">
        <f>(K45-'[1]原指数（長期・月別）'!AY79)/'[1]原指数（長期・月別）'!AY79*100</f>
        <v>1.575456053067998</v>
      </c>
      <c r="M45" s="142">
        <v>165.7</v>
      </c>
      <c r="N45" s="156">
        <f>(M45-'[1]原指数（長期・月別）'!AZ79)/'[1]原指数（長期・月別）'!AZ79*100</f>
        <v>38.54515050167224</v>
      </c>
      <c r="O45" s="155">
        <v>163.4</v>
      </c>
      <c r="P45" s="236">
        <f>(O45-'[1]原指数（長期・月別）'!BA79)/'[1]原指数（長期・月別）'!BA79*100</f>
        <v>59.25925925925928</v>
      </c>
      <c r="Q45" s="143">
        <v>171</v>
      </c>
      <c r="R45" s="156">
        <f>(Q45-'[1]原指数（長期・月別）'!BB79)/'[1]原指数（長期・月別）'!BB79*100</f>
        <v>30.73394495412843</v>
      </c>
      <c r="S45" s="157">
        <v>148.2</v>
      </c>
      <c r="T45" s="236">
        <f>(S45-'[1]原指数（長期・月別）'!BC79)/'[1]原指数（長期・月別）'!BC79*100</f>
        <v>39.15492957746478</v>
      </c>
      <c r="U45" s="143">
        <v>72.2</v>
      </c>
      <c r="V45" s="156">
        <f>('[1]原指数（長期・月別）'!BD91-'[1]原指数（長期・月別）'!BD79)/'[1]原指数（長期・月別）'!BD79*100</f>
        <v>9.89345509893455</v>
      </c>
      <c r="W45" s="155">
        <v>70.2</v>
      </c>
      <c r="X45" s="236">
        <f>('[1]原指数（長期・月別）'!BE91-'[1]原指数（長期・月別）'!BE79)/'[1]原指数（長期・月別）'!BE79*100</f>
        <v>17.98319327731093</v>
      </c>
      <c r="Y45" s="143">
        <v>42.6</v>
      </c>
      <c r="Z45" s="156">
        <f>('[1]原指数（長期・月別）'!BF91-'[1]原指数（長期・月別）'!BF79)/'[1]原指数（長期・月別）'!BF79*100</f>
        <v>-28.76254180602006</v>
      </c>
      <c r="AA45" s="155">
        <v>85.6</v>
      </c>
      <c r="AB45" s="236">
        <f>('[1]原指数（長期・月別）'!BG91-'[1]原指数（長期・月別）'!BG79)/'[1]原指数（長期・月別）'!BG79*100</f>
        <v>-13.622603430877902</v>
      </c>
      <c r="AC45" s="143">
        <v>128.5</v>
      </c>
      <c r="AD45" s="156">
        <f>('[1]原指数（長期・月別）'!BH91-'[1]原指数（長期・月別）'!BH79)/'[1]原指数（長期・月別）'!BH79*100</f>
        <v>-11.440385940730527</v>
      </c>
      <c r="AE45" s="155">
        <v>117.3</v>
      </c>
      <c r="AF45" s="236">
        <f>('[1]原指数（長期・月別）'!BI91-'[1]原指数（長期・月別）'!BI79)/'[1]原指数（長期・月別）'!BI79*100</f>
        <v>3.0755711775043935</v>
      </c>
      <c r="AG45" s="142">
        <v>116.9</v>
      </c>
      <c r="AH45" s="156">
        <f>('[1]原指数（長期・月別）'!BJ91-'[1]原指数（長期・月別）'!BJ79)/'[1]原指数（長期・月別）'!BJ79*100</f>
        <v>12.512030798845043</v>
      </c>
      <c r="AI45" s="162" t="s">
        <v>107</v>
      </c>
      <c r="AJ45" s="153" t="s">
        <v>36</v>
      </c>
      <c r="AK45" s="156">
        <v>104.8</v>
      </c>
      <c r="AL45" s="143">
        <f>('[1]原指数（長期・月別）'!BK91-'[1]原指数（長期・月別）'!BK79)/'[1]原指数（長期・月別）'!BK79*100</f>
        <v>-0.09532888465205769</v>
      </c>
      <c r="AM45" s="142">
        <v>116.5</v>
      </c>
      <c r="AN45" s="144">
        <f>('[1]原指数（長期・月別）'!BL91-'[1]原指数（長期・月別）'!BL79)/'[1]原指数（長期・月別）'!BL79*100</f>
        <v>-2.5919732441471526</v>
      </c>
      <c r="AO45" s="142">
        <v>185.3</v>
      </c>
      <c r="AP45" s="144">
        <f>('[1]原指数（長期・月別）'!BM91-'[1]原指数（長期・月別）'!BM79)/'[1]原指数（長期・月別）'!BM79*100</f>
        <v>48.83534136546185</v>
      </c>
      <c r="AQ45" s="142">
        <v>119.5</v>
      </c>
      <c r="AR45" s="144">
        <f>('[1]原指数（長期・月別）'!BN91-'[1]原指数（長期・月別）'!BN79)/'[1]原指数（長期・月別）'!BN79*100</f>
        <v>5.845881310894591</v>
      </c>
      <c r="AS45" s="143">
        <v>112.4</v>
      </c>
      <c r="AT45" s="143">
        <f>('[1]原指数（長期・月別）'!BO91-'[1]原指数（長期・月別）'!BO79)/'[1]原指数（長期・月別）'!BO79*100</f>
        <v>-5.546218487394953</v>
      </c>
      <c r="AU45" s="142">
        <v>77</v>
      </c>
      <c r="AV45" s="144">
        <f>('[1]原指数（長期・月別）'!BP91-'[1]原指数（長期・月別）'!BP79)/'[1]原指数（長期・月別）'!BP79*100</f>
        <v>-1.5345268542199524</v>
      </c>
      <c r="AW45" s="143">
        <v>187.7</v>
      </c>
      <c r="AX45" s="143">
        <f>('[1]原指数（長期・月別）'!BQ91-'[1]原指数（長期・月別）'!BQ79)/'[1]原指数（長期・月別）'!BQ79*100</f>
        <v>-3.792926704254232</v>
      </c>
      <c r="AY45" s="142">
        <v>146.8</v>
      </c>
      <c r="AZ45" s="145">
        <f>('[1]原指数（長期・月別）'!BR91-'[1]原指数（長期・月別）'!BR79)/'[1]原指数（長期・月別）'!BR79*100</f>
        <v>-8.989460632362057</v>
      </c>
      <c r="BA45" s="157">
        <v>118</v>
      </c>
      <c r="BB45" s="143">
        <f>('[1]原指数（長期・月別）'!BS91-'[1]原指数（長期・月別）'!BS79)/'[1]原指数（長期・月別）'!BS79*100</f>
        <v>-6.866614048934492</v>
      </c>
      <c r="BC45" s="142">
        <v>97.8</v>
      </c>
      <c r="BD45" s="144">
        <f>('[1]原指数（長期・月別）'!BT91-'[1]原指数（長期・月別）'!BT79)/'[1]原指数（長期・月別）'!BT79*100</f>
        <v>-9.107806691449811</v>
      </c>
      <c r="BE45" s="143">
        <v>135.7</v>
      </c>
      <c r="BF45" s="143">
        <f>('[1]原指数（長期・月別）'!BU91-'[1]原指数（長期・月別）'!BU79)/'[1]原指数（長期・月別）'!BU79*100</f>
        <v>-31.706089582284854</v>
      </c>
      <c r="BG45" s="142">
        <v>95.5</v>
      </c>
      <c r="BH45" s="144">
        <f>('[1]原指数（長期・月別）'!BV91-'[1]原指数（長期・月別）'!BV79)/'[1]原指数（長期・月別）'!BV79*100</f>
        <v>-12.224264705882351</v>
      </c>
      <c r="BI45" s="143">
        <v>116.6</v>
      </c>
      <c r="BJ45" s="143">
        <f>('[1]原指数（長期・月別）'!BW91-'[1]原指数（長期・月別）'!BW79)/'[1]原指数（長期・月別）'!BW79*100</f>
        <v>10.941960038058992</v>
      </c>
      <c r="BK45" s="142">
        <v>125.7</v>
      </c>
      <c r="BL45" s="144">
        <f>('[1]原指数（長期・月別）'!BX91-'[1]原指数（長期・月別）'!BX79)/'[1]原指数（長期・月別）'!BX79*100</f>
        <v>27.09807886754297</v>
      </c>
      <c r="BM45" s="143">
        <v>68.2</v>
      </c>
      <c r="BN45" s="143">
        <f>('[1]原指数（長期・月別）'!BY91-'[1]原指数（長期・月別）'!BY79)/'[1]原指数（長期・月別）'!BY79*100</f>
        <v>12.171052631578958</v>
      </c>
      <c r="BO45" s="142">
        <v>164.6</v>
      </c>
      <c r="BP45" s="144">
        <f>('[1]原指数（長期・月別）'!BZ91-'[1]原指数（長期・月別）'!BZ79)/'[1]原指数（長期・月別）'!BZ79*100</f>
        <v>37.85594639865996</v>
      </c>
      <c r="BQ45" s="156">
        <v>174.3</v>
      </c>
      <c r="BR45" s="144">
        <f>('[1]原指数（長期・月別）'!CA91-'[1]原指数（長期・月別）'!CA79)/'[1]原指数（長期・月別）'!CA79*100</f>
        <v>43.574958813838556</v>
      </c>
      <c r="BS45" s="233" t="s">
        <v>36</v>
      </c>
    </row>
    <row r="46" spans="1:71" s="82" customFormat="1" ht="22.5" customHeight="1">
      <c r="A46" s="205"/>
      <c r="B46" s="161" t="s">
        <v>108</v>
      </c>
      <c r="C46" s="155">
        <v>101.7</v>
      </c>
      <c r="D46" s="156">
        <f>(C46-'[1]原指数（長期・月別）'!AU80)/'[1]原指数（長期・月別）'!AU80*100</f>
        <v>-1.6441005802707958</v>
      </c>
      <c r="E46" s="142">
        <v>101.7</v>
      </c>
      <c r="F46" s="156">
        <f>(E46-'[1]原指数（長期・月別）'!AV80)/'[1]原指数（長期・月別）'!AV80*100</f>
        <v>-1.6441005802707958</v>
      </c>
      <c r="G46" s="155">
        <v>81.2</v>
      </c>
      <c r="H46" s="156">
        <f>(G46-'[1]原指数（長期・月別）'!AW80)/'[1]原指数（長期・月別）'!AW80*100</f>
        <v>-9.877913429522742</v>
      </c>
      <c r="I46" s="142">
        <v>76.7</v>
      </c>
      <c r="J46" s="156">
        <f>(I46-'[1]原指数（長期・月別）'!AX80)/'[1]原指数（長期・月別）'!AX80*100</f>
        <v>-14.492753623188406</v>
      </c>
      <c r="K46" s="155">
        <v>113.3</v>
      </c>
      <c r="L46" s="156">
        <f>(K46-'[1]原指数（長期・月別）'!AY80)/'[1]原指数（長期・月別）'!AY80*100</f>
        <v>-4.949664429530206</v>
      </c>
      <c r="M46" s="142">
        <v>125.4</v>
      </c>
      <c r="N46" s="156">
        <f>(M46-'[1]原指数（長期・月別）'!AZ80)/'[1]原指数（長期・月別）'!AZ80*100</f>
        <v>10.290237467018471</v>
      </c>
      <c r="O46" s="155">
        <v>103.5</v>
      </c>
      <c r="P46" s="236">
        <f>(O46-'[1]原指数（長期・月別）'!BA80)/'[1]原指数（長期・月別）'!BA80*100</f>
        <v>0.19361084220716637</v>
      </c>
      <c r="Q46" s="143">
        <v>139.2</v>
      </c>
      <c r="R46" s="156">
        <f>(Q46-'[1]原指数（長期・月別）'!BB80)/'[1]原指数（長期・月別）'!BB80*100</f>
        <v>11.987127916331449</v>
      </c>
      <c r="S46" s="157">
        <v>111.1</v>
      </c>
      <c r="T46" s="236">
        <f>(S46-'[1]原指数（長期・月別）'!BC80)/'[1]原指数（長期・月別）'!BC80*100</f>
        <v>23.30743618201998</v>
      </c>
      <c r="U46" s="143">
        <v>69</v>
      </c>
      <c r="V46" s="156">
        <f>('[1]原指数（長期・月別）'!BD92-'[1]原指数（長期・月別）'!BD80)/'[1]原指数（長期・月別）'!BD80*100</f>
        <v>16.55405405405405</v>
      </c>
      <c r="W46" s="155">
        <v>70.4</v>
      </c>
      <c r="X46" s="236">
        <f>('[1]原指数（長期・月別）'!BE92-'[1]原指数（長期・月別）'!BE80)/'[1]原指数（長期・月別）'!BE80*100</f>
        <v>1.1494252873563382</v>
      </c>
      <c r="Y46" s="143">
        <v>43.9</v>
      </c>
      <c r="Z46" s="156">
        <f>('[1]原指数（長期・月別）'!BF92-'[1]原指数（長期・月別）'!BF80)/'[1]原指数（長期・月別）'!BF80*100</f>
        <v>-8.350730688935283</v>
      </c>
      <c r="AA46" s="155">
        <v>74.7</v>
      </c>
      <c r="AB46" s="236">
        <f>('[1]原指数（長期・月別）'!BG92-'[1]原指数（長期・月別）'!BG80)/'[1]原指数（長期・月別）'!BG80*100</f>
        <v>-11.282660332541568</v>
      </c>
      <c r="AC46" s="143">
        <v>118.8</v>
      </c>
      <c r="AD46" s="156">
        <f>('[1]原指数（長期・月別）'!BH92-'[1]原指数（長期・月別）'!BH80)/'[1]原指数（長期・月別）'!BH80*100</f>
        <v>-20</v>
      </c>
      <c r="AE46" s="155">
        <v>105.6</v>
      </c>
      <c r="AF46" s="236">
        <f>('[1]原指数（長期・月別）'!BI92-'[1]原指数（長期・月別）'!BI80)/'[1]原指数（長期・月別）'!BI80*100</f>
        <v>-11.853088480801338</v>
      </c>
      <c r="AG46" s="142">
        <v>98.7</v>
      </c>
      <c r="AH46" s="156">
        <f>('[1]原指数（長期・月別）'!BJ92-'[1]原指数（長期・月別）'!BJ80)/'[1]原指数（長期・月別）'!BJ80*100</f>
        <v>-10.84010840108401</v>
      </c>
      <c r="AI46" s="162" t="s">
        <v>108</v>
      </c>
      <c r="AJ46" s="153" t="s">
        <v>37</v>
      </c>
      <c r="AK46" s="156">
        <v>100.8</v>
      </c>
      <c r="AL46" s="143">
        <f>('[1]原指数（長期・月別）'!BK92-'[1]原指数（長期・月別）'!BK80)/'[1]原指数（長期・月別）'!BK80*100</f>
        <v>-3.3557046979865772</v>
      </c>
      <c r="AM46" s="142">
        <v>109.4</v>
      </c>
      <c r="AN46" s="144">
        <f>('[1]原指数（長期・月別）'!BL92-'[1]原指数（長期・月別）'!BL80)/'[1]原指数（長期・月別）'!BL80*100</f>
        <v>-6.7348678601875465</v>
      </c>
      <c r="AO46" s="142">
        <v>161.8</v>
      </c>
      <c r="AP46" s="144">
        <f>('[1]原指数（長期・月別）'!BM92-'[1]原指数（長期・月別）'!BM80)/'[1]原指数（長期・月別）'!BM80*100</f>
        <v>46.69084315503175</v>
      </c>
      <c r="AQ46" s="142">
        <v>114.5</v>
      </c>
      <c r="AR46" s="144">
        <f>('[1]原指数（長期・月別）'!BN92-'[1]原指数（長期・月別）'!BN80)/'[1]原指数（長期・月別）'!BN80*100</f>
        <v>9.255725190839698</v>
      </c>
      <c r="AS46" s="143">
        <v>109.2</v>
      </c>
      <c r="AT46" s="143">
        <f>('[1]原指数（長期・月別）'!BO92-'[1]原指数（長期・月別）'!BO80)/'[1]原指数（長期・月別）'!BO80*100</f>
        <v>-11.435523114355227</v>
      </c>
      <c r="AU46" s="142">
        <v>72.9</v>
      </c>
      <c r="AV46" s="144">
        <f>('[1]原指数（長期・月別）'!BP92-'[1]原指数（長期・月別）'!BP80)/'[1]原指数（長期・月別）'!BP80*100</f>
        <v>2.8208744710860363</v>
      </c>
      <c r="AW46" s="143">
        <v>176.8</v>
      </c>
      <c r="AX46" s="143">
        <f>('[1]原指数（長期・月別）'!BQ92-'[1]原指数（長期・月別）'!BQ80)/'[1]原指数（長期・月別）'!BQ80*100</f>
        <v>-18.899082568807334</v>
      </c>
      <c r="AY46" s="142">
        <v>143.4</v>
      </c>
      <c r="AZ46" s="145">
        <f>('[1]原指数（長期・月別）'!BR92-'[1]原指数（長期・月別）'!BR80)/'[1]原指数（長期・月別）'!BR80*100</f>
        <v>-12.13235294117646</v>
      </c>
      <c r="BA46" s="157">
        <v>114.2</v>
      </c>
      <c r="BB46" s="143">
        <f>('[1]原指数（長期・月別）'!BS92-'[1]原指数（長期・月別）'!BS80)/'[1]原指数（長期・月別）'!BS80*100</f>
        <v>-19.915848527349223</v>
      </c>
      <c r="BC46" s="142">
        <v>107.7</v>
      </c>
      <c r="BD46" s="144">
        <f>('[1]原指数（長期・月別）'!BT92-'[1]原指数（長期・月別）'!BT80)/'[1]原指数（長期・月別）'!BT80*100</f>
        <v>-5.938864628820959</v>
      </c>
      <c r="BE46" s="143">
        <v>122.4</v>
      </c>
      <c r="BF46" s="143">
        <f>('[1]原指数（長期・月別）'!BU92-'[1]原指数（長期・月別）'!BU80)/'[1]原指数（長期・月別）'!BU80*100</f>
        <v>-34.33476394849785</v>
      </c>
      <c r="BG46" s="142">
        <v>95</v>
      </c>
      <c r="BH46" s="144">
        <f>('[1]原指数（長期・月別）'!BV92-'[1]原指数（長期・月別）'!BV80)/'[1]原指数（長期・月別）'!BV80*100</f>
        <v>-8.212560386473431</v>
      </c>
      <c r="BI46" s="143">
        <v>101.5</v>
      </c>
      <c r="BJ46" s="143">
        <f>('[1]原指数（長期・月別）'!BW92-'[1]原指数（長期・月別）'!BW80)/'[1]原指数（長期・月別）'!BW80*100</f>
        <v>-1.8375241779497151</v>
      </c>
      <c r="BK46" s="142">
        <v>101.3</v>
      </c>
      <c r="BL46" s="144">
        <f>('[1]原指数（長期・月別）'!BX92-'[1]原指数（長期・月別）'!BX80)/'[1]原指数（長期・月別）'!BX80*100</f>
        <v>6.407563025210078</v>
      </c>
      <c r="BM46" s="143">
        <v>67.8</v>
      </c>
      <c r="BN46" s="143">
        <f>('[1]原指数（長期・月別）'!BY92-'[1]原指数（長期・月別）'!BY80)/'[1]原指数（長期・月別）'!BY80*100</f>
        <v>3.35365853658537</v>
      </c>
      <c r="BO46" s="142">
        <v>125.4</v>
      </c>
      <c r="BP46" s="144">
        <f>('[1]原指数（長期・月別）'!BZ92-'[1]原指数（長期・月別）'!BZ80)/'[1]原指数（長期・月別）'!BZ80*100</f>
        <v>8.759757155247188</v>
      </c>
      <c r="BQ46" s="156">
        <v>125.3</v>
      </c>
      <c r="BR46" s="144">
        <f>('[1]原指数（長期・月別）'!CA92-'[1]原指数（長期・月別）'!CA80)/'[1]原指数（長期・月別）'!CA80*100</f>
        <v>24.305555555555554</v>
      </c>
      <c r="BS46" s="233" t="s">
        <v>37</v>
      </c>
    </row>
    <row r="47" spans="1:71" s="82" customFormat="1" ht="22.5" customHeight="1" thickBot="1">
      <c r="A47" s="205"/>
      <c r="B47" s="186" t="s">
        <v>109</v>
      </c>
      <c r="C47" s="187">
        <v>115.2</v>
      </c>
      <c r="D47" s="191">
        <f>(C47-'[1]原指数（長期・月別）'!AU81)/'[1]原指数（長期・月別）'!AU81*100</f>
        <v>6.077348066298351</v>
      </c>
      <c r="E47" s="188">
        <v>115.2</v>
      </c>
      <c r="F47" s="191">
        <f>(E47-'[1]原指数（長期・月別）'!AV81)/'[1]原指数（長期・月別）'!AV81*100</f>
        <v>6.077348066298351</v>
      </c>
      <c r="G47" s="187">
        <v>99.9</v>
      </c>
      <c r="H47" s="191">
        <f>(G47-'[1]原指数（長期・月別）'!AW81)/'[1]原指数（長期・月別）'!AW81*100</f>
        <v>25.345043914680055</v>
      </c>
      <c r="I47" s="188">
        <v>75.2</v>
      </c>
      <c r="J47" s="191">
        <f>(I47-'[1]原指数（長期・月別）'!AX81)/'[1]原指数（長期・月別）'!AX81*100</f>
        <v>-2.083333333333326</v>
      </c>
      <c r="K47" s="187">
        <v>113.3</v>
      </c>
      <c r="L47" s="191">
        <f>(K47-'[1]原指数（長期・月別）'!AY81)/'[1]原指数（長期・月別）'!AY81*100</f>
        <v>-6.595218466611706</v>
      </c>
      <c r="M47" s="188">
        <v>151.5</v>
      </c>
      <c r="N47" s="191">
        <f>(M47-'[1]原指数（長期・月別）'!AZ81)/'[1]原指数（長期・月別）'!AZ81*100</f>
        <v>11.561119293078047</v>
      </c>
      <c r="O47" s="187">
        <v>122.8</v>
      </c>
      <c r="P47" s="237">
        <f>(O47-'[1]原指数（長期・月別）'!BA81)/'[1]原指数（長期・月別）'!BA81*100</f>
        <v>-21.533546325878596</v>
      </c>
      <c r="Q47" s="189">
        <v>171.2</v>
      </c>
      <c r="R47" s="191">
        <f>(Q47-'[1]原指数（長期・月別）'!BB81)/'[1]原指数（長期・月別）'!BB81*100</f>
        <v>30.091185410334344</v>
      </c>
      <c r="S47" s="200">
        <v>126.6</v>
      </c>
      <c r="T47" s="237">
        <f>(S47-'[1]原指数（長期・月別）'!BC81)/'[1]原指数（長期・月別）'!BC81*100</f>
        <v>12.633451957295364</v>
      </c>
      <c r="U47" s="189">
        <v>69.3</v>
      </c>
      <c r="V47" s="191">
        <f>('[1]原指数（長期・月別）'!BD93-'[1]原指数（長期・月別）'!BD81)/'[1]原指数（長期・月別）'!BD81*100</f>
        <v>20.521739130434778</v>
      </c>
      <c r="W47" s="187">
        <v>112</v>
      </c>
      <c r="X47" s="237">
        <f>('[1]原指数（長期・月別）'!BE93-'[1]原指数（長期・月別）'!BE81)/'[1]原指数（長期・月別）'!BE81*100</f>
        <v>17.523609653725085</v>
      </c>
      <c r="Y47" s="189">
        <v>42.4</v>
      </c>
      <c r="Z47" s="191">
        <f>('[1]原指数（長期・月別）'!BF93-'[1]原指数（長期・月別）'!BF81)/'[1]原指数（長期・月別）'!BF81*100</f>
        <v>-9.401709401709399</v>
      </c>
      <c r="AA47" s="187">
        <v>77.5</v>
      </c>
      <c r="AB47" s="237">
        <f>('[1]原指数（長期・月別）'!BG93-'[1]原指数（長期・月別）'!BG81)/'[1]原指数（長期・月別）'!BG81*100</f>
        <v>-2.515723270440252</v>
      </c>
      <c r="AC47" s="189">
        <v>124.8</v>
      </c>
      <c r="AD47" s="191">
        <f>('[1]原指数（長期・月別）'!BH93-'[1]原指数（長期・月別）'!BH81)/'[1]原指数（長期・月別）'!BH81*100</f>
        <v>-12.174524982406753</v>
      </c>
      <c r="AE47" s="187">
        <v>112.1</v>
      </c>
      <c r="AF47" s="237">
        <f>('[1]原指数（長期・月別）'!BI93-'[1]原指数（長期・月別）'!BI81)/'[1]原指数（長期・月別）'!BI81*100</f>
        <v>-2.096069868995638</v>
      </c>
      <c r="AG47" s="188">
        <v>106.2</v>
      </c>
      <c r="AH47" s="191">
        <f>('[1]原指数（長期・月別）'!BJ93-'[1]原指数（長期・月別）'!BJ81)/'[1]原指数（長期・月別）'!BJ81*100</f>
        <v>-2.0295202952029543</v>
      </c>
      <c r="AI47" s="212" t="s">
        <v>109</v>
      </c>
      <c r="AJ47" s="190" t="s">
        <v>38</v>
      </c>
      <c r="AK47" s="191">
        <v>97.2</v>
      </c>
      <c r="AL47" s="189">
        <f>('[1]原指数（長期・月別）'!BK93-'[1]原指数（長期・月別）'!BK81)/'[1]原指数（長期・月別）'!BK81*100</f>
        <v>-0.2053388090349105</v>
      </c>
      <c r="AM47" s="188">
        <v>107.6</v>
      </c>
      <c r="AN47" s="192">
        <f>('[1]原指数（長期・月別）'!BL93-'[1]原指数（長期・月別）'!BL81)/'[1]原指数（長期・月別）'!BL81*100</f>
        <v>-5.531167690956989</v>
      </c>
      <c r="AO47" s="188">
        <v>163.8</v>
      </c>
      <c r="AP47" s="192">
        <f>('[1]原指数（長期・月別）'!BM93-'[1]原指数（長期・月別）'!BM81)/'[1]原指数（長期・月別）'!BM81*100</f>
        <v>51.246537396121894</v>
      </c>
      <c r="AQ47" s="188">
        <v>127.4</v>
      </c>
      <c r="AR47" s="192">
        <f>('[1]原指数（長期・月別）'!BN93-'[1]原指数（長期・月別）'!BN81)/'[1]原指数（長期・月別）'!BN81*100</f>
        <v>6.879194630872486</v>
      </c>
      <c r="AS47" s="189">
        <v>112.9</v>
      </c>
      <c r="AT47" s="189">
        <f>('[1]原指数（長期・月別）'!BO93-'[1]原指数（長期・月別）'!BO81)/'[1]原指数（長期・月別）'!BO81*100</f>
        <v>-2.3356401384082948</v>
      </c>
      <c r="AU47" s="188">
        <v>76.8</v>
      </c>
      <c r="AV47" s="192">
        <f>('[1]原指数（長期・月別）'!BP93-'[1]原指数（長期・月別）'!BP81)/'[1]原指数（長期・月別）'!BP81*100</f>
        <v>8.936170212765953</v>
      </c>
      <c r="AW47" s="189">
        <v>215.2</v>
      </c>
      <c r="AX47" s="189">
        <f>('[1]原指数（長期・月別）'!BQ93-'[1]原指数（長期・月別）'!BQ81)/'[1]原指数（長期・月別）'!BQ81*100</f>
        <v>3.6608863198458548</v>
      </c>
      <c r="AY47" s="188">
        <v>129.1</v>
      </c>
      <c r="AZ47" s="216">
        <f>('[1]原指数（長期・月別）'!BR93-'[1]原指数（長期・月別）'!BR81)/'[1]原指数（長期・月別）'!BR81*100</f>
        <v>-12.9467296021578</v>
      </c>
      <c r="BA47" s="200">
        <v>110.8</v>
      </c>
      <c r="BB47" s="189">
        <f>('[1]原指数（長期・月別）'!BS93-'[1]原指数（長期・月別）'!BS81)/'[1]原指数（長期・月別）'!BS81*100</f>
        <v>-15.613099771515623</v>
      </c>
      <c r="BC47" s="188">
        <v>112.1</v>
      </c>
      <c r="BD47" s="192">
        <f>('[1]原指数（長期・月別）'!BT93-'[1]原指数（長期・月別）'!BT81)/'[1]原指数（長期・月別）'!BT81*100</f>
        <v>11.542288557213924</v>
      </c>
      <c r="BE47" s="189">
        <v>165.8</v>
      </c>
      <c r="BF47" s="189">
        <f>('[1]原指数（長期・月別）'!BU93-'[1]原指数（長期・月別）'!BU81)/'[1]原指数（長期・月別）'!BU81*100</f>
        <v>-11.003757380568974</v>
      </c>
      <c r="BG47" s="188">
        <v>124.2</v>
      </c>
      <c r="BH47" s="192">
        <f>('[1]原指数（長期・月別）'!BV93-'[1]原指数（長期・月別）'!BV81)/'[1]原指数（長期・月別）'!BV81*100</f>
        <v>-12.842105263157894</v>
      </c>
      <c r="BI47" s="189">
        <v>115.5</v>
      </c>
      <c r="BJ47" s="189">
        <f>('[1]原指数（長期・月別）'!BW93-'[1]原指数（長期・月別）'!BW81)/'[1]原指数（長期・月別）'!BW81*100</f>
        <v>5.1912568306010956</v>
      </c>
      <c r="BK47" s="188">
        <v>125.6</v>
      </c>
      <c r="BL47" s="192">
        <f>('[1]原指数（長期・月別）'!BX93-'[1]原指数（長期・月別）'!BX81)/'[1]原指数（長期・月別）'!BX81*100</f>
        <v>11.446317657497772</v>
      </c>
      <c r="BM47" s="189">
        <v>97.1</v>
      </c>
      <c r="BN47" s="189">
        <f>('[1]原指数（長期・月別）'!BY93-'[1]原指数（長期・月別）'!BY81)/'[1]原指数（長期・月別）'!BY81*100</f>
        <v>16.56662665066026</v>
      </c>
      <c r="BO47" s="188">
        <v>152.6</v>
      </c>
      <c r="BP47" s="192">
        <f>('[1]原指数（長期・月別）'!BZ93-'[1]原指数（長期・月別）'!BZ81)/'[1]原指数（長期・月別）'!BZ81*100</f>
        <v>12.04111600587372</v>
      </c>
      <c r="BQ47" s="191">
        <v>143.2</v>
      </c>
      <c r="BR47" s="192">
        <f>('[1]原指数（長期・月別）'!CA93-'[1]原指数（長期・月別）'!CA81)/'[1]原指数（長期・月別）'!CA81*100</f>
        <v>7.912584777694047</v>
      </c>
      <c r="BS47" s="234" t="s">
        <v>38</v>
      </c>
    </row>
    <row r="48" spans="2:71" ht="13.5">
      <c r="B48" s="2"/>
      <c r="AI48" s="2"/>
      <c r="AJ48" s="2"/>
      <c r="BS48" s="228"/>
    </row>
    <row r="49" spans="2:71" ht="13.5">
      <c r="B49" s="2"/>
      <c r="AI49" s="2"/>
      <c r="AJ49" s="2"/>
      <c r="BS49" s="228"/>
    </row>
    <row r="50" spans="2:71" ht="13.5">
      <c r="B50" s="2"/>
      <c r="AI50" s="2"/>
      <c r="AJ50" s="2" t="s">
        <v>27</v>
      </c>
      <c r="BS50" s="228" t="s">
        <v>27</v>
      </c>
    </row>
    <row r="51" spans="2:35" ht="13.5">
      <c r="B51" s="2" t="s">
        <v>27</v>
      </c>
      <c r="C51" s="82"/>
      <c r="D51" s="83"/>
      <c r="E51" s="82"/>
      <c r="F51" s="83"/>
      <c r="G51" s="84"/>
      <c r="H51" s="83"/>
      <c r="I51" s="84"/>
      <c r="J51" s="83"/>
      <c r="K51" s="83"/>
      <c r="L51" s="83"/>
      <c r="M51" s="84"/>
      <c r="N51" s="83"/>
      <c r="W51" s="84"/>
      <c r="AI51" s="2" t="s">
        <v>27</v>
      </c>
    </row>
  </sheetData>
  <sheetProtection/>
  <mergeCells count="23"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  <mergeCell ref="U7:V9"/>
    <mergeCell ref="AG7:AH9"/>
    <mergeCell ref="AC7:AD9"/>
    <mergeCell ref="M7:N9"/>
    <mergeCell ref="O8:P9"/>
    <mergeCell ref="Q8:R9"/>
    <mergeCell ref="S8:T9"/>
    <mergeCell ref="BA7:BB9"/>
    <mergeCell ref="BC7:BD9"/>
    <mergeCell ref="BM7:BN9"/>
    <mergeCell ref="AK7:AL9"/>
    <mergeCell ref="AM7:AN9"/>
    <mergeCell ref="AQ7:AR9"/>
  </mergeCells>
  <printOptions/>
  <pageMargins left="0.984251968503937" right="0.3937007874015748" top="0.7874015748031497" bottom="0.3937007874015748" header="0.5118110236220472" footer="0.6299212598425197"/>
  <pageSetup firstPageNumber="43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3" manualBreakCount="3">
    <brk id="18" max="46" man="1"/>
    <brk id="35" max="46" man="1"/>
    <brk id="5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zoomScaleSheetLayoutView="100" zoomScalePageLayoutView="0" workbookViewId="0" topLeftCell="A1">
      <pane xSplit="2" ySplit="10" topLeftCell="C11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F1" sqref="F1"/>
    </sheetView>
  </sheetViews>
  <sheetFormatPr defaultColWidth="9.00390625" defaultRowHeight="13.5"/>
  <cols>
    <col min="1" max="1" width="2.625" style="5" customWidth="1"/>
    <col min="2" max="2" width="12.125" style="5" customWidth="1"/>
    <col min="3" max="14" width="7.25390625" style="5" customWidth="1"/>
    <col min="15" max="24" width="8.625" style="5" customWidth="1"/>
    <col min="25" max="25" width="12.125" style="5" customWidth="1"/>
    <col min="26" max="16384" width="9.00390625" style="5" customWidth="1"/>
  </cols>
  <sheetData>
    <row r="1" s="85" customFormat="1" ht="19.5" customHeight="1">
      <c r="B1" s="4" t="s">
        <v>82</v>
      </c>
    </row>
    <row r="2" spans="2:25" ht="16.5" customHeight="1" thickBot="1">
      <c r="B2" s="321" t="s">
        <v>85</v>
      </c>
      <c r="C2" s="321"/>
      <c r="D2" s="321"/>
      <c r="E2" s="321"/>
      <c r="F2" s="321"/>
      <c r="G2" s="85"/>
      <c r="H2" s="85"/>
      <c r="I2" s="85"/>
      <c r="J2" s="85"/>
      <c r="K2" s="85"/>
      <c r="L2" s="85"/>
      <c r="M2" s="85"/>
      <c r="N2" s="85"/>
      <c r="O2" s="86" t="s">
        <v>0</v>
      </c>
      <c r="P2" s="85"/>
      <c r="Q2" s="85"/>
      <c r="R2" s="85"/>
      <c r="S2" s="85"/>
      <c r="T2" s="85"/>
      <c r="U2" s="85"/>
      <c r="W2" s="87"/>
      <c r="X2" s="87" t="s">
        <v>62</v>
      </c>
      <c r="Y2" s="85"/>
    </row>
    <row r="3" spans="2:25" ht="7.5" customHeight="1">
      <c r="B3" s="88"/>
      <c r="C3" s="223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4" spans="2:25" ht="7.5" customHeight="1">
      <c r="B4" s="91"/>
      <c r="C4" s="224"/>
      <c r="D4" s="81"/>
      <c r="E4" s="93"/>
      <c r="F4" s="94"/>
      <c r="G4" s="95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3"/>
      <c r="T4" s="97"/>
      <c r="U4" s="97"/>
      <c r="V4" s="97"/>
      <c r="W4" s="97"/>
      <c r="X4" s="97"/>
      <c r="Y4" s="98"/>
    </row>
    <row r="5" spans="2:25" ht="7.5" customHeight="1">
      <c r="B5" s="91"/>
      <c r="C5" s="224"/>
      <c r="D5" s="81"/>
      <c r="E5" s="92"/>
      <c r="F5" s="99"/>
      <c r="G5" s="97"/>
      <c r="H5" s="97"/>
      <c r="I5" s="100"/>
      <c r="J5" s="100"/>
      <c r="K5" s="100"/>
      <c r="L5" s="100"/>
      <c r="M5" s="93"/>
      <c r="N5" s="97"/>
      <c r="O5" s="97"/>
      <c r="P5" s="97"/>
      <c r="Q5" s="100"/>
      <c r="R5" s="101"/>
      <c r="S5" s="92"/>
      <c r="T5" s="81"/>
      <c r="U5" s="93"/>
      <c r="V5" s="97"/>
      <c r="W5" s="93"/>
      <c r="X5" s="97"/>
      <c r="Y5" s="98"/>
    </row>
    <row r="6" spans="2:25" ht="7.5" customHeight="1">
      <c r="B6" s="91"/>
      <c r="C6" s="224"/>
      <c r="D6" s="81"/>
      <c r="E6" s="92"/>
      <c r="F6" s="81"/>
      <c r="G6" s="92"/>
      <c r="H6" s="81"/>
      <c r="I6" s="102"/>
      <c r="J6" s="94"/>
      <c r="K6" s="97"/>
      <c r="L6" s="97"/>
      <c r="M6" s="92"/>
      <c r="N6" s="81"/>
      <c r="O6" s="103"/>
      <c r="P6" s="104"/>
      <c r="Q6" s="97"/>
      <c r="R6" s="97"/>
      <c r="S6" s="92"/>
      <c r="T6" s="99"/>
      <c r="U6" s="81"/>
      <c r="V6" s="81"/>
      <c r="W6" s="92"/>
      <c r="X6" s="81"/>
      <c r="Y6" s="98"/>
    </row>
    <row r="7" spans="2:25" ht="18.75" customHeight="1">
      <c r="B7" s="91"/>
      <c r="C7" s="64"/>
      <c r="D7" s="61"/>
      <c r="E7" s="105"/>
      <c r="F7" s="68"/>
      <c r="G7" s="60"/>
      <c r="H7" s="61"/>
      <c r="I7" s="64"/>
      <c r="J7" s="63"/>
      <c r="K7" s="61"/>
      <c r="L7" s="61"/>
      <c r="M7" s="60"/>
      <c r="N7" s="61"/>
      <c r="O7" s="64"/>
      <c r="P7" s="106"/>
      <c r="Q7" s="61"/>
      <c r="R7" s="61"/>
      <c r="S7" s="60"/>
      <c r="T7" s="63"/>
      <c r="U7" s="61"/>
      <c r="V7" s="63"/>
      <c r="W7" s="61"/>
      <c r="X7" s="61"/>
      <c r="Y7" s="98"/>
    </row>
    <row r="8" spans="2:25" ht="18.75" customHeight="1">
      <c r="B8" s="91"/>
      <c r="C8" s="76" t="s">
        <v>3</v>
      </c>
      <c r="D8" s="73"/>
      <c r="E8" s="72" t="s">
        <v>39</v>
      </c>
      <c r="F8" s="73"/>
      <c r="G8" s="72" t="s">
        <v>17</v>
      </c>
      <c r="H8" s="72"/>
      <c r="I8" s="76" t="s">
        <v>18</v>
      </c>
      <c r="J8" s="73"/>
      <c r="K8" s="319" t="s">
        <v>19</v>
      </c>
      <c r="L8" s="320"/>
      <c r="M8" s="75" t="s">
        <v>20</v>
      </c>
      <c r="N8" s="72"/>
      <c r="O8" s="76" t="s">
        <v>21</v>
      </c>
      <c r="P8" s="74"/>
      <c r="Q8" s="72" t="s">
        <v>22</v>
      </c>
      <c r="R8" s="73"/>
      <c r="S8" s="72" t="s">
        <v>23</v>
      </c>
      <c r="T8" s="73"/>
      <c r="U8" s="72" t="s">
        <v>24</v>
      </c>
      <c r="V8" s="73"/>
      <c r="W8" s="72" t="s">
        <v>25</v>
      </c>
      <c r="X8" s="72"/>
      <c r="Y8" s="98"/>
    </row>
    <row r="9" spans="2:25" ht="18.75" customHeight="1">
      <c r="B9" s="91"/>
      <c r="C9" s="225"/>
      <c r="D9" s="77"/>
      <c r="E9" s="68"/>
      <c r="F9" s="68"/>
      <c r="G9" s="75"/>
      <c r="H9" s="72"/>
      <c r="I9" s="76"/>
      <c r="J9" s="73"/>
      <c r="K9" s="78"/>
      <c r="L9" s="78"/>
      <c r="M9" s="75"/>
      <c r="N9" s="72"/>
      <c r="O9" s="107"/>
      <c r="P9" s="80"/>
      <c r="Q9" s="78"/>
      <c r="R9" s="79"/>
      <c r="S9" s="78"/>
      <c r="T9" s="79"/>
      <c r="U9" s="72"/>
      <c r="V9" s="73"/>
      <c r="W9" s="78"/>
      <c r="X9" s="78"/>
      <c r="Y9" s="98"/>
    </row>
    <row r="10" spans="2:25" ht="33.75" customHeight="1">
      <c r="B10" s="168"/>
      <c r="C10" s="171" t="s">
        <v>7</v>
      </c>
      <c r="D10" s="170" t="s">
        <v>79</v>
      </c>
      <c r="E10" s="169" t="s">
        <v>7</v>
      </c>
      <c r="F10" s="170" t="s">
        <v>79</v>
      </c>
      <c r="G10" s="169" t="s">
        <v>7</v>
      </c>
      <c r="H10" s="170" t="s">
        <v>79</v>
      </c>
      <c r="I10" s="171" t="s">
        <v>7</v>
      </c>
      <c r="J10" s="170" t="s">
        <v>79</v>
      </c>
      <c r="K10" s="169" t="s">
        <v>7</v>
      </c>
      <c r="L10" s="217" t="s">
        <v>79</v>
      </c>
      <c r="M10" s="218" t="s">
        <v>7</v>
      </c>
      <c r="N10" s="217" t="s">
        <v>79</v>
      </c>
      <c r="O10" s="171" t="s">
        <v>7</v>
      </c>
      <c r="P10" s="170" t="s">
        <v>79</v>
      </c>
      <c r="Q10" s="172" t="s">
        <v>7</v>
      </c>
      <c r="R10" s="170" t="s">
        <v>79</v>
      </c>
      <c r="S10" s="169" t="s">
        <v>7</v>
      </c>
      <c r="T10" s="170" t="s">
        <v>79</v>
      </c>
      <c r="U10" s="169" t="s">
        <v>7</v>
      </c>
      <c r="V10" s="170" t="s">
        <v>79</v>
      </c>
      <c r="W10" s="169" t="s">
        <v>7</v>
      </c>
      <c r="X10" s="173" t="s">
        <v>79</v>
      </c>
      <c r="Y10" s="174"/>
    </row>
    <row r="11" spans="2:25" s="82" customFormat="1" ht="22.5" customHeight="1">
      <c r="B11" s="204" t="s">
        <v>86</v>
      </c>
      <c r="C11" s="151">
        <v>100</v>
      </c>
      <c r="D11" s="163">
        <v>16.95906432748538</v>
      </c>
      <c r="E11" s="165">
        <v>100</v>
      </c>
      <c r="F11" s="163">
        <v>13.765642775881675</v>
      </c>
      <c r="G11" s="165">
        <v>100</v>
      </c>
      <c r="H11" s="163">
        <v>20.627261761158014</v>
      </c>
      <c r="I11" s="151">
        <v>100</v>
      </c>
      <c r="J11" s="163">
        <v>28.865979381443307</v>
      </c>
      <c r="K11" s="165">
        <v>100</v>
      </c>
      <c r="L11" s="163">
        <v>-0.19960079840319644</v>
      </c>
      <c r="M11" s="165">
        <v>100</v>
      </c>
      <c r="N11" s="163">
        <v>2.459016393442629</v>
      </c>
      <c r="O11" s="151">
        <v>100</v>
      </c>
      <c r="P11" s="154">
        <v>5.70824524312897</v>
      </c>
      <c r="Q11" s="163">
        <v>100</v>
      </c>
      <c r="R11" s="164">
        <v>1.9367991845056123</v>
      </c>
      <c r="S11" s="165">
        <v>100</v>
      </c>
      <c r="T11" s="164">
        <v>20.481927710843372</v>
      </c>
      <c r="U11" s="165">
        <v>100</v>
      </c>
      <c r="V11" s="164">
        <v>22.549019607843146</v>
      </c>
      <c r="W11" s="165">
        <v>100</v>
      </c>
      <c r="X11" s="163">
        <v>3.842159916926275</v>
      </c>
      <c r="Y11" s="198" t="str">
        <f aca="true" t="shared" si="0" ref="Y11:Y21">B11</f>
        <v>平成22年</v>
      </c>
    </row>
    <row r="12" spans="2:25" s="82" customFormat="1" ht="22.5" customHeight="1">
      <c r="B12" s="219" t="s">
        <v>87</v>
      </c>
      <c r="C12" s="142">
        <v>97.1</v>
      </c>
      <c r="D12" s="143">
        <v>-2.9000000000000057</v>
      </c>
      <c r="E12" s="146">
        <v>104.8</v>
      </c>
      <c r="F12" s="143">
        <v>4.799999999999997</v>
      </c>
      <c r="G12" s="146">
        <v>107.5</v>
      </c>
      <c r="H12" s="143">
        <v>7.5</v>
      </c>
      <c r="I12" s="142">
        <v>109.3</v>
      </c>
      <c r="J12" s="143">
        <v>9.299999999999997</v>
      </c>
      <c r="K12" s="146">
        <v>101.6</v>
      </c>
      <c r="L12" s="143">
        <v>1.5999999999999945</v>
      </c>
      <c r="M12" s="146">
        <v>99.6</v>
      </c>
      <c r="N12" s="143">
        <v>-0.40000000000000563</v>
      </c>
      <c r="O12" s="142">
        <v>98.7</v>
      </c>
      <c r="P12" s="144">
        <v>-1.2999999999999972</v>
      </c>
      <c r="Q12" s="143">
        <v>99.7</v>
      </c>
      <c r="R12" s="145">
        <v>-0.29999999999999716</v>
      </c>
      <c r="S12" s="146">
        <v>89.4</v>
      </c>
      <c r="T12" s="145">
        <v>-10.599999999999994</v>
      </c>
      <c r="U12" s="146">
        <v>89</v>
      </c>
      <c r="V12" s="145">
        <v>-11</v>
      </c>
      <c r="W12" s="146">
        <v>92.6</v>
      </c>
      <c r="X12" s="143">
        <v>-7.400000000000005</v>
      </c>
      <c r="Y12" s="167" t="str">
        <f t="shared" si="0"/>
        <v>平成23年</v>
      </c>
    </row>
    <row r="13" spans="2:25" s="82" customFormat="1" ht="22.5" customHeight="1">
      <c r="B13" s="219" t="s">
        <v>88</v>
      </c>
      <c r="C13" s="142">
        <v>106.5</v>
      </c>
      <c r="D13" s="143">
        <v>9.680741503604539</v>
      </c>
      <c r="E13" s="146">
        <v>117.6</v>
      </c>
      <c r="F13" s="143">
        <v>12.213740458015266</v>
      </c>
      <c r="G13" s="146">
        <v>123.5</v>
      </c>
      <c r="H13" s="143">
        <v>14.883720930232558</v>
      </c>
      <c r="I13" s="142">
        <v>126.9</v>
      </c>
      <c r="J13" s="143">
        <v>16.102470265324804</v>
      </c>
      <c r="K13" s="146">
        <v>112.6</v>
      </c>
      <c r="L13" s="143">
        <v>10.826771653543307</v>
      </c>
      <c r="M13" s="146">
        <v>106.2</v>
      </c>
      <c r="N13" s="143">
        <v>6.626506024096394</v>
      </c>
      <c r="O13" s="142">
        <v>98.9</v>
      </c>
      <c r="P13" s="144">
        <v>0.20263424518743955</v>
      </c>
      <c r="Q13" s="143">
        <v>107.2</v>
      </c>
      <c r="R13" s="145">
        <v>7.522567703109327</v>
      </c>
      <c r="S13" s="146">
        <v>95.5</v>
      </c>
      <c r="T13" s="145">
        <v>6.823266219239367</v>
      </c>
      <c r="U13" s="146">
        <v>95.2</v>
      </c>
      <c r="V13" s="145">
        <v>6.966292134831464</v>
      </c>
      <c r="W13" s="146">
        <v>98.3</v>
      </c>
      <c r="X13" s="143">
        <v>6.155507559395252</v>
      </c>
      <c r="Y13" s="167" t="str">
        <f t="shared" si="0"/>
        <v>平成24年</v>
      </c>
    </row>
    <row r="14" spans="2:25" s="82" customFormat="1" ht="22.5" customHeight="1">
      <c r="B14" s="219" t="s">
        <v>92</v>
      </c>
      <c r="C14" s="142">
        <v>103.3</v>
      </c>
      <c r="D14" s="143">
        <v>-3.0046948356807546</v>
      </c>
      <c r="E14" s="146">
        <v>109.6</v>
      </c>
      <c r="F14" s="143">
        <v>-6.802721088435371</v>
      </c>
      <c r="G14" s="146">
        <v>109.3</v>
      </c>
      <c r="H14" s="143">
        <v>-11.497975708502029</v>
      </c>
      <c r="I14" s="142">
        <v>106.5</v>
      </c>
      <c r="J14" s="143">
        <v>-16.07565011820331</v>
      </c>
      <c r="K14" s="146">
        <v>118.1</v>
      </c>
      <c r="L14" s="143">
        <v>4.88454706927175</v>
      </c>
      <c r="M14" s="146">
        <v>110.3</v>
      </c>
      <c r="N14" s="143">
        <v>3.860640301318252</v>
      </c>
      <c r="O14" s="142">
        <v>95.7</v>
      </c>
      <c r="P14" s="144">
        <v>-3.2355915065722995</v>
      </c>
      <c r="Q14" s="143">
        <v>112.4</v>
      </c>
      <c r="R14" s="145">
        <v>4.850746268656714</v>
      </c>
      <c r="S14" s="146">
        <v>97</v>
      </c>
      <c r="T14" s="145">
        <v>1.5706806282722585</v>
      </c>
      <c r="U14" s="146">
        <v>96.6</v>
      </c>
      <c r="V14" s="145">
        <v>1.4705882352941124</v>
      </c>
      <c r="W14" s="146">
        <v>100.2</v>
      </c>
      <c r="X14" s="143">
        <v>1.9328585961342792</v>
      </c>
      <c r="Y14" s="167" t="str">
        <f t="shared" si="0"/>
        <v>平成25年</v>
      </c>
    </row>
    <row r="15" spans="2:25" s="82" customFormat="1" ht="22.5" customHeight="1">
      <c r="B15" s="219" t="s">
        <v>95</v>
      </c>
      <c r="C15" s="142">
        <v>108.5</v>
      </c>
      <c r="D15" s="144">
        <f>(C15-C14)/C14*100</f>
        <v>5.033881897386257</v>
      </c>
      <c r="E15" s="146">
        <v>122.3</v>
      </c>
      <c r="F15" s="143">
        <f>(E15-E14)/E14*100</f>
        <v>11.587591240875915</v>
      </c>
      <c r="G15" s="146">
        <v>125.8</v>
      </c>
      <c r="H15" s="144">
        <f>(G15-G14)/G14*100</f>
        <v>15.096065873741995</v>
      </c>
      <c r="I15" s="143">
        <v>129.8</v>
      </c>
      <c r="J15" s="143">
        <f>(I15-I14)/I14*100</f>
        <v>21.877934272300482</v>
      </c>
      <c r="K15" s="142">
        <v>113</v>
      </c>
      <c r="L15" s="143">
        <f>(K15-K14)/K14*100</f>
        <v>-4.318374259102451</v>
      </c>
      <c r="M15" s="146">
        <v>115.4</v>
      </c>
      <c r="N15" s="143">
        <f>(M15-M14)/M14*100</f>
        <v>4.623753399818685</v>
      </c>
      <c r="O15" s="142">
        <v>91.2</v>
      </c>
      <c r="P15" s="143">
        <f>(O15-O14)/O14*100</f>
        <v>-4.70219435736677</v>
      </c>
      <c r="Q15" s="142">
        <v>118.8</v>
      </c>
      <c r="R15" s="144">
        <f>(Q15-Q14)/Q14*100</f>
        <v>5.693950177935935</v>
      </c>
      <c r="S15" s="143">
        <v>94.7</v>
      </c>
      <c r="T15" s="143">
        <f>(S15-S14)/S14*100</f>
        <v>-2.3711340206185536</v>
      </c>
      <c r="U15" s="142">
        <v>94.5</v>
      </c>
      <c r="V15" s="144">
        <f>(U15-U14)/U14*100</f>
        <v>-2.1739130434782554</v>
      </c>
      <c r="W15" s="143">
        <v>97.3</v>
      </c>
      <c r="X15" s="143">
        <f>(W15-W14)/W14*100</f>
        <v>-2.8942115768463132</v>
      </c>
      <c r="Y15" s="167" t="str">
        <f t="shared" si="0"/>
        <v>平成26年</v>
      </c>
    </row>
    <row r="16" spans="2:25" s="82" customFormat="1" ht="22.5" customHeight="1">
      <c r="B16" s="204" t="s">
        <v>89</v>
      </c>
      <c r="C16" s="151">
        <v>98.3</v>
      </c>
      <c r="D16" s="163">
        <v>9.955257270693501</v>
      </c>
      <c r="E16" s="165">
        <v>99.7</v>
      </c>
      <c r="F16" s="163">
        <v>11.896745230078572</v>
      </c>
      <c r="G16" s="165">
        <v>100.4</v>
      </c>
      <c r="H16" s="163">
        <v>18.53600944510036</v>
      </c>
      <c r="I16" s="151">
        <v>100.5</v>
      </c>
      <c r="J16" s="163">
        <v>24.999999999999993</v>
      </c>
      <c r="K16" s="165">
        <v>100</v>
      </c>
      <c r="L16" s="163">
        <v>1.3171225937183355</v>
      </c>
      <c r="M16" s="165">
        <v>98.2</v>
      </c>
      <c r="N16" s="163">
        <v>0.717948717948721</v>
      </c>
      <c r="O16" s="151">
        <v>98.1</v>
      </c>
      <c r="P16" s="154">
        <v>4.47284345047922</v>
      </c>
      <c r="Q16" s="163">
        <v>98.2</v>
      </c>
      <c r="R16" s="164">
        <v>0.20408163265306412</v>
      </c>
      <c r="S16" s="165">
        <v>96.9</v>
      </c>
      <c r="T16" s="164">
        <v>8.026755852842813</v>
      </c>
      <c r="U16" s="165">
        <v>96.8</v>
      </c>
      <c r="V16" s="164">
        <v>9.00900900900901</v>
      </c>
      <c r="W16" s="165">
        <v>98.3</v>
      </c>
      <c r="X16" s="163">
        <v>0.10183299389001457</v>
      </c>
      <c r="Y16" s="198" t="str">
        <f t="shared" si="0"/>
        <v>平成22年度</v>
      </c>
    </row>
    <row r="17" spans="2:25" s="82" customFormat="1" ht="22.5" customHeight="1">
      <c r="B17" s="219" t="s">
        <v>90</v>
      </c>
      <c r="C17" s="142">
        <v>102.2</v>
      </c>
      <c r="D17" s="143">
        <v>3.9674465920651123</v>
      </c>
      <c r="E17" s="146">
        <v>112.1</v>
      </c>
      <c r="F17" s="143">
        <v>12.437311935807413</v>
      </c>
      <c r="G17" s="146">
        <v>116.3</v>
      </c>
      <c r="H17" s="143">
        <v>15.836653386454175</v>
      </c>
      <c r="I17" s="142">
        <v>119.9</v>
      </c>
      <c r="J17" s="143">
        <v>19.303482587064682</v>
      </c>
      <c r="K17" s="146">
        <v>104.6</v>
      </c>
      <c r="L17" s="143">
        <v>4.599999999999994</v>
      </c>
      <c r="M17" s="146">
        <v>104</v>
      </c>
      <c r="N17" s="143">
        <v>5.906313645621178</v>
      </c>
      <c r="O17" s="142">
        <v>101.6</v>
      </c>
      <c r="P17" s="144">
        <v>3.567787971457696</v>
      </c>
      <c r="Q17" s="143">
        <v>104.4</v>
      </c>
      <c r="R17" s="145">
        <v>6.313645621181266</v>
      </c>
      <c r="S17" s="146">
        <v>92.3</v>
      </c>
      <c r="T17" s="145">
        <v>-4.747162022703827</v>
      </c>
      <c r="U17" s="146">
        <v>92.2</v>
      </c>
      <c r="V17" s="145">
        <v>-4.7520661157024735</v>
      </c>
      <c r="W17" s="146">
        <v>94.1</v>
      </c>
      <c r="X17" s="143">
        <v>-4.272634791454733</v>
      </c>
      <c r="Y17" s="167" t="str">
        <f t="shared" si="0"/>
        <v>平成23年度</v>
      </c>
    </row>
    <row r="18" spans="2:25" s="82" customFormat="1" ht="22.5" customHeight="1">
      <c r="B18" s="219" t="s">
        <v>91</v>
      </c>
      <c r="C18" s="142">
        <v>104.7</v>
      </c>
      <c r="D18" s="143">
        <v>2.446183953033265</v>
      </c>
      <c r="E18" s="146">
        <v>114.9</v>
      </c>
      <c r="F18" s="143">
        <v>2.497769848349707</v>
      </c>
      <c r="G18" s="146">
        <v>119.4</v>
      </c>
      <c r="H18" s="143">
        <v>2.665520206362859</v>
      </c>
      <c r="I18" s="142">
        <v>121.1</v>
      </c>
      <c r="J18" s="143">
        <v>1.0008340283569561</v>
      </c>
      <c r="K18" s="146">
        <v>114</v>
      </c>
      <c r="L18" s="143">
        <v>8.9866156787763</v>
      </c>
      <c r="M18" s="146">
        <v>106.1</v>
      </c>
      <c r="N18" s="143">
        <v>2.019230769230762</v>
      </c>
      <c r="O18" s="142">
        <v>98.2</v>
      </c>
      <c r="P18" s="144">
        <v>-3.34645669291338</v>
      </c>
      <c r="Q18" s="143">
        <v>107.3</v>
      </c>
      <c r="R18" s="145">
        <v>2.777777777777768</v>
      </c>
      <c r="S18" s="146">
        <v>94.5</v>
      </c>
      <c r="T18" s="145">
        <v>2.383531960996743</v>
      </c>
      <c r="U18" s="146">
        <v>94.1</v>
      </c>
      <c r="V18" s="145">
        <v>2.060737527114953</v>
      </c>
      <c r="W18" s="146">
        <v>98.5</v>
      </c>
      <c r="X18" s="143">
        <v>4.675876726886297</v>
      </c>
      <c r="Y18" s="167" t="str">
        <f t="shared" si="0"/>
        <v>平成24年度</v>
      </c>
    </row>
    <row r="19" spans="2:25" s="82" customFormat="1" ht="22.5" customHeight="1">
      <c r="B19" s="219" t="s">
        <v>93</v>
      </c>
      <c r="C19" s="142">
        <v>105.1</v>
      </c>
      <c r="D19" s="143">
        <v>0.3820439350525229</v>
      </c>
      <c r="E19" s="146">
        <v>112.3</v>
      </c>
      <c r="F19" s="143">
        <v>-2.2628372497824234</v>
      </c>
      <c r="G19" s="146">
        <v>112.2</v>
      </c>
      <c r="H19" s="143">
        <v>-6.030150753768848</v>
      </c>
      <c r="I19" s="142">
        <v>110</v>
      </c>
      <c r="J19" s="143">
        <v>-9.165978530140373</v>
      </c>
      <c r="K19" s="146">
        <v>119</v>
      </c>
      <c r="L19" s="143">
        <v>4.385964912280693</v>
      </c>
      <c r="M19" s="146">
        <v>112.5</v>
      </c>
      <c r="N19" s="143">
        <v>6.032045240339312</v>
      </c>
      <c r="O19" s="142">
        <v>98.4</v>
      </c>
      <c r="P19" s="144">
        <v>0.20366598778003286</v>
      </c>
      <c r="Q19" s="143">
        <v>114.5</v>
      </c>
      <c r="R19" s="145">
        <v>6.710158434296365</v>
      </c>
      <c r="S19" s="146">
        <v>97.9</v>
      </c>
      <c r="T19" s="145">
        <v>3.5978835978836</v>
      </c>
      <c r="U19" s="146">
        <v>97.7</v>
      </c>
      <c r="V19" s="145">
        <v>3.825717321997879</v>
      </c>
      <c r="W19" s="146">
        <v>100</v>
      </c>
      <c r="X19" s="143">
        <v>1.522842639593902</v>
      </c>
      <c r="Y19" s="167" t="str">
        <f t="shared" si="0"/>
        <v>平成25年度</v>
      </c>
    </row>
    <row r="20" spans="2:25" s="82" customFormat="1" ht="22.5" customHeight="1">
      <c r="B20" s="197" t="s">
        <v>115</v>
      </c>
      <c r="C20" s="150">
        <v>108.4</v>
      </c>
      <c r="D20" s="148">
        <f>(C20-C19)/C19*100</f>
        <v>3.139866793529982</v>
      </c>
      <c r="E20" s="178">
        <v>122.3</v>
      </c>
      <c r="F20" s="149">
        <f>(E20-E19)/E19*100</f>
        <v>8.904719501335707</v>
      </c>
      <c r="G20" s="178">
        <v>125.8</v>
      </c>
      <c r="H20" s="149">
        <f>(G20-G19)/G19*100</f>
        <v>12.121212121212116</v>
      </c>
      <c r="I20" s="150">
        <v>130.5</v>
      </c>
      <c r="J20" s="149">
        <f>(I20-I19)/I19*100</f>
        <v>18.636363636363637</v>
      </c>
      <c r="K20" s="150">
        <v>110.7</v>
      </c>
      <c r="L20" s="149">
        <f>(K20-K19)/K19*100</f>
        <v>-6.974789915966384</v>
      </c>
      <c r="M20" s="178">
        <v>115.6</v>
      </c>
      <c r="N20" s="149">
        <f>(M20-M19)/M19*100</f>
        <v>2.75555555555555</v>
      </c>
      <c r="O20" s="150">
        <v>87.3</v>
      </c>
      <c r="P20" s="149">
        <f>(O20-O19)/O19*100</f>
        <v>-11.280487804878057</v>
      </c>
      <c r="Q20" s="150">
        <v>119.6</v>
      </c>
      <c r="R20" s="148">
        <f>(Q20-Q19)/Q19*100</f>
        <v>4.454148471615715</v>
      </c>
      <c r="S20" s="149">
        <v>94.5</v>
      </c>
      <c r="T20" s="149">
        <f>(S20-S19)/S19*100</f>
        <v>-3.4729315628192086</v>
      </c>
      <c r="U20" s="150">
        <v>94.2</v>
      </c>
      <c r="V20" s="148">
        <f>(U20-U19)/U19*100</f>
        <v>-3.5823950870010237</v>
      </c>
      <c r="W20" s="149">
        <v>97.9</v>
      </c>
      <c r="X20" s="149">
        <f>(W20-W19)/W19*100</f>
        <v>-2.0999999999999943</v>
      </c>
      <c r="Y20" s="199" t="str">
        <f t="shared" si="0"/>
        <v>平成26年度</v>
      </c>
    </row>
    <row r="21" spans="2:25" s="82" customFormat="1" ht="22.5" customHeight="1">
      <c r="B21" s="220" t="str">
        <f>'出荷指数'!B21</f>
        <v>24年   １～３月</v>
      </c>
      <c r="C21" s="142">
        <v>113.8</v>
      </c>
      <c r="D21" s="143">
        <v>22.103004291845487</v>
      </c>
      <c r="E21" s="142">
        <v>128.5</v>
      </c>
      <c r="F21" s="143">
        <v>29.667003027245215</v>
      </c>
      <c r="G21" s="142">
        <v>142.1</v>
      </c>
      <c r="H21" s="143">
        <v>33.052434456928836</v>
      </c>
      <c r="I21" s="142">
        <v>152.1</v>
      </c>
      <c r="J21" s="143">
        <v>38.90410958904109</v>
      </c>
      <c r="K21" s="142">
        <v>110.1</v>
      </c>
      <c r="L21" s="143">
        <v>12.346938775510198</v>
      </c>
      <c r="M21" s="146">
        <v>102.1</v>
      </c>
      <c r="N21" s="143">
        <v>20.97156398104264</v>
      </c>
      <c r="O21" s="142">
        <v>100.5</v>
      </c>
      <c r="P21" s="144">
        <v>12.794612794612803</v>
      </c>
      <c r="Q21" s="142">
        <v>102.4</v>
      </c>
      <c r="R21" s="143">
        <v>22.341696535244925</v>
      </c>
      <c r="S21" s="142">
        <v>99.1</v>
      </c>
      <c r="T21" s="143">
        <v>13.516609392898049</v>
      </c>
      <c r="U21" s="142">
        <v>99.4</v>
      </c>
      <c r="V21" s="143">
        <v>14.384349827387801</v>
      </c>
      <c r="W21" s="142">
        <v>96.6</v>
      </c>
      <c r="X21" s="143">
        <v>6.504961411245856</v>
      </c>
      <c r="Y21" s="158" t="str">
        <f t="shared" si="0"/>
        <v>24年   １～３月</v>
      </c>
    </row>
    <row r="22" spans="2:25" s="82" customFormat="1" ht="22.5" customHeight="1">
      <c r="B22" s="220" t="s">
        <v>8</v>
      </c>
      <c r="C22" s="142">
        <v>102.8</v>
      </c>
      <c r="D22" s="143">
        <v>20.093457943925237</v>
      </c>
      <c r="E22" s="142">
        <v>114.4</v>
      </c>
      <c r="F22" s="143">
        <v>18.795430944963666</v>
      </c>
      <c r="G22" s="142">
        <v>118.3</v>
      </c>
      <c r="H22" s="143">
        <v>24.39537329127235</v>
      </c>
      <c r="I22" s="142">
        <v>121.8</v>
      </c>
      <c r="J22" s="143">
        <v>26.7429760665973</v>
      </c>
      <c r="K22" s="142">
        <v>106.9</v>
      </c>
      <c r="L22" s="143">
        <v>16.57579062159215</v>
      </c>
      <c r="M22" s="146">
        <v>106.8</v>
      </c>
      <c r="N22" s="143">
        <v>8.097165991902834</v>
      </c>
      <c r="O22" s="142">
        <v>93.4</v>
      </c>
      <c r="P22" s="144">
        <v>-4.887983706720974</v>
      </c>
      <c r="Q22" s="142">
        <v>108.8</v>
      </c>
      <c r="R22" s="143">
        <v>10.01011122345803</v>
      </c>
      <c r="S22" s="142">
        <v>91.2</v>
      </c>
      <c r="T22" s="143">
        <v>21.92513368983958</v>
      </c>
      <c r="U22" s="142">
        <v>90.7</v>
      </c>
      <c r="V22" s="143">
        <v>24.076607387140918</v>
      </c>
      <c r="W22" s="142">
        <v>96.1</v>
      </c>
      <c r="X22" s="143">
        <v>4.79825517993456</v>
      </c>
      <c r="Y22" s="158" t="s">
        <v>8</v>
      </c>
    </row>
    <row r="23" spans="2:25" s="82" customFormat="1" ht="22.5" customHeight="1">
      <c r="B23" s="220" t="s">
        <v>9</v>
      </c>
      <c r="C23" s="142">
        <v>106.1</v>
      </c>
      <c r="D23" s="143">
        <v>4.121687929342481</v>
      </c>
      <c r="E23" s="142">
        <v>117.7</v>
      </c>
      <c r="F23" s="143">
        <v>8.27966881324747</v>
      </c>
      <c r="G23" s="142">
        <v>123.2</v>
      </c>
      <c r="H23" s="143">
        <v>10.891089108910899</v>
      </c>
      <c r="I23" s="142">
        <v>127</v>
      </c>
      <c r="J23" s="143">
        <v>11.697449428320137</v>
      </c>
      <c r="K23" s="142">
        <v>111.4</v>
      </c>
      <c r="L23" s="143">
        <v>8.26044703595724</v>
      </c>
      <c r="M23" s="146">
        <v>107</v>
      </c>
      <c r="N23" s="143">
        <v>2.9836381135707355</v>
      </c>
      <c r="O23" s="142">
        <v>86.6</v>
      </c>
      <c r="P23" s="144">
        <v>-2.367531003382197</v>
      </c>
      <c r="Q23" s="142">
        <v>109.9</v>
      </c>
      <c r="R23" s="143">
        <v>3.581526861451472</v>
      </c>
      <c r="S23" s="142">
        <v>94.6</v>
      </c>
      <c r="T23" s="143">
        <v>-0.6302521008403451</v>
      </c>
      <c r="U23" s="142">
        <v>94.4</v>
      </c>
      <c r="V23" s="143">
        <v>-1.2552301255230007</v>
      </c>
      <c r="W23" s="142">
        <v>96.8</v>
      </c>
      <c r="X23" s="143">
        <v>6.72546857772877</v>
      </c>
      <c r="Y23" s="158" t="s">
        <v>9</v>
      </c>
    </row>
    <row r="24" spans="2:25" s="82" customFormat="1" ht="22.5" customHeight="1">
      <c r="B24" s="220" t="s">
        <v>10</v>
      </c>
      <c r="C24" s="142">
        <v>103.4</v>
      </c>
      <c r="D24" s="143">
        <v>-3.813953488372088</v>
      </c>
      <c r="E24" s="142">
        <v>109.8</v>
      </c>
      <c r="F24" s="143">
        <v>-4.438642297650137</v>
      </c>
      <c r="G24" s="142">
        <v>110.4</v>
      </c>
      <c r="H24" s="143">
        <v>-5.479452054794513</v>
      </c>
      <c r="I24" s="142">
        <v>106.8</v>
      </c>
      <c r="J24" s="143">
        <v>-9.414758269720108</v>
      </c>
      <c r="K24" s="142">
        <v>121.9</v>
      </c>
      <c r="L24" s="143">
        <v>7.306338028169024</v>
      </c>
      <c r="M24" s="146">
        <v>108.8</v>
      </c>
      <c r="N24" s="143">
        <v>-2.158273381294969</v>
      </c>
      <c r="O24" s="142">
        <v>114.9</v>
      </c>
      <c r="P24" s="143">
        <v>-3.2828282828282753</v>
      </c>
      <c r="Q24" s="142">
        <v>107.9</v>
      </c>
      <c r="R24" s="143">
        <v>-2.0871143375680554</v>
      </c>
      <c r="S24" s="142">
        <v>96.9</v>
      </c>
      <c r="T24" s="143">
        <v>-3.2934131736526915</v>
      </c>
      <c r="U24" s="142">
        <v>96.3</v>
      </c>
      <c r="V24" s="143">
        <v>-4.1791044776119435</v>
      </c>
      <c r="W24" s="142">
        <v>103.8</v>
      </c>
      <c r="X24" s="143">
        <v>6.680369989722508</v>
      </c>
      <c r="Y24" s="158" t="s">
        <v>10</v>
      </c>
    </row>
    <row r="25" spans="2:25" s="82" customFormat="1" ht="22.5" customHeight="1">
      <c r="B25" s="220"/>
      <c r="C25" s="142"/>
      <c r="D25" s="144"/>
      <c r="E25" s="143"/>
      <c r="F25" s="144"/>
      <c r="G25" s="143"/>
      <c r="H25" s="143"/>
      <c r="I25" s="142"/>
      <c r="J25" s="144"/>
      <c r="K25" s="143"/>
      <c r="L25" s="143"/>
      <c r="M25" s="146"/>
      <c r="N25" s="143"/>
      <c r="O25" s="142"/>
      <c r="P25" s="144"/>
      <c r="Q25" s="143"/>
      <c r="R25" s="144"/>
      <c r="S25" s="143"/>
      <c r="T25" s="144"/>
      <c r="U25" s="143"/>
      <c r="V25" s="144"/>
      <c r="W25" s="143"/>
      <c r="X25" s="143"/>
      <c r="Y25" s="158"/>
    </row>
    <row r="26" spans="2:25" s="82" customFormat="1" ht="22.5" customHeight="1">
      <c r="B26" s="220" t="str">
        <f>'出荷指数'!B26</f>
        <v>25年   １～３月</v>
      </c>
      <c r="C26" s="142">
        <v>106.4</v>
      </c>
      <c r="D26" s="143">
        <v>-6.502636203866426</v>
      </c>
      <c r="E26" s="142">
        <v>117.7</v>
      </c>
      <c r="F26" s="143">
        <v>-8.404669260700388</v>
      </c>
      <c r="G26" s="142">
        <v>125.8</v>
      </c>
      <c r="H26" s="143">
        <v>-11.470795214637578</v>
      </c>
      <c r="I26" s="142">
        <v>128.9</v>
      </c>
      <c r="J26" s="143">
        <v>-15.253122945430631</v>
      </c>
      <c r="K26" s="142">
        <v>116</v>
      </c>
      <c r="L26" s="143">
        <v>5.358764759309724</v>
      </c>
      <c r="M26" s="146">
        <v>101.9</v>
      </c>
      <c r="N26" s="143">
        <v>-0.19588638589616908</v>
      </c>
      <c r="O26" s="142">
        <v>97.7</v>
      </c>
      <c r="P26" s="144">
        <v>-2.7860696517412906</v>
      </c>
      <c r="Q26" s="142">
        <v>102.5</v>
      </c>
      <c r="R26" s="143">
        <v>0.09765624999999445</v>
      </c>
      <c r="S26" s="142">
        <v>95.1</v>
      </c>
      <c r="T26" s="143">
        <v>-4.036326942482341</v>
      </c>
      <c r="U26" s="142">
        <v>94.9</v>
      </c>
      <c r="V26" s="143">
        <v>-4.527162977867203</v>
      </c>
      <c r="W26" s="142">
        <v>97.2</v>
      </c>
      <c r="X26" s="143">
        <v>0.6211180124223692</v>
      </c>
      <c r="Y26" s="158" t="str">
        <f>B26</f>
        <v>25年   １～３月</v>
      </c>
    </row>
    <row r="27" spans="2:25" s="82" customFormat="1" ht="22.5" customHeight="1">
      <c r="B27" s="220" t="s">
        <v>8</v>
      </c>
      <c r="C27" s="142">
        <v>96.8</v>
      </c>
      <c r="D27" s="143">
        <v>-5.836575875486381</v>
      </c>
      <c r="E27" s="142">
        <v>99.8</v>
      </c>
      <c r="F27" s="143">
        <v>-12.762237762237769</v>
      </c>
      <c r="G27" s="142">
        <v>92.3</v>
      </c>
      <c r="H27" s="143">
        <v>-21.978021978021978</v>
      </c>
      <c r="I27" s="142">
        <v>86.7</v>
      </c>
      <c r="J27" s="143">
        <v>-28.817733990147783</v>
      </c>
      <c r="K27" s="142">
        <v>110.2</v>
      </c>
      <c r="L27" s="143">
        <v>3.0869971936389122</v>
      </c>
      <c r="M27" s="146">
        <v>114.3</v>
      </c>
      <c r="N27" s="143">
        <v>7.02247191011236</v>
      </c>
      <c r="O27" s="142">
        <v>89</v>
      </c>
      <c r="P27" s="144">
        <v>-4.71092077087795</v>
      </c>
      <c r="Q27" s="142">
        <v>117.9</v>
      </c>
      <c r="R27" s="143">
        <v>8.363970588235302</v>
      </c>
      <c r="S27" s="142">
        <v>93.8</v>
      </c>
      <c r="T27" s="143">
        <v>2.8508771929824497</v>
      </c>
      <c r="U27" s="142">
        <v>93</v>
      </c>
      <c r="V27" s="143">
        <v>2.53583241455347</v>
      </c>
      <c r="W27" s="142">
        <v>101.4</v>
      </c>
      <c r="X27" s="143">
        <v>5.51508844953175</v>
      </c>
      <c r="Y27" s="158" t="s">
        <v>8</v>
      </c>
    </row>
    <row r="28" spans="2:25" s="82" customFormat="1" ht="22.5" customHeight="1">
      <c r="B28" s="220" t="s">
        <v>9</v>
      </c>
      <c r="C28" s="142">
        <v>104.3</v>
      </c>
      <c r="D28" s="143">
        <v>-1.6965127238454263</v>
      </c>
      <c r="E28" s="142">
        <v>109.8</v>
      </c>
      <c r="F28" s="143">
        <v>-6.7119796091758746</v>
      </c>
      <c r="G28" s="142">
        <v>109.4</v>
      </c>
      <c r="H28" s="143">
        <v>-11.201298701298699</v>
      </c>
      <c r="I28" s="142">
        <v>107.1</v>
      </c>
      <c r="J28" s="143">
        <v>-15.669291338582681</v>
      </c>
      <c r="K28" s="142">
        <v>116.8</v>
      </c>
      <c r="L28" s="143">
        <v>4.847396768402146</v>
      </c>
      <c r="M28" s="146">
        <v>110.6</v>
      </c>
      <c r="N28" s="143">
        <v>3.364485981308406</v>
      </c>
      <c r="O28" s="142">
        <v>87.3</v>
      </c>
      <c r="P28" s="144">
        <v>0.8083140877598186</v>
      </c>
      <c r="Q28" s="142">
        <v>114</v>
      </c>
      <c r="R28" s="143">
        <v>3.7306642402183754</v>
      </c>
      <c r="S28" s="142">
        <v>98.9</v>
      </c>
      <c r="T28" s="143">
        <v>4.545454545454558</v>
      </c>
      <c r="U28" s="142">
        <v>99</v>
      </c>
      <c r="V28" s="143">
        <v>4.872881355932197</v>
      </c>
      <c r="W28" s="142">
        <v>97.6</v>
      </c>
      <c r="X28" s="143">
        <v>0.8264462809917326</v>
      </c>
      <c r="Y28" s="158" t="s">
        <v>9</v>
      </c>
    </row>
    <row r="29" spans="2:25" s="82" customFormat="1" ht="22.5" customHeight="1">
      <c r="B29" s="220" t="s">
        <v>10</v>
      </c>
      <c r="C29" s="142">
        <v>105.7</v>
      </c>
      <c r="D29" s="143">
        <v>2.224371373307541</v>
      </c>
      <c r="E29" s="142">
        <v>111.2</v>
      </c>
      <c r="F29" s="143">
        <v>1.2750455373406246</v>
      </c>
      <c r="G29" s="142">
        <v>109.6</v>
      </c>
      <c r="H29" s="143">
        <v>-0.7246376811594305</v>
      </c>
      <c r="I29" s="142">
        <v>103.4</v>
      </c>
      <c r="J29" s="143">
        <v>-3.183520599250928</v>
      </c>
      <c r="K29" s="142">
        <v>129.4</v>
      </c>
      <c r="L29" s="143">
        <v>6.152584085315833</v>
      </c>
      <c r="M29" s="146">
        <v>114.4</v>
      </c>
      <c r="N29" s="143">
        <v>5.14705882352942</v>
      </c>
      <c r="O29" s="142">
        <v>108.6</v>
      </c>
      <c r="P29" s="143">
        <v>-5.483028720626641</v>
      </c>
      <c r="Q29" s="142">
        <v>115.3</v>
      </c>
      <c r="R29" s="144">
        <v>6.858202038924922</v>
      </c>
      <c r="S29" s="143">
        <v>100.1</v>
      </c>
      <c r="T29" s="143">
        <v>3.3023735810113397</v>
      </c>
      <c r="U29" s="142">
        <v>99.7</v>
      </c>
      <c r="V29" s="143">
        <v>3.530633437175499</v>
      </c>
      <c r="W29" s="142">
        <v>104.5</v>
      </c>
      <c r="X29" s="143">
        <v>0.6743737957610818</v>
      </c>
      <c r="Y29" s="158" t="s">
        <v>10</v>
      </c>
    </row>
    <row r="30" spans="2:25" s="82" customFormat="1" ht="22.5" customHeight="1">
      <c r="B30" s="220"/>
      <c r="C30" s="142"/>
      <c r="D30" s="144"/>
      <c r="E30" s="143"/>
      <c r="F30" s="144"/>
      <c r="G30" s="143"/>
      <c r="H30" s="143"/>
      <c r="I30" s="142"/>
      <c r="J30" s="144"/>
      <c r="K30" s="143"/>
      <c r="L30" s="143"/>
      <c r="M30" s="146"/>
      <c r="N30" s="143"/>
      <c r="O30" s="142"/>
      <c r="P30" s="144"/>
      <c r="Q30" s="143"/>
      <c r="R30" s="144"/>
      <c r="S30" s="143"/>
      <c r="T30" s="144"/>
      <c r="U30" s="143"/>
      <c r="V30" s="144"/>
      <c r="W30" s="143"/>
      <c r="X30" s="143"/>
      <c r="Y30" s="158"/>
    </row>
    <row r="31" spans="2:25" s="82" customFormat="1" ht="22.5" customHeight="1">
      <c r="B31" s="220" t="s">
        <v>97</v>
      </c>
      <c r="C31" s="142">
        <v>113.6</v>
      </c>
      <c r="D31" s="143">
        <f>(C31-C26)/C26*100</f>
        <v>6.766917293233071</v>
      </c>
      <c r="E31" s="142">
        <v>127.8</v>
      </c>
      <c r="F31" s="144">
        <f>(E31-E26)/E26*100</f>
        <v>8.581138487680539</v>
      </c>
      <c r="G31" s="143">
        <v>136.7</v>
      </c>
      <c r="H31" s="144">
        <f>(G31-G26)/G26*100</f>
        <v>8.66454689984101</v>
      </c>
      <c r="I31" s="143">
        <v>142.1</v>
      </c>
      <c r="J31" s="144">
        <f>(I31-I26)/I26*100</f>
        <v>10.240496508921636</v>
      </c>
      <c r="K31" s="143">
        <v>119.4</v>
      </c>
      <c r="L31" s="143">
        <f>(K31-K26)/K26*100</f>
        <v>2.9310344827586254</v>
      </c>
      <c r="M31" s="146">
        <v>110.5</v>
      </c>
      <c r="N31" s="143">
        <f>(M31-M26)/M26*100</f>
        <v>8.439646712463194</v>
      </c>
      <c r="O31" s="142">
        <v>108.2</v>
      </c>
      <c r="P31" s="144">
        <f>(O31-O26)/O26*100</f>
        <v>10.74718526100307</v>
      </c>
      <c r="Q31" s="143">
        <v>110.8</v>
      </c>
      <c r="R31" s="144">
        <f>(Q31-Q26)/Q26*100</f>
        <v>8.097560975609754</v>
      </c>
      <c r="S31" s="143">
        <v>99.5</v>
      </c>
      <c r="T31" s="144">
        <f>(S31-S26)/S26*100</f>
        <v>4.626708727655106</v>
      </c>
      <c r="U31" s="142">
        <v>99.9</v>
      </c>
      <c r="V31" s="144">
        <f>(U31-U26)/U26*100</f>
        <v>5.268703898840885</v>
      </c>
      <c r="W31" s="143">
        <v>96.3</v>
      </c>
      <c r="X31" s="144">
        <f>(W31-W26)/W26*100</f>
        <v>-0.9259259259259318</v>
      </c>
      <c r="Y31" s="158" t="s">
        <v>97</v>
      </c>
    </row>
    <row r="32" spans="2:25" s="82" customFormat="1" ht="22.5" customHeight="1">
      <c r="B32" s="220" t="s">
        <v>117</v>
      </c>
      <c r="C32" s="142">
        <v>99.5</v>
      </c>
      <c r="D32" s="143">
        <f>(C32-C27)/C27*100</f>
        <v>2.7892561983471102</v>
      </c>
      <c r="E32" s="142">
        <v>112.6</v>
      </c>
      <c r="F32" s="144">
        <f>(E32-E27)/E27*100</f>
        <v>12.825651302605207</v>
      </c>
      <c r="G32" s="143">
        <v>112.4</v>
      </c>
      <c r="H32" s="144">
        <f>(G32-G27)/G27*100</f>
        <v>21.776814734561224</v>
      </c>
      <c r="I32" s="143">
        <v>115.2</v>
      </c>
      <c r="J32" s="144">
        <f>(I32-I27)/I27*100</f>
        <v>32.8719723183391</v>
      </c>
      <c r="K32" s="143">
        <v>103.5</v>
      </c>
      <c r="L32" s="143">
        <f>(K32-K27)/K27*100</f>
        <v>-6.079854809437389</v>
      </c>
      <c r="M32" s="146">
        <v>113</v>
      </c>
      <c r="N32" s="143">
        <f>(M32-M27)/M27*100</f>
        <v>-1.1373578302712137</v>
      </c>
      <c r="O32" s="142">
        <v>82.1</v>
      </c>
      <c r="P32" s="144">
        <f>(O32-O27)/O27*100</f>
        <v>-7.752808988764051</v>
      </c>
      <c r="Q32" s="143">
        <v>117.4</v>
      </c>
      <c r="R32" s="144">
        <f>(Q32-Q27)/Q27*100</f>
        <v>-0.4240882103477523</v>
      </c>
      <c r="S32" s="143">
        <v>86.4</v>
      </c>
      <c r="T32" s="144">
        <f>(S32-S27)/S27*100</f>
        <v>-7.889125799573551</v>
      </c>
      <c r="U32" s="142">
        <v>85.7</v>
      </c>
      <c r="V32" s="144">
        <f>(U32-U27)/U27*100</f>
        <v>-7.849462365591394</v>
      </c>
      <c r="W32" s="143">
        <v>93.9</v>
      </c>
      <c r="X32" s="144">
        <f>(W32-W27)/W27*100</f>
        <v>-7.396449704142011</v>
      </c>
      <c r="Y32" s="158" t="s">
        <v>117</v>
      </c>
    </row>
    <row r="33" spans="2:25" s="82" customFormat="1" ht="22.5" customHeight="1">
      <c r="B33" s="220" t="s">
        <v>116</v>
      </c>
      <c r="C33" s="142">
        <v>109.3</v>
      </c>
      <c r="D33" s="143">
        <f>(C33-C28)/C28*100</f>
        <v>4.793863854266539</v>
      </c>
      <c r="E33" s="142">
        <v>125.2</v>
      </c>
      <c r="F33" s="144">
        <f>(E33-E28)/E28*100</f>
        <v>14.02550091074682</v>
      </c>
      <c r="G33" s="143">
        <v>128.8</v>
      </c>
      <c r="H33" s="144">
        <f>(G33-G28)/G28*100</f>
        <v>17.733089579524687</v>
      </c>
      <c r="I33" s="143">
        <v>133.9</v>
      </c>
      <c r="J33" s="144">
        <f>(I33-I28)/I28*100</f>
        <v>25.023342670401505</v>
      </c>
      <c r="K33" s="143">
        <v>112.3</v>
      </c>
      <c r="L33" s="143">
        <f>(K33-K28)/K28*100</f>
        <v>-3.8527397260273974</v>
      </c>
      <c r="M33" s="146">
        <v>118.4</v>
      </c>
      <c r="N33" s="143">
        <f>(M33-M28)/M28*100</f>
        <v>7.05244122965643</v>
      </c>
      <c r="O33" s="142">
        <v>75.1</v>
      </c>
      <c r="P33" s="144">
        <f>(O33-O28)/O28*100</f>
        <v>-13.974799541809855</v>
      </c>
      <c r="Q33" s="143">
        <v>124.6</v>
      </c>
      <c r="R33" s="144">
        <f>(Q33-Q28)/Q28*100</f>
        <v>9.298245614035084</v>
      </c>
      <c r="S33" s="143">
        <v>93.3</v>
      </c>
      <c r="T33" s="144">
        <f>(S33-S28)/S28*100</f>
        <v>-5.6622851365015245</v>
      </c>
      <c r="U33" s="142">
        <v>93.2</v>
      </c>
      <c r="V33" s="144">
        <f>(U33-U28)/U28*100</f>
        <v>-5.8585858585858555</v>
      </c>
      <c r="W33" s="143">
        <v>94.4</v>
      </c>
      <c r="X33" s="144">
        <f>(W33-W28)/W28*100</f>
        <v>-3.2786885245901525</v>
      </c>
      <c r="Y33" s="158" t="s">
        <v>116</v>
      </c>
    </row>
    <row r="34" spans="2:25" s="82" customFormat="1" ht="22.5" customHeight="1">
      <c r="B34" s="220" t="s">
        <v>114</v>
      </c>
      <c r="C34" s="142">
        <v>111.4</v>
      </c>
      <c r="D34" s="143">
        <f>(C34-C29)/C29*100</f>
        <v>5.392620624408707</v>
      </c>
      <c r="E34" s="142">
        <v>123.4</v>
      </c>
      <c r="F34" s="144">
        <f>(E34-E29)/E29*100</f>
        <v>10.971223021582736</v>
      </c>
      <c r="G34" s="143">
        <v>125.3</v>
      </c>
      <c r="H34" s="144">
        <f>(G34-G29)/G29*100</f>
        <v>14.324817518248178</v>
      </c>
      <c r="I34" s="143">
        <v>128</v>
      </c>
      <c r="J34" s="144">
        <f>(I34-I29)/I29*100</f>
        <v>23.79110251450676</v>
      </c>
      <c r="K34" s="143">
        <v>116.6</v>
      </c>
      <c r="L34" s="143">
        <f>(K34-K29)/K29*100</f>
        <v>-9.8918083462133</v>
      </c>
      <c r="M34" s="146">
        <v>119.7</v>
      </c>
      <c r="N34" s="143">
        <f>(M34-M29)/M29*100</f>
        <v>4.63286713286713</v>
      </c>
      <c r="O34" s="142">
        <v>99.4</v>
      </c>
      <c r="P34" s="144">
        <f>(O34-O29)/O29*100</f>
        <v>-8.47145488029465</v>
      </c>
      <c r="Q34" s="143">
        <v>122.6</v>
      </c>
      <c r="R34" s="144">
        <f>(Q34-Q29)/Q29*100</f>
        <v>6.3313096270598415</v>
      </c>
      <c r="S34" s="142">
        <v>99.5</v>
      </c>
      <c r="T34" s="144">
        <f>(S34-S29)/S29*100</f>
        <v>-0.5994005994005938</v>
      </c>
      <c r="U34" s="143">
        <v>99</v>
      </c>
      <c r="V34" s="144">
        <f>(U34-U29)/U29*100</f>
        <v>-0.7021063189568734</v>
      </c>
      <c r="W34" s="143">
        <v>104.7</v>
      </c>
      <c r="X34" s="144">
        <f>(W34-W29)/W29*100</f>
        <v>0.19138755980861516</v>
      </c>
      <c r="Y34" s="158" t="s">
        <v>114</v>
      </c>
    </row>
    <row r="35" spans="2:25" s="82" customFormat="1" ht="22.5" customHeight="1">
      <c r="B35" s="204" t="str">
        <f>'出荷指数'!B35</f>
        <v>26年　1月</v>
      </c>
      <c r="C35" s="202">
        <v>100.1</v>
      </c>
      <c r="D35" s="227">
        <f>(C35-'[1]原指数（長期・月別）'!AU70)/'[1]原指数（長期・月別）'!AU70*100</f>
        <v>6.376195536663125</v>
      </c>
      <c r="E35" s="202">
        <v>105.6</v>
      </c>
      <c r="F35" s="154">
        <f>('[1]原指数（長期・月別）'!CB82-'[1]原指数（長期・月別）'!CB70)/'[1]原指数（長期・月別）'!CB70*100</f>
        <v>8.085977482088015</v>
      </c>
      <c r="G35" s="163">
        <v>109.6</v>
      </c>
      <c r="H35" s="154">
        <f>('[1]原指数（長期・月別）'!CC82-'[1]原指数（長期・月別）'!CC70)/'[1]原指数（長期・月別）'!CC70*100</f>
        <v>8.83813306852035</v>
      </c>
      <c r="I35" s="202">
        <v>106.2</v>
      </c>
      <c r="J35" s="154">
        <f>('[1]原指数（長期・月別）'!CD82-'[1]原指数（長期・月別）'!CD70)/'[1]原指数（長期・月別）'!CD70*100</f>
        <v>8.146639511201629</v>
      </c>
      <c r="K35" s="163">
        <v>120.7</v>
      </c>
      <c r="L35" s="163">
        <f>('[1]原指数（長期・月別）'!CE82-'[1]原指数（長期・月別）'!CE70)/'[1]原指数（長期・月別）'!CE70*100</f>
        <v>11.039558417663294</v>
      </c>
      <c r="M35" s="203">
        <v>97.9</v>
      </c>
      <c r="N35" s="163">
        <f>('[1]原指数（長期・月別）'!CF82-'[1]原指数（長期・月別）'!CF70)/'[1]原指数（長期・月別）'!CF70*100</f>
        <v>6.644880174291949</v>
      </c>
      <c r="O35" s="151">
        <v>99.7</v>
      </c>
      <c r="P35" s="154">
        <f>('[1]原指数（長期・月別）'!CG82-'[1]原指数（長期・月別）'!CG70)/'[1]原指数（長期・月別）'!CG70*100</f>
        <v>11.02449888641426</v>
      </c>
      <c r="Q35" s="203">
        <v>97.6</v>
      </c>
      <c r="R35" s="154">
        <f>('[1]原指数（長期・月別）'!CH82-'[1]原指数（長期・月別）'!CH70)/'[1]原指数（長期・月別）'!CH70*100</f>
        <v>5.971769815418025</v>
      </c>
      <c r="S35" s="163">
        <v>94.5</v>
      </c>
      <c r="T35" s="154">
        <f>('[1]原指数（長期・月別）'!CI82-'[1]原指数（長期・月別）'!CI70)/'[1]原指数（長期・月別）'!CI70*100</f>
        <v>4.30463576158941</v>
      </c>
      <c r="U35" s="202">
        <v>94.9</v>
      </c>
      <c r="V35" s="154">
        <f>('[1]原指数（長期・月別）'!CJ82-'[1]原指数（長期・月別）'!CJ70)/'[1]原指数（長期・月別）'!CJ70*100</f>
        <v>4.6306504961411274</v>
      </c>
      <c r="W35" s="151">
        <v>91.1</v>
      </c>
      <c r="X35" s="154">
        <f>('[1]原指数（長期・月別）'!CK82-'[1]原指数（長期・月別）'!CK70)/'[1]原指数（長期・月別）'!CK70*100</f>
        <v>2.1300448430493177</v>
      </c>
      <c r="Y35" s="152" t="str">
        <f>B35</f>
        <v>26年　1月</v>
      </c>
    </row>
    <row r="36" spans="2:25" s="82" customFormat="1" ht="22.5" customHeight="1">
      <c r="B36" s="221" t="s">
        <v>41</v>
      </c>
      <c r="C36" s="155">
        <v>104.8</v>
      </c>
      <c r="D36" s="206">
        <f>(C36-'[1]原指数（長期・月別）'!AU71)/'[1]原指数（長期・月別）'!AU71*100</f>
        <v>5.326633165829143</v>
      </c>
      <c r="E36" s="155">
        <v>112.5</v>
      </c>
      <c r="F36" s="144">
        <f>('[1]原指数（長期・月別）'!CB83-'[1]原指数（長期・月別）'!CB71)/'[1]原指数（長期・月別）'!CB71*100</f>
        <v>4.7486033519553015</v>
      </c>
      <c r="G36" s="143">
        <v>115.4</v>
      </c>
      <c r="H36" s="144">
        <f>('[1]原指数（長期・月別）'!CC83-'[1]原指数（長期・月別）'!CC71)/'[1]原指数（長期・月別）'!CC71*100</f>
        <v>5.484460694698354</v>
      </c>
      <c r="I36" s="155">
        <v>116.6</v>
      </c>
      <c r="J36" s="144">
        <f>('[1]原指数（長期・月別）'!CD83-'[1]原指数（長期・月別）'!CD71)/'[1]原指数（長期・月別）'!CD71*100</f>
        <v>7.863089731729881</v>
      </c>
      <c r="K36" s="143">
        <v>111.4</v>
      </c>
      <c r="L36" s="143">
        <f>('[1]原指数（長期・月別）'!CE83-'[1]原指数（長期・月別）'!CE71)/'[1]原指数（長期・月別）'!CE71*100</f>
        <v>-2.194907813871817</v>
      </c>
      <c r="M36" s="157">
        <v>106.9</v>
      </c>
      <c r="N36" s="143">
        <f>('[1]原指数（長期・月別）'!CF83-'[1]原指数（長期・月別）'!CF71)/'[1]原指数（長期・月別）'!CF71*100</f>
        <v>3.3849129593810443</v>
      </c>
      <c r="O36" s="142">
        <v>101.4</v>
      </c>
      <c r="P36" s="144">
        <f>('[1]原指数（長期・月別）'!CG83-'[1]原指数（長期・月別）'!CG71)/'[1]原指数（長期・月別）'!CG71*100</f>
        <v>4.428424304840383</v>
      </c>
      <c r="Q36" s="157">
        <v>107.7</v>
      </c>
      <c r="R36" s="144">
        <f>('[1]原指数（長期・月別）'!CH83-'[1]原指数（長期・月別）'!CH71)/'[1]原指数（長期・月別）'!CH71*100</f>
        <v>3.259827420901252</v>
      </c>
      <c r="S36" s="143">
        <v>97.2</v>
      </c>
      <c r="T36" s="144">
        <f>('[1]原指数（長期・月別）'!CI83-'[1]原指数（長期・月別）'!CI71)/'[1]原指数（長期・月別）'!CI71*100</f>
        <v>5.997818974918212</v>
      </c>
      <c r="U36" s="155">
        <v>97.6</v>
      </c>
      <c r="V36" s="144">
        <f>('[1]原指数（長期・月別）'!CJ83-'[1]原指数（長期・月別）'!CJ71)/'[1]原指数（長期・月別）'!CJ71*100</f>
        <v>6.900328587075571</v>
      </c>
      <c r="W36" s="142">
        <v>92.9</v>
      </c>
      <c r="X36" s="144">
        <f>('[1]原指数（長期・月別）'!CK83-'[1]原指数（長期・月別）'!CK71)/'[1]原指数（長期・月別）'!CK71*100</f>
        <v>-3.630705394190871</v>
      </c>
      <c r="Y36" s="179" t="s">
        <v>41</v>
      </c>
    </row>
    <row r="37" spans="2:25" s="82" customFormat="1" ht="22.5" customHeight="1">
      <c r="B37" s="221" t="s">
        <v>42</v>
      </c>
      <c r="C37" s="155">
        <v>136</v>
      </c>
      <c r="D37" s="206">
        <f>(C37-'[1]原指数（長期・月別）'!AU72)/'[1]原指数（長期・月別）'!AU72*100</f>
        <v>8.366533864541832</v>
      </c>
      <c r="E37" s="155">
        <v>165.2</v>
      </c>
      <c r="F37" s="144">
        <f>('[1]原指数（長期・月別）'!CB84-'[1]原指数（長期・月別）'!CB72)/'[1]原指数（長期・月別）'!CB72*100</f>
        <v>11.697092630155497</v>
      </c>
      <c r="G37" s="143">
        <v>185.1</v>
      </c>
      <c r="H37" s="144">
        <f>('[1]原指数（長期・月別）'!CC84-'[1]原指数（長期・月別）'!CC72)/'[1]原指数（長期・月別）'!CC72*100</f>
        <v>10.639569635385524</v>
      </c>
      <c r="I37" s="155">
        <v>203.5</v>
      </c>
      <c r="J37" s="144">
        <f>('[1]原指数（長期・月別）'!CD84-'[1]原指数（長期・月別）'!CD72)/'[1]原指数（長期・月別）'!CD72*100</f>
        <v>12.804878048780486</v>
      </c>
      <c r="K37" s="143">
        <v>126.2</v>
      </c>
      <c r="L37" s="143">
        <f>('[1]原指数（長期・月別）'!CE84-'[1]原指数（長期・月別）'!CE72)/'[1]原指数（長期・月別）'!CE72*100</f>
        <v>0.7182761372705553</v>
      </c>
      <c r="M37" s="157">
        <v>126.6</v>
      </c>
      <c r="N37" s="143">
        <f>('[1]原指数（長期・月別）'!CF84-'[1]原指数（長期・月別）'!CF72)/'[1]原指数（長期・月別）'!CF72*100</f>
        <v>14.570135746606331</v>
      </c>
      <c r="O37" s="142">
        <v>123.5</v>
      </c>
      <c r="P37" s="144">
        <f>('[1]原指数（長期・月別）'!CG84-'[1]原指数（長期・月別）'!CG72)/'[1]原指数（長期・月別）'!CG72*100</f>
        <v>16.18062088428975</v>
      </c>
      <c r="Q37" s="157">
        <v>127</v>
      </c>
      <c r="R37" s="144">
        <f>('[1]原指数（長期・月別）'!CH84-'[1]原指数（長期・月別）'!CH72)/'[1]原指数（長期・月別）'!CH72*100</f>
        <v>14.311431143114318</v>
      </c>
      <c r="S37" s="143">
        <v>106.9</v>
      </c>
      <c r="T37" s="144">
        <f>('[1]原指数（長期・月別）'!CI84-'[1]原指数（長期・月別）'!CI72)/'[1]原指数（長期・月別）'!CI72*100</f>
        <v>3.685741998060147</v>
      </c>
      <c r="U37" s="155">
        <v>107.1</v>
      </c>
      <c r="V37" s="144">
        <f>('[1]原指数（長期・月別）'!CJ84-'[1]原指数（長期・月別）'!CJ72)/'[1]原指数（長期・月別）'!CJ72*100</f>
        <v>4.182879377431904</v>
      </c>
      <c r="W37" s="142">
        <v>104.9</v>
      </c>
      <c r="X37" s="144">
        <f>('[1]原指数（長期・月別）'!CK84-'[1]原指数（長期・月別）'!CK72)/'[1]原指数（長期・月別）'!CK72*100</f>
        <v>-1.1310084825636086</v>
      </c>
      <c r="Y37" s="179" t="s">
        <v>42</v>
      </c>
    </row>
    <row r="38" spans="2:25" s="82" customFormat="1" ht="22.5" customHeight="1">
      <c r="B38" s="221" t="s">
        <v>43</v>
      </c>
      <c r="C38" s="155">
        <v>103.1</v>
      </c>
      <c r="D38" s="206">
        <f>(C38-'[1]原指数（長期・月別）'!AU73)/'[1]原指数（長期・月別）'!AU73*100</f>
        <v>7.1725571725571635</v>
      </c>
      <c r="E38" s="155">
        <v>109.1</v>
      </c>
      <c r="F38" s="144">
        <f>('[1]原指数（長期・月別）'!CB85-'[1]原指数（長期・月別）'!CB73)/'[1]原指数（長期・月別）'!CB73*100</f>
        <v>10.425101214574896</v>
      </c>
      <c r="G38" s="143">
        <v>106.3</v>
      </c>
      <c r="H38" s="144">
        <f>('[1]原指数（長期・月別）'!CC85-'[1]原指数（長期・月別）'!CC73)/'[1]原指数（長期・月別）'!CC73*100</f>
        <v>25.798816568047332</v>
      </c>
      <c r="I38" s="155">
        <v>106.6</v>
      </c>
      <c r="J38" s="144">
        <f>('[1]原指数（長期・月別）'!CD85-'[1]原指数（長期・月別）'!CD73)/'[1]原指数（長期・月別）'!CD73*100</f>
        <v>38.98305084745761</v>
      </c>
      <c r="K38" s="143">
        <v>105.5</v>
      </c>
      <c r="L38" s="143">
        <f>('[1]原指数（長期・月別）'!CE85-'[1]原指数（長期・月別）'!CE73)/'[1]原指数（長期・月別）'!CE73*100</f>
        <v>-3.388278388278391</v>
      </c>
      <c r="M38" s="157">
        <v>114.5</v>
      </c>
      <c r="N38" s="143">
        <f>('[1]原指数（長期・月別）'!CF85-'[1]原指数（長期・月別）'!CF73)/'[1]原指数（長期・月別）'!CF73*100</f>
        <v>-9.486166007905137</v>
      </c>
      <c r="O38" s="142">
        <v>94.5</v>
      </c>
      <c r="P38" s="144">
        <f>('[1]原指数（長期・月別）'!CG85-'[1]原指数（長期・月別）'!CG73)/'[1]原指数（長期・月別）'!CG73*100</f>
        <v>1.1777301927194799</v>
      </c>
      <c r="Q38" s="157">
        <v>117.3</v>
      </c>
      <c r="R38" s="144">
        <f>('[1]原指数（長期・月別）'!CH85-'[1]原指数（長期・月別）'!CH73)/'[1]原指数（長期・月別）'!CH73*100</f>
        <v>-10.662604722010673</v>
      </c>
      <c r="S38" s="143">
        <v>97.2</v>
      </c>
      <c r="T38" s="144">
        <f>('[1]原指数（長期・月別）'!CI85-'[1]原指数（長期・月別）'!CI73)/'[1]原指数（長期・月別）'!CI73*100</f>
        <v>3.8461538461538556</v>
      </c>
      <c r="U38" s="155">
        <v>97.2</v>
      </c>
      <c r="V38" s="144">
        <f>('[1]原指数（長期・月別）'!CJ85-'[1]原指数（長期・月別）'!CJ73)/'[1]原指数（長期・月別）'!CJ73*100</f>
        <v>6.11353711790394</v>
      </c>
      <c r="W38" s="142">
        <v>97.3</v>
      </c>
      <c r="X38" s="144">
        <f>('[1]原指数（長期・月別）'!CK85-'[1]原指数（長期・月別）'!CK73)/'[1]原指数（長期・月別）'!CK73*100</f>
        <v>-14.873140857392828</v>
      </c>
      <c r="Y38" s="179" t="s">
        <v>43</v>
      </c>
    </row>
    <row r="39" spans="2:25" s="82" customFormat="1" ht="22.5" customHeight="1">
      <c r="B39" s="221" t="s">
        <v>44</v>
      </c>
      <c r="C39" s="155">
        <v>94.6</v>
      </c>
      <c r="D39" s="206">
        <f>(C39-'[1]原指数（長期・月別）'!AU74)/'[1]原指数（長期・月別）'!AU74*100</f>
        <v>-0.21097046413502413</v>
      </c>
      <c r="E39" s="155">
        <v>107.5</v>
      </c>
      <c r="F39" s="144">
        <f>('[1]原指数（長期・月別）'!CB86-'[1]原指数（長期・月別）'!CB74)/'[1]原指数（長期・月別）'!CB74*100</f>
        <v>11.283643892339551</v>
      </c>
      <c r="G39" s="143">
        <v>105.4</v>
      </c>
      <c r="H39" s="144">
        <f>('[1]原指数（長期・月別）'!CC86-'[1]原指数（長期・月別）'!CC74)/'[1]原指数（長期・月別）'!CC74*100</f>
        <v>17.37193763919823</v>
      </c>
      <c r="I39" s="155">
        <v>106.8</v>
      </c>
      <c r="J39" s="144">
        <f>('[1]原指数（長期・月別）'!CD86-'[1]原指数（長期・月別）'!CD74)/'[1]原指数（長期・月別）'!CD74*100</f>
        <v>28.519855595667877</v>
      </c>
      <c r="K39" s="143">
        <v>101</v>
      </c>
      <c r="L39" s="143">
        <f>('[1]原指数（長期・月別）'!CE86-'[1]原指数（長期・月別）'!CE74)/'[1]原指数（長期・月別）'!CE74*100</f>
        <v>-9.254267744833781</v>
      </c>
      <c r="M39" s="157">
        <v>111.6</v>
      </c>
      <c r="N39" s="143">
        <f>('[1]原指数（長期・月別）'!CF86-'[1]原指数（長期・月別）'!CF74)/'[1]原指数（長期・月別）'!CF74*100</f>
        <v>1.6393442622950793</v>
      </c>
      <c r="O39" s="142">
        <v>72.3</v>
      </c>
      <c r="P39" s="144">
        <f>('[1]原指数（長期・月別）'!CG86-'[1]原指数（長期・月別）'!CG74)/'[1]原指数（長期・月別）'!CG74*100</f>
        <v>-9.625000000000004</v>
      </c>
      <c r="Q39" s="157">
        <v>117.2</v>
      </c>
      <c r="R39" s="144">
        <f>('[1]原指数（長期・月別）'!CH86-'[1]原指数（長期・月別）'!CH74)/'[1]原指数（長期・月別）'!CH74*100</f>
        <v>2.7169149868536446</v>
      </c>
      <c r="S39" s="143">
        <v>81.6</v>
      </c>
      <c r="T39" s="144">
        <f>('[1]原指数（長期・月別）'!CI86-'[1]原指数（長期・月別）'!CI74)/'[1]原指数（長期・月別）'!CI74*100</f>
        <v>-12.35230934479055</v>
      </c>
      <c r="U39" s="155">
        <v>80.7</v>
      </c>
      <c r="V39" s="144">
        <f>('[1]原指数（長期・月別）'!CJ86-'[1]原指数（長期・月別）'!CJ74)/'[1]原指数（長期・月別）'!CJ74*100</f>
        <v>-13.2258064516129</v>
      </c>
      <c r="W39" s="142">
        <v>90.8</v>
      </c>
      <c r="X39" s="144">
        <f>('[1]原指数（長期・月別）'!CK86-'[1]原指数（長期・月別）'!CK74)/'[1]原指数（長期・月別）'!CK74*100</f>
        <v>-2.8877005347593614</v>
      </c>
      <c r="Y39" s="179" t="s">
        <v>44</v>
      </c>
    </row>
    <row r="40" spans="2:25" s="82" customFormat="1" ht="22.5" customHeight="1">
      <c r="B40" s="221" t="s">
        <v>45</v>
      </c>
      <c r="C40" s="155">
        <v>100.8</v>
      </c>
      <c r="D40" s="206">
        <f>(C40-'[1]原指数（長期・月別）'!AU75)/'[1]原指数（長期・月別）'!AU75*100</f>
        <v>1.5105740181268883</v>
      </c>
      <c r="E40" s="155">
        <v>121.2</v>
      </c>
      <c r="F40" s="144">
        <f>('[1]原指数（長期・月別）'!CB87-'[1]原指数（長期・月別）'!CB75)/'[1]原指数（長期・月別）'!CB75*100</f>
        <v>16.53846153846154</v>
      </c>
      <c r="G40" s="143">
        <v>125.5</v>
      </c>
      <c r="H40" s="144">
        <f>('[1]原指数（長期・月別）'!CC87-'[1]原指数（長期・月別）'!CC75)/'[1]原指数（長期・月別）'!CC75*100</f>
        <v>22.3196881091618</v>
      </c>
      <c r="I40" s="155">
        <v>132.2</v>
      </c>
      <c r="J40" s="144">
        <f>('[1]原指数（長期・月別）'!CD87-'[1]原指数（長期・月別）'!CD75)/'[1]原指数（長期・月別）'!CD75*100</f>
        <v>31.804586241276162</v>
      </c>
      <c r="K40" s="143">
        <v>104</v>
      </c>
      <c r="L40" s="143">
        <f>('[1]原指数（長期・月別）'!CE87-'[1]原指数（長期・月別）'!CE75)/'[1]原指数（長期・月別）'!CE75*100</f>
        <v>-5.62613430127042</v>
      </c>
      <c r="M40" s="157">
        <v>112.9</v>
      </c>
      <c r="N40" s="143">
        <f>('[1]原指数（長期・月別）'!CF87-'[1]原指数（長期・月別）'!CF75)/'[1]原指数（長期・月別）'!CF75*100</f>
        <v>5.909943714821775</v>
      </c>
      <c r="O40" s="142">
        <v>79.4</v>
      </c>
      <c r="P40" s="144">
        <f>('[1]原指数（長期・月別）'!CG87-'[1]原指数（長期・月別）'!CG75)/'[1]原指数（長期・月別）'!CG75*100</f>
        <v>-15.261472785485589</v>
      </c>
      <c r="Q40" s="157">
        <v>117.7</v>
      </c>
      <c r="R40" s="144">
        <f>('[1]原指数（長期・月別）'!CH87-'[1]原指数（長期・月別）'!CH75)/'[1]原指数（長期・月別）'!CH75*100</f>
        <v>8.57933579335793</v>
      </c>
      <c r="S40" s="143">
        <v>80.5</v>
      </c>
      <c r="T40" s="144">
        <f>('[1]原指数（長期・月別）'!CI87-'[1]原指数（長期・月別）'!CI75)/'[1]原指数（長期・月別）'!CI75*100</f>
        <v>-14.904862579281177</v>
      </c>
      <c r="U40" s="155">
        <v>79.2</v>
      </c>
      <c r="V40" s="144">
        <f>('[1]原指数（長期・月別）'!CJ87-'[1]原指数（長期・月別）'!CJ75)/'[1]原指数（長期・月別）'!CJ75*100</f>
        <v>-16.10169491525424</v>
      </c>
      <c r="W40" s="142">
        <v>93.5</v>
      </c>
      <c r="X40" s="144">
        <f>('[1]原指数（長期・月別）'!CK87-'[1]原指数（長期・月別）'!CK75)/'[1]原指数（長期・月別）'!CK75*100</f>
        <v>-3.0082987551867277</v>
      </c>
      <c r="Y40" s="179" t="s">
        <v>45</v>
      </c>
    </row>
    <row r="41" spans="2:25" s="82" customFormat="1" ht="22.5" customHeight="1">
      <c r="B41" s="221"/>
      <c r="C41" s="155"/>
      <c r="D41" s="206"/>
      <c r="E41" s="155"/>
      <c r="F41" s="144"/>
      <c r="G41" s="143"/>
      <c r="H41" s="144"/>
      <c r="I41" s="155"/>
      <c r="J41" s="144"/>
      <c r="K41" s="143"/>
      <c r="L41" s="143"/>
      <c r="M41" s="157"/>
      <c r="N41" s="143"/>
      <c r="O41" s="142"/>
      <c r="P41" s="144"/>
      <c r="Q41" s="157"/>
      <c r="R41" s="144"/>
      <c r="S41" s="143"/>
      <c r="T41" s="144"/>
      <c r="U41" s="155"/>
      <c r="V41" s="144"/>
      <c r="W41" s="142"/>
      <c r="X41" s="144"/>
      <c r="Y41" s="179"/>
    </row>
    <row r="42" spans="2:25" s="82" customFormat="1" ht="22.5" customHeight="1">
      <c r="B42" s="221" t="s">
        <v>46</v>
      </c>
      <c r="C42" s="155">
        <v>110.8</v>
      </c>
      <c r="D42" s="206">
        <f>(C42-'[1]原指数（長期・月別）'!AU76)/'[1]原指数（長期・月別）'!AU76*100</f>
        <v>3.0697674418604626</v>
      </c>
      <c r="E42" s="155">
        <v>127.3</v>
      </c>
      <c r="F42" s="144">
        <f>('[1]原指数（長期・月別）'!CB88-'[1]原指数（長期・月別）'!CB76)/'[1]原指数（長期・月別）'!CB76*100</f>
        <v>17.97961075069508</v>
      </c>
      <c r="G42" s="143">
        <v>128.3</v>
      </c>
      <c r="H42" s="144">
        <f>('[1]原指数（長期・月別）'!CC88-'[1]原指数（長期・月別）'!CC76)/'[1]原指数（長期・月別）'!CC76*100</f>
        <v>24.321705426356598</v>
      </c>
      <c r="I42" s="155">
        <v>131.8</v>
      </c>
      <c r="J42" s="144">
        <f>('[1]原指数（長期・月別）'!CD88-'[1]原指数（長期・月別）'!CD76)/'[1]原指数（長期・月別）'!CD76*100</f>
        <v>34.76482617586913</v>
      </c>
      <c r="K42" s="143">
        <v>116.8</v>
      </c>
      <c r="L42" s="143">
        <f>('[1]原指数（長期・月別）'!CE88-'[1]原指数（長期・月別）'!CE76)/'[1]原指数（長期・月別）'!CE76*100</f>
        <v>-3.1509121061359844</v>
      </c>
      <c r="M42" s="157">
        <v>125.4</v>
      </c>
      <c r="N42" s="143">
        <f>('[1]原指数（長期・月別）'!CF88-'[1]原指数（長期・月別）'!CF76)/'[1]原指数（長期・月別）'!CF76*100</f>
        <v>7.271171941830625</v>
      </c>
      <c r="O42" s="142">
        <v>68.3</v>
      </c>
      <c r="P42" s="144">
        <f>('[1]原指数（長期・月別）'!CG88-'[1]原指数（長期・月別）'!CG76)/'[1]原指数（長期・月別）'!CG76*100</f>
        <v>-22.99887260428411</v>
      </c>
      <c r="Q42" s="157">
        <v>133.5</v>
      </c>
      <c r="R42" s="144">
        <f>('[1]原指数（長期・月別）'!CH88-'[1]原指数（長期・月別）'!CH76)/'[1]原指数（長期・月別）'!CH76*100</f>
        <v>10.330578512396695</v>
      </c>
      <c r="S42" s="143">
        <v>94.4</v>
      </c>
      <c r="T42" s="144">
        <f>('[1]原指数（長期・月別）'!CI88-'[1]原指数（長期・月別）'!CI76)/'[1]原指数（長期・月別）'!CI76*100</f>
        <v>-11.940298507462684</v>
      </c>
      <c r="U42" s="155">
        <v>94.1</v>
      </c>
      <c r="V42" s="144">
        <f>('[1]原指数（長期・月別）'!CJ88-'[1]原指数（長期・月別）'!CJ76)/'[1]原指数（長期・月別）'!CJ76*100</f>
        <v>-12.789620018535691</v>
      </c>
      <c r="W42" s="142">
        <v>98.1</v>
      </c>
      <c r="X42" s="144">
        <f>('[1]原指数（長期・月別）'!CK88-'[1]原指数（長期・月別）'!CK76)/'[1]原指数（長期・月別）'!CK76*100</f>
        <v>-1.8018018018018132</v>
      </c>
      <c r="Y42" s="179" t="s">
        <v>46</v>
      </c>
    </row>
    <row r="43" spans="2:25" s="82" customFormat="1" ht="22.5" customHeight="1">
      <c r="B43" s="221" t="s">
        <v>47</v>
      </c>
      <c r="C43" s="155">
        <v>101</v>
      </c>
      <c r="D43" s="206">
        <f>(C43-'[1]原指数（長期・月別）'!AU77)/'[1]原指数（長期・月別）'!AU77*100</f>
        <v>4.66321243523316</v>
      </c>
      <c r="E43" s="155">
        <v>113.8</v>
      </c>
      <c r="F43" s="144">
        <f>('[1]原指数（長期・月別）'!CB89-'[1]原指数（長期・月別）'!CB77)/'[1]原指数（長期・月別）'!CB77*100</f>
        <v>13.121272365805172</v>
      </c>
      <c r="G43" s="143">
        <v>110.4</v>
      </c>
      <c r="H43" s="144">
        <f>('[1]原指数（長期・月別）'!CC89-'[1]原指数（長期・月別）'!CC77)/'[1]原指数（長期・月別）'!CC77*100</f>
        <v>14.167528438469496</v>
      </c>
      <c r="I43" s="155">
        <v>112.7</v>
      </c>
      <c r="J43" s="144">
        <f>('[1]原指数（長期・月別）'!CD89-'[1]原指数（長期・月別）'!CD77)/'[1]原指数（長期・月別）'!CD77*100</f>
        <v>21.182795698924732</v>
      </c>
      <c r="K43" s="143">
        <v>103.3</v>
      </c>
      <c r="L43" s="143">
        <f>('[1]原指数（長期・月別）'!CE89-'[1]原指数（長期・月別）'!CE77)/'[1]原指数（長期・月別）'!CE77*100</f>
        <v>-4.967801287948488</v>
      </c>
      <c r="M43" s="157">
        <v>120.4</v>
      </c>
      <c r="N43" s="143">
        <f>('[1]原指数（長期・月別）'!CF89-'[1]原指数（長期・月別）'!CF77)/'[1]原指数（長期・月別）'!CF77*100</f>
        <v>11.275415896487988</v>
      </c>
      <c r="O43" s="142">
        <v>67.3</v>
      </c>
      <c r="P43" s="144">
        <f>('[1]原指数（長期・月別）'!CG89-'[1]原指数（長期・月別）'!CG77)/'[1]原指数（長期・月別）'!CG77*100</f>
        <v>-20.35502958579882</v>
      </c>
      <c r="Q43" s="157">
        <v>128</v>
      </c>
      <c r="R43" s="144">
        <f>('[1]原指数（長期・月別）'!CH89-'[1]原指数（長期・月別）'!CH77)/'[1]原指数（長期・月別）'!CH77*100</f>
        <v>14.69534050179212</v>
      </c>
      <c r="S43" s="143">
        <v>88.1</v>
      </c>
      <c r="T43" s="144">
        <f>('[1]原指数（長期・月別）'!CI89-'[1]原指数（長期・月別）'!CI77)/'[1]原指数（長期・月別）'!CI77*100</f>
        <v>-4.756756756756763</v>
      </c>
      <c r="U43" s="155">
        <v>88.1</v>
      </c>
      <c r="V43" s="144">
        <f>('[1]原指数（長期・月別）'!CJ89-'[1]原指数（長期・月別）'!CJ77)/'[1]原指数（長期・月別）'!CJ77*100</f>
        <v>-4.446854663774412</v>
      </c>
      <c r="W43" s="142">
        <v>88</v>
      </c>
      <c r="X43" s="144">
        <f>('[1]原指数（長期・月別）'!CK89-'[1]原指数（長期・月別）'!CK77)/'[1]原指数（長期・月別）'!CK77*100</f>
        <v>-7.270811380400427</v>
      </c>
      <c r="Y43" s="179" t="s">
        <v>47</v>
      </c>
    </row>
    <row r="44" spans="2:25" s="82" customFormat="1" ht="22.5" customHeight="1">
      <c r="B44" s="221" t="s">
        <v>48</v>
      </c>
      <c r="C44" s="155">
        <v>116</v>
      </c>
      <c r="D44" s="206">
        <f>(C44-'[1]原指数（長期・月別）'!AU78)/'[1]原指数（長期・月別）'!AU78*100</f>
        <v>6.519742883379241</v>
      </c>
      <c r="E44" s="155">
        <v>134.6</v>
      </c>
      <c r="F44" s="144">
        <f>('[1]原指数（長期・月別）'!CB90-'[1]原指数（長期・月別）'!CB78)/'[1]原指数（長期・月別）'!CB78*100</f>
        <v>11.239669421487598</v>
      </c>
      <c r="G44" s="143">
        <v>147.7</v>
      </c>
      <c r="H44" s="144">
        <f>('[1]原指数（長期・月別）'!CC90-'[1]原指数（長期・月別）'!CC78)/'[1]原指数（長期・月別）'!CC78*100</f>
        <v>15.120810600155865</v>
      </c>
      <c r="I44" s="155">
        <v>157.3</v>
      </c>
      <c r="J44" s="144">
        <f>('[1]原指数（長期・月別）'!CD90-'[1]原指数（長期・月別）'!CD78)/'[1]原指数（長期・月別）'!CD78*100</f>
        <v>20.53639846743296</v>
      </c>
      <c r="K44" s="143">
        <v>116.8</v>
      </c>
      <c r="L44" s="143">
        <f>('[1]原指数（長期・月別）'!CE90-'[1]原指数（長期・月別）'!CE78)/'[1]原指数（長期・月別）'!CE78*100</f>
        <v>-3.6303630363036348</v>
      </c>
      <c r="M44" s="157">
        <v>109.3</v>
      </c>
      <c r="N44" s="143">
        <f>('[1]原指数（長期・月別）'!CF90-'[1]原指数（長期・月別）'!CF78)/'[1]原指数（長期・月別）'!CF78*100</f>
        <v>2.3408239700374533</v>
      </c>
      <c r="O44" s="142">
        <v>89.6</v>
      </c>
      <c r="P44" s="144">
        <f>('[1]原指数（長期・月別）'!CG90-'[1]原指数（長期・月別）'!CG78)/'[1]原指数（長期・月別）'!CG78*100</f>
        <v>1.014656144306642</v>
      </c>
      <c r="Q44" s="157">
        <v>112.2</v>
      </c>
      <c r="R44" s="144">
        <f>('[1]原指数（長期・月別）'!CH90-'[1]原指数（長期・月別）'!CH78)/'[1]原指数（長期・月別）'!CH78*100</f>
        <v>2.5594149908592296</v>
      </c>
      <c r="S44" s="143">
        <v>97.4</v>
      </c>
      <c r="T44" s="144">
        <f>('[1]原指数（長期・月別）'!CI90-'[1]原指数（長期・月別）'!CI78)/'[1]原指数（長期・月別）'!CI78*100</f>
        <v>0.41237113402062436</v>
      </c>
      <c r="U44" s="155">
        <v>97.5</v>
      </c>
      <c r="V44" s="144">
        <f>('[1]原指数（長期・月別）'!CJ90-'[1]原指数（長期・月別）'!CJ78)/'[1]原指数（長期・月別）'!CJ78*100</f>
        <v>0.7231404958677715</v>
      </c>
      <c r="W44" s="142">
        <v>97.2</v>
      </c>
      <c r="X44" s="144">
        <f>('[1]原指数（長期・月別）'!CK90-'[1]原指数（長期・月別）'!CK78)/'[1]原指数（長期・月別）'!CK78*100</f>
        <v>-0.9174311926605418</v>
      </c>
      <c r="Y44" s="179" t="s">
        <v>48</v>
      </c>
    </row>
    <row r="45" spans="2:25" s="82" customFormat="1" ht="22.5" customHeight="1">
      <c r="B45" s="221" t="s">
        <v>49</v>
      </c>
      <c r="C45" s="155">
        <v>117.4</v>
      </c>
      <c r="D45" s="206">
        <f>(C45-'[1]原指数（長期・月別）'!AU79)/'[1]原指数（長期・月別）'!AU79*100</f>
        <v>11.809523809523816</v>
      </c>
      <c r="E45" s="155">
        <v>130.3</v>
      </c>
      <c r="F45" s="144">
        <f>('[1]原指数（長期・月別）'!CB91-'[1]原指数（長期・月別）'!CB79)/'[1]原指数（長期・月別）'!CB79*100</f>
        <v>18.025362318840585</v>
      </c>
      <c r="G45" s="143">
        <v>136.2</v>
      </c>
      <c r="H45" s="144">
        <f>('[1]原指数（長期・月別）'!CC91-'[1]原指数（長期・月別）'!CC79)/'[1]原指数（長期・月別）'!CC79*100</f>
        <v>24.270072992700726</v>
      </c>
      <c r="I45" s="155">
        <v>141.1</v>
      </c>
      <c r="J45" s="144">
        <f>('[1]原指数（長期・月別）'!CD91-'[1]原指数（長期・月別）'!CD79)/'[1]原指数（長期・月別）'!CD79*100</f>
        <v>35.153256704980826</v>
      </c>
      <c r="K45" s="143">
        <v>120.2</v>
      </c>
      <c r="L45" s="143">
        <f>('[1]原指数（長期・月別）'!CE91-'[1]原指数（長期・月別）'!CE79)/'[1]原指数（長期・月別）'!CE79*100</f>
        <v>-4.678826328310858</v>
      </c>
      <c r="M45" s="157">
        <v>118.9</v>
      </c>
      <c r="N45" s="143">
        <f>('[1]原指数（長期・月別）'!CF91-'[1]原指数（長期・月別）'!CF79)/'[1]原指数（長期・月別）'!CF79*100</f>
        <v>6.160714285714291</v>
      </c>
      <c r="O45" s="142">
        <v>79.5</v>
      </c>
      <c r="P45" s="144">
        <f>('[1]原指数（長期・月別）'!CG91-'[1]原指数（長期・月別）'!CG79)/'[1]原指数（長期・月別）'!CG79*100</f>
        <v>-10.974244120940646</v>
      </c>
      <c r="Q45" s="157">
        <v>124.5</v>
      </c>
      <c r="R45" s="144">
        <f>('[1]原指数（長期・月別）'!CH91-'[1]原指数（長期・月別）'!CH79)/'[1]原指数（長期・月別）'!CH79*100</f>
        <v>8.072916666666664</v>
      </c>
      <c r="S45" s="143">
        <v>104.5</v>
      </c>
      <c r="T45" s="144">
        <f>('[1]原指数（長期・月別）'!CI91-'[1]原指数（長期・月別）'!CI79)/'[1]原指数（長期・月別）'!CI79*100</f>
        <v>5.025125628140704</v>
      </c>
      <c r="U45" s="155">
        <v>104.5</v>
      </c>
      <c r="V45" s="144">
        <f>('[1]原指数（長期・月別）'!CJ91-'[1]原指数（長期・月別）'!CJ79)/'[1]原指数（長期・月別）'!CJ79*100</f>
        <v>5.769230769230773</v>
      </c>
      <c r="W45" s="142">
        <v>104.9</v>
      </c>
      <c r="X45" s="144">
        <f>('[1]原指数（長期・月別）'!CK91-'[1]原指数（長期・月別）'!CK79)/'[1]原指数（長期・月別）'!CK79*100</f>
        <v>-2.2367194780987805</v>
      </c>
      <c r="Y45" s="179" t="s">
        <v>49</v>
      </c>
    </row>
    <row r="46" spans="2:25" s="82" customFormat="1" ht="22.5" customHeight="1">
      <c r="B46" s="221" t="s">
        <v>50</v>
      </c>
      <c r="C46" s="155">
        <v>101.7</v>
      </c>
      <c r="D46" s="206">
        <f>(C46-'[1]原指数（長期・月別）'!AU80)/'[1]原指数（長期・月別）'!AU80*100</f>
        <v>-1.6441005802707958</v>
      </c>
      <c r="E46" s="155">
        <v>110.1</v>
      </c>
      <c r="F46" s="144">
        <f>('[1]原指数（長期・月別）'!CB92-'[1]原指数（長期・月別）'!CB80)/'[1]原指数（長期・月別）'!CB80*100</f>
        <v>2.7052238805970066</v>
      </c>
      <c r="G46" s="143">
        <v>108.6</v>
      </c>
      <c r="H46" s="144">
        <f>('[1]原指数（長期・月別）'!CC92-'[1]原指数（長期・月別）'!CC80)/'[1]原指数（長期・月別）'!CC80*100</f>
        <v>2.35626767200754</v>
      </c>
      <c r="I46" s="155">
        <v>107.1</v>
      </c>
      <c r="J46" s="144">
        <f>('[1]原指数（長期・月別）'!CD92-'[1]原指数（長期・月別）'!CD80)/'[1]原指数（長期・月別）'!CD80*100</f>
        <v>10.071942446043163</v>
      </c>
      <c r="K46" s="143">
        <v>113.4</v>
      </c>
      <c r="L46" s="143">
        <f>('[1]原指数（長期・月別）'!CE92-'[1]原指数（長期・月別）'!CE80)/'[1]原指数（長期・月別）'!CE80*100</f>
        <v>-15.562174236783324</v>
      </c>
      <c r="M46" s="157">
        <v>113.1</v>
      </c>
      <c r="N46" s="143">
        <f>('[1]原指数（長期・月別）'!CF92-'[1]原指数（長期・月別）'!CF80)/'[1]原指数（長期・月別）'!CF80*100</f>
        <v>3.3820840950639743</v>
      </c>
      <c r="O46" s="142">
        <v>95.6</v>
      </c>
      <c r="P46" s="144">
        <f>('[1]原指数（長期・月別）'!CG92-'[1]原指数（長期・月別）'!CG80)/'[1]原指数（長期・月別）'!CG80*100</f>
        <v>-5.533596837944672</v>
      </c>
      <c r="Q46" s="157">
        <v>115.6</v>
      </c>
      <c r="R46" s="144">
        <f>('[1]原指数（長期・月別）'!CH92-'[1]原指数（長期・月別）'!CH80)/'[1]原指数（長期・月別）'!CH80*100</f>
        <v>4.520795660036167</v>
      </c>
      <c r="S46" s="143">
        <v>93.4</v>
      </c>
      <c r="T46" s="144">
        <f>('[1]原指数（長期・月別）'!CI92-'[1]原指数（長期・月別）'!CI80)/'[1]原指数（長期・月別）'!CI80*100</f>
        <v>-6.3189568706118315</v>
      </c>
      <c r="U46" s="155">
        <v>92.5</v>
      </c>
      <c r="V46" s="144">
        <f>('[1]原指数（長期・月別）'!CJ92-'[1]原指数（長期・月別）'!CJ80)/'[1]原指数（長期・月別）'!CJ80*100</f>
        <v>-6.754032258064519</v>
      </c>
      <c r="W46" s="142">
        <v>102</v>
      </c>
      <c r="X46" s="144">
        <f>('[1]原指数（長期・月別）'!CK92-'[1]原指数（長期・月別）'!CK80)/'[1]原指数（長期・月別）'!CK80*100</f>
        <v>-2.1113243761996188</v>
      </c>
      <c r="Y46" s="179" t="s">
        <v>50</v>
      </c>
    </row>
    <row r="47" spans="2:25" s="82" customFormat="1" ht="22.5" customHeight="1" thickBot="1">
      <c r="B47" s="222" t="s">
        <v>51</v>
      </c>
      <c r="C47" s="187">
        <v>115.2</v>
      </c>
      <c r="D47" s="226">
        <f>(C47-'[1]原指数（長期・月別）'!AU81)/'[1]原指数（長期・月別）'!AU81*100</f>
        <v>6.077348066298351</v>
      </c>
      <c r="E47" s="187">
        <v>129.8</v>
      </c>
      <c r="F47" s="192">
        <f>('[1]原指数（長期・月別）'!CB93-'[1]原指数（長期・月別）'!CB81)/'[1]原指数（長期・月別）'!CB81*100</f>
        <v>11.800172265288559</v>
      </c>
      <c r="G47" s="189">
        <v>131.2</v>
      </c>
      <c r="H47" s="192">
        <f>('[1]原指数（長期・月別）'!CC93-'[1]原指数（長期・月別）'!CC81)/'[1]原指数（長期・月別）'!CC81*100</f>
        <v>16.00353669319186</v>
      </c>
      <c r="I47" s="187">
        <v>135.9</v>
      </c>
      <c r="J47" s="192">
        <f>('[1]原指数（長期・月別）'!CD93-'[1]原指数（長期・月別）'!CD81)/'[1]原指数（長期・月別）'!CD81*100</f>
        <v>25.25345622119816</v>
      </c>
      <c r="K47" s="189">
        <v>116.1</v>
      </c>
      <c r="L47" s="189">
        <f>('[1]原指数（長期・月別）'!CE93-'[1]原指数（長期・月別）'!CE81)/'[1]原指数（長期・月別）'!CE81*100</f>
        <v>-9.225957779515255</v>
      </c>
      <c r="M47" s="200">
        <v>127</v>
      </c>
      <c r="N47" s="189">
        <f>('[1]原指数（長期・月別）'!CF93-'[1]原指数（長期・月別）'!CF81)/'[1]原指数（長期・月別）'!CF81*100</f>
        <v>4.183757178014761</v>
      </c>
      <c r="O47" s="188">
        <v>123</v>
      </c>
      <c r="P47" s="192">
        <f>('[1]原指数（長期・月別）'!CG93-'[1]原指数（長期・月別）'!CG81)/'[1]原指数（長期・月別）'!CG81*100</f>
        <v>-9.090909090909099</v>
      </c>
      <c r="Q47" s="200">
        <v>127.6</v>
      </c>
      <c r="R47" s="192">
        <f>('[1]原指数（長期・月別）'!CH93-'[1]原指数（長期・月別）'!CH81)/'[1]原指数（長期・月別）'!CH81*100</f>
        <v>6.333333333333329</v>
      </c>
      <c r="S47" s="189">
        <v>100.7</v>
      </c>
      <c r="T47" s="192">
        <f>('[1]原指数（長期・月別）'!CI93-'[1]原指数（長期・月別）'!CI81)/'[1]原指数（長期・月別）'!CI81*100</f>
        <v>-0.3956478733926721</v>
      </c>
      <c r="U47" s="187">
        <v>100</v>
      </c>
      <c r="V47" s="192">
        <f>('[1]原指数（長期・月別）'!CJ93-'[1]原指数（長期・月別）'!CJ81)/'[1]原指数（長期・月別）'!CJ81*100</f>
        <v>-0.9900990099009901</v>
      </c>
      <c r="W47" s="188">
        <v>107.1</v>
      </c>
      <c r="X47" s="192">
        <f>('[1]原指数（長期・月別）'!CK93-'[1]原指数（長期・月別）'!CK81)/'[1]原指数（長期・月別）'!CK81*100</f>
        <v>4.999999999999995</v>
      </c>
      <c r="Y47" s="201" t="s">
        <v>51</v>
      </c>
    </row>
    <row r="48" spans="2:25" ht="13.5">
      <c r="B48" s="82"/>
      <c r="Y48" s="82"/>
    </row>
    <row r="49" spans="2:25" ht="13.5">
      <c r="B49" s="82"/>
      <c r="Y49" s="82"/>
    </row>
    <row r="50" spans="2:25" ht="13.5">
      <c r="B50" s="82"/>
      <c r="Y50" s="82"/>
    </row>
    <row r="51" spans="2:25" ht="13.5">
      <c r="B51" s="82" t="s">
        <v>27</v>
      </c>
      <c r="C51" s="84"/>
      <c r="Y51" s="82" t="s">
        <v>27</v>
      </c>
    </row>
  </sheetData>
  <sheetProtection/>
  <mergeCells count="2">
    <mergeCell ref="K8:L8"/>
    <mergeCell ref="B2:F2"/>
  </mergeCells>
  <printOptions/>
  <pageMargins left="0.984251968503937" right="0.5905511811023623" top="0.7874015748031497" bottom="0.3937007874015748" header="0.5118110236220472" footer="0.6299212598425197"/>
  <pageSetup firstPageNumber="47" useFirstPageNumber="1" horizontalDpi="600" verticalDpi="600" orientation="portrait" paperSize="9" scale="80" r:id="rId1"/>
  <headerFooter alignWithMargins="0">
    <oddFooter>&amp;C&amp;"ＭＳ Ｐ明朝,標準"&amp;12- &amp;P -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user</cp:lastModifiedBy>
  <cp:lastPrinted>2015-10-07T04:53:58Z</cp:lastPrinted>
  <dcterms:created xsi:type="dcterms:W3CDTF">1998-07-02T00:51:11Z</dcterms:created>
  <dcterms:modified xsi:type="dcterms:W3CDTF">2015-10-13T05:00:21Z</dcterms:modified>
  <cp:category/>
  <cp:version/>
  <cp:contentType/>
  <cp:contentStatus/>
</cp:coreProperties>
</file>