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617" activeTab="0"/>
  </bookViews>
  <sheets>
    <sheet name="第44表" sheetId="1" r:id="rId1"/>
  </sheets>
  <definedNames>
    <definedName name="_xlnm.Print_Area" localSheetId="0">'第44表'!$A$1:$AF$60</definedName>
    <definedName name="_xlnm.Print_Titles" localSheetId="0">'第44表'!$3:$4</definedName>
  </definedNames>
  <calcPr fullCalcOnLoad="1"/>
</workbook>
</file>

<file path=xl/sharedStrings.xml><?xml version="1.0" encoding="utf-8"?>
<sst xmlns="http://schemas.openxmlformats.org/spreadsheetml/2006/main" count="103" uniqueCount="88">
  <si>
    <t>女</t>
  </si>
  <si>
    <t>(人)</t>
  </si>
  <si>
    <t>計　(卒業者総数)</t>
  </si>
  <si>
    <t>大 学 等 進 学 者
　　　　     (Ａ)</t>
  </si>
  <si>
    <t>男</t>
  </si>
  <si>
    <t>女</t>
  </si>
  <si>
    <t>男</t>
  </si>
  <si>
    <t>公共職業能力開発
施設等入学者(Ｄ)</t>
  </si>
  <si>
    <t>一時的な仕事に
就いた者　(Ｆ)</t>
  </si>
  <si>
    <t>常陸大宮市</t>
  </si>
  <si>
    <t>那珂市</t>
  </si>
  <si>
    <t>筑西市</t>
  </si>
  <si>
    <t>坂東市</t>
  </si>
  <si>
    <t>稲敷市</t>
  </si>
  <si>
    <t>城里町</t>
  </si>
  <si>
    <t>男</t>
  </si>
  <si>
    <t>左記以外の者
　　　　(Ｇ)</t>
  </si>
  <si>
    <r>
      <t>就　 職　 者
　　　　(Ｅ)</t>
    </r>
  </si>
  <si>
    <t>公立</t>
  </si>
  <si>
    <t>私立</t>
  </si>
  <si>
    <t>市計</t>
  </si>
  <si>
    <t>郡計</t>
  </si>
  <si>
    <t>那珂郡</t>
  </si>
  <si>
    <t>区　　　　　　分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</si>
  <si>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</si>
  <si>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</si>
  <si>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</si>
  <si>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</si>
  <si>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</si>
  <si>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</si>
  <si>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</si>
  <si>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その他の専門教育を施す学科</t>
  </si>
  <si>
    <t>総合学科</t>
  </si>
  <si>
    <r>
      <t>専修学校</t>
    </r>
    <r>
      <rPr>
        <sz val="7"/>
        <rFont val="ＭＳ 明朝"/>
        <family val="1"/>
      </rPr>
      <t>(専門課程)</t>
    </r>
    <r>
      <rPr>
        <sz val="7.5"/>
        <rFont val="ＭＳ 明朝"/>
        <family val="1"/>
      </rPr>
      <t xml:space="preserve">
進学者       (Ｂ)</t>
    </r>
  </si>
  <si>
    <r>
      <t>専修学校</t>
    </r>
    <r>
      <rPr>
        <sz val="7"/>
        <rFont val="ＭＳ 明朝"/>
        <family val="1"/>
      </rPr>
      <t>(一般課程)</t>
    </r>
    <r>
      <rPr>
        <sz val="7.5"/>
        <rFont val="ＭＳ 明朝"/>
        <family val="1"/>
      </rPr>
      <t xml:space="preserve">
等入学者     (Ｃ)</t>
    </r>
  </si>
  <si>
    <t>就職率
(％)</t>
  </si>
  <si>
    <t>大学等
進学率
(％)</t>
  </si>
  <si>
    <t>専修学校
(専門課程)
進 学 率
(％)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</si>
  <si>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</si>
  <si>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</si>
  <si>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</si>
  <si>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</si>
  <si>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</si>
  <si>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</si>
  <si>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</si>
  <si>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</si>
  <si>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小美玉市</t>
  </si>
  <si>
    <t>東茨城郡</t>
  </si>
  <si>
    <t>東海村</t>
  </si>
  <si>
    <t>久慈郡</t>
  </si>
  <si>
    <t>稲敷郡</t>
  </si>
  <si>
    <t>結城郡</t>
  </si>
  <si>
    <t>猿島郡</t>
  </si>
  <si>
    <t>北相馬郡</t>
  </si>
  <si>
    <t>利根町</t>
  </si>
  <si>
    <t>福祉に関する学科</t>
  </si>
  <si>
    <t>かすみがうら市</t>
  </si>
  <si>
    <t>つくばみらい市</t>
  </si>
  <si>
    <t>平成21年3月</t>
  </si>
  <si>
    <r>
      <t>左記</t>
    </r>
    <r>
      <rPr>
        <sz val="6.5"/>
        <rFont val="ＭＳ 明朝"/>
        <family val="1"/>
      </rPr>
      <t>(A)(B)(C)(D)</t>
    </r>
    <r>
      <rPr>
        <sz val="7"/>
        <rFont val="ＭＳ 明朝"/>
        <family val="1"/>
      </rPr>
      <t xml:space="preserve">
のうち就職して
いる者　(再掲)</t>
    </r>
  </si>
  <si>
    <t>平成22年3月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</si>
  <si>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</si>
  <si>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</si>
  <si>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</si>
  <si>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</si>
  <si>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</si>
  <si>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</si>
  <si>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</si>
  <si>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</si>
  <si>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</si>
  <si>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</si>
  <si>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</si>
  <si>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</si>
  <si>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</si>
  <si>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</si>
  <si>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</si>
  <si>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</si>
  <si>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</si>
  <si>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</si>
  <si>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</si>
  <si>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</si>
  <si>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</si>
  <si>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河内町</t>
  </si>
  <si>
    <t>八千代町</t>
  </si>
  <si>
    <t>五霞町</t>
  </si>
  <si>
    <t>境町</t>
  </si>
  <si>
    <t>不詳・死亡の者
　　　　　(Ｈ)</t>
  </si>
  <si>
    <t>第44-1表　状況別卒業者数〔高等学校 全日制・定時制〕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</si>
</sst>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;\-#,##0_ ;&quot;-&quot;_ ;@_ "/>
    <numFmt numFmtId="178" formatCode="#,##0.0;\-#,##0.0;&quot;-&quot;?;@"/>
    <numFmt numFmtId="179" formatCode="#,##0;\-#,##0;&quot;-&quot;;@"/>
    <numFmt numFmtId="180" formatCode="#,##0.0;\-#,##0.0;&quot;-&quot;;@"/>
    <numFmt numFmtId="181" formatCode="0.0_);[Red]\(0.0\)"/>
    <numFmt numFmtId="182" formatCode="#,##0;[Red]\-#,##0;&quot;-&quot;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  <numFmt numFmtId="187" formatCode="0.0_ "/>
    <numFmt numFmtId="188" formatCode="#,##\(0.0\);\(\-\)#,##\(0.0\);&quot;-&quot;"/>
    <numFmt numFmtId="189" formatCode="#,##0.0_);\(#,##0.0\)"/>
    <numFmt numFmtId="190" formatCode="#,##0_);\(#,##0\)"/>
  </numFmts>
  <fonts count="26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7.5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6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5" fillId="0" borderId="0">
      <alignment horizontal="left"/>
      <protection/>
    </xf>
    <xf numFmtId="38" fontId="16" fillId="2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3" borderId="3" applyNumberFormat="0" applyBorder="0" applyAlignment="0" applyProtection="0"/>
    <xf numFmtId="186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3" fillId="0" borderId="0">
      <alignment/>
      <protection/>
    </xf>
    <xf numFmtId="0" fontId="24" fillId="0" borderId="0">
      <alignment vertical="center"/>
      <protection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183" fontId="5" fillId="0" borderId="0" xfId="0" applyNumberFormat="1" applyFont="1" applyFill="1" applyAlignment="1" applyProtection="1">
      <alignment horizontal="distributed" vertical="top"/>
      <protection locked="0"/>
    </xf>
    <xf numFmtId="183" fontId="6" fillId="0" borderId="0" xfId="0" applyNumberFormat="1" applyFont="1" applyFill="1" applyAlignment="1" applyProtection="1">
      <alignment vertical="top"/>
      <protection locked="0"/>
    </xf>
    <xf numFmtId="183" fontId="5" fillId="0" borderId="0" xfId="0" applyNumberFormat="1" applyFont="1" applyFill="1" applyAlignment="1" applyProtection="1">
      <alignment vertical="top"/>
      <protection locked="0"/>
    </xf>
    <xf numFmtId="183" fontId="0" fillId="0" borderId="0" xfId="0" applyNumberFormat="1" applyFont="1" applyFill="1" applyAlignment="1" applyProtection="1">
      <alignment horizontal="right"/>
      <protection locked="0"/>
    </xf>
    <xf numFmtId="183" fontId="0" fillId="0" borderId="0" xfId="0" applyNumberFormat="1" applyFont="1" applyFill="1" applyAlignment="1" applyProtection="1">
      <alignment horizontal="distributed" vertical="center"/>
      <protection locked="0"/>
    </xf>
    <xf numFmtId="183" fontId="0" fillId="0" borderId="0" xfId="0" applyNumberFormat="1" applyFont="1" applyFill="1" applyAlignment="1" applyProtection="1">
      <alignment vertical="center"/>
      <protection locked="0"/>
    </xf>
    <xf numFmtId="183" fontId="0" fillId="0" borderId="4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5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6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0" xfId="0" applyNumberFormat="1" applyFont="1" applyFill="1" applyAlignment="1" applyProtection="1">
      <alignment horizontal="distributed" vertical="center"/>
      <protection locked="0"/>
    </xf>
    <xf numFmtId="183" fontId="0" fillId="0" borderId="7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8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9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0" xfId="0" applyNumberFormat="1" applyFont="1" applyFill="1" applyBorder="1" applyAlignment="1" applyProtection="1">
      <alignment horizontal="distributed" vertical="center"/>
      <protection locked="0"/>
    </xf>
    <xf numFmtId="183" fontId="0" fillId="0" borderId="10" xfId="0" applyNumberFormat="1" applyFont="1" applyFill="1" applyBorder="1" applyAlignment="1" applyProtection="1">
      <alignment horizontal="distributed" vertical="center"/>
      <protection locked="0"/>
    </xf>
    <xf numFmtId="183" fontId="0" fillId="0" borderId="11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4" fillId="0" borderId="1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11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0" xfId="0" applyNumberFormat="1" applyFont="1" applyFill="1" applyBorder="1" applyAlignment="1" applyProtection="1">
      <alignment horizontal="center" vertical="center" shrinkToFit="1"/>
      <protection/>
    </xf>
    <xf numFmtId="183" fontId="0" fillId="0" borderId="0" xfId="0" applyNumberFormat="1" applyFont="1" applyFill="1" applyBorder="1" applyAlignment="1" applyProtection="1">
      <alignment horizontal="distributed" vertical="center" shrinkToFit="1"/>
      <protection/>
    </xf>
    <xf numFmtId="183" fontId="0" fillId="0" borderId="0" xfId="41" applyNumberFormat="1" applyFont="1" applyFill="1" applyBorder="1" applyAlignment="1" applyProtection="1">
      <alignment horizontal="distributed" vertical="center"/>
      <protection locked="0"/>
    </xf>
    <xf numFmtId="183" fontId="4" fillId="0" borderId="0" xfId="41" applyNumberFormat="1" applyFont="1" applyFill="1" applyBorder="1" applyAlignment="1" applyProtection="1">
      <alignment horizontal="distributed" vertical="center"/>
      <protection locked="0"/>
    </xf>
    <xf numFmtId="183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83" fontId="0" fillId="0" borderId="10" xfId="0" applyNumberFormat="1" applyFont="1" applyFill="1" applyBorder="1" applyAlignment="1" applyProtection="1" quotePrefix="1">
      <alignment horizontal="distributed" vertical="center"/>
      <protection locked="0"/>
    </xf>
    <xf numFmtId="183" fontId="0" fillId="0" borderId="11" xfId="0" applyNumberFormat="1" applyFont="1" applyFill="1" applyBorder="1" applyAlignment="1" applyProtection="1" quotePrefix="1">
      <alignment horizontal="distributed" vertical="center"/>
      <protection locked="0"/>
    </xf>
    <xf numFmtId="183" fontId="0" fillId="0" borderId="0" xfId="0" applyNumberFormat="1" applyFont="1" applyFill="1" applyBorder="1" applyAlignment="1" applyProtection="1" quotePrefix="1">
      <alignment horizontal="distributed" vertical="center"/>
      <protection/>
    </xf>
    <xf numFmtId="183" fontId="0" fillId="0" borderId="11" xfId="0" applyNumberFormat="1" applyFont="1" applyFill="1" applyBorder="1" applyAlignment="1" applyProtection="1">
      <alignment vertical="center"/>
      <protection locked="0"/>
    </xf>
    <xf numFmtId="183" fontId="0" fillId="0" borderId="0" xfId="0" applyNumberFormat="1" applyFont="1" applyFill="1" applyAlignment="1" applyProtection="1">
      <alignment horizontal="distributed" vertical="center" shrinkToFit="1"/>
      <protection locked="0"/>
    </xf>
    <xf numFmtId="183" fontId="8" fillId="0" borderId="0" xfId="0" applyNumberFormat="1" applyFont="1" applyFill="1" applyAlignment="1" applyProtection="1">
      <alignment horizontal="center" vertical="center"/>
      <protection locked="0"/>
    </xf>
    <xf numFmtId="183" fontId="8" fillId="0" borderId="0" xfId="0" applyNumberFormat="1" applyFont="1" applyFill="1" applyBorder="1" applyAlignment="1" applyProtection="1">
      <alignment horizontal="distributed" vertical="center"/>
      <protection/>
    </xf>
    <xf numFmtId="183" fontId="0" fillId="0" borderId="4" xfId="0" applyNumberFormat="1" applyFont="1" applyFill="1" applyBorder="1" applyAlignment="1" applyProtection="1">
      <alignment horizontal="distributed" vertical="center"/>
      <protection locked="0"/>
    </xf>
    <xf numFmtId="183" fontId="0" fillId="0" borderId="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top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41" fontId="0" fillId="0" borderId="0" xfId="37" applyNumberFormat="1" applyFont="1" applyFill="1" applyBorder="1" applyAlignment="1" applyProtection="1">
      <alignment horizontal="right" vertical="center"/>
      <protection locked="0"/>
    </xf>
    <xf numFmtId="176" fontId="0" fillId="0" borderId="0" xfId="42" applyNumberFormat="1" applyFont="1" applyFill="1" applyAlignment="1">
      <alignment vertical="center" shrinkToFit="1"/>
      <protection/>
    </xf>
    <xf numFmtId="183" fontId="0" fillId="0" borderId="8" xfId="0" applyNumberFormat="1" applyFont="1" applyFill="1" applyBorder="1" applyAlignment="1" applyProtection="1">
      <alignment horizontal="distributed" vertical="center"/>
      <protection locked="0"/>
    </xf>
    <xf numFmtId="183" fontId="12" fillId="0" borderId="3" xfId="0" applyNumberFormat="1" applyFont="1" applyFill="1" applyBorder="1" applyAlignment="1" applyProtection="1">
      <alignment horizontal="distributed" vertical="center"/>
      <protection locked="0"/>
    </xf>
    <xf numFmtId="183" fontId="12" fillId="0" borderId="12" xfId="0" applyNumberFormat="1" applyFont="1" applyFill="1" applyBorder="1" applyAlignment="1" applyProtection="1">
      <alignment horizontal="distributed" vertical="center"/>
      <protection locked="0"/>
    </xf>
    <xf numFmtId="183" fontId="12" fillId="0" borderId="13" xfId="0" applyNumberFormat="1" applyFont="1" applyFill="1" applyBorder="1" applyAlignment="1" applyProtection="1">
      <alignment horizontal="distributed" vertical="center"/>
      <protection locked="0"/>
    </xf>
    <xf numFmtId="183" fontId="12" fillId="0" borderId="14" xfId="0" applyNumberFormat="1" applyFont="1" applyFill="1" applyBorder="1" applyAlignment="1" applyProtection="1">
      <alignment horizontal="center" vertical="center"/>
      <protection locked="0"/>
    </xf>
    <xf numFmtId="41" fontId="4" fillId="0" borderId="0" xfId="37" applyNumberFormat="1" applyFont="1" applyFill="1" applyAlignment="1">
      <alignment vertical="center" shrinkToFit="1"/>
    </xf>
    <xf numFmtId="41" fontId="4" fillId="0" borderId="0" xfId="42" applyNumberFormat="1" applyFont="1" applyFill="1" applyAlignment="1">
      <alignment vertical="center" shrinkToFit="1"/>
      <protection/>
    </xf>
    <xf numFmtId="41" fontId="0" fillId="0" borderId="0" xfId="37" applyNumberFormat="1" applyFont="1" applyFill="1" applyAlignment="1">
      <alignment vertical="center" shrinkToFit="1"/>
    </xf>
    <xf numFmtId="41" fontId="0" fillId="0" borderId="0" xfId="42" applyNumberFormat="1" applyFont="1" applyFill="1" applyAlignment="1">
      <alignment vertical="center" shrinkToFit="1"/>
      <protection/>
    </xf>
    <xf numFmtId="41" fontId="4" fillId="0" borderId="0" xfId="37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Alignment="1">
      <alignment vertical="center" shrinkToFit="1"/>
    </xf>
    <xf numFmtId="41" fontId="4" fillId="0" borderId="0" xfId="0" applyNumberFormat="1" applyFont="1" applyFill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13" xfId="0" applyNumberFormat="1" applyFont="1" applyFill="1" applyBorder="1" applyAlignment="1" applyProtection="1">
      <alignment horizontal="center" vertical="center"/>
      <protection locked="0"/>
    </xf>
    <xf numFmtId="183" fontId="12" fillId="0" borderId="15" xfId="0" applyNumberFormat="1" applyFont="1" applyFill="1" applyBorder="1" applyAlignment="1" applyProtection="1">
      <alignment horizontal="center" vertical="center"/>
      <protection locked="0"/>
    </xf>
    <xf numFmtId="18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4" xfId="0" applyNumberFormat="1" applyFont="1" applyFill="1" applyBorder="1" applyAlignment="1" applyProtection="1">
      <alignment horizontal="center" vertical="center"/>
      <protection locked="0"/>
    </xf>
    <xf numFmtId="183" fontId="0" fillId="0" borderId="7" xfId="0" applyNumberFormat="1" applyFont="1" applyFill="1" applyBorder="1" applyAlignment="1" applyProtection="1">
      <alignment horizontal="center" vertical="center"/>
      <protection locked="0"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0" fillId="0" borderId="4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7" fillId="0" borderId="6" xfId="0" applyNumberFormat="1" applyFont="1" applyFill="1" applyBorder="1" applyAlignment="1" applyProtection="1">
      <alignment horizontal="center" vertical="center"/>
      <protection locked="0"/>
    </xf>
    <xf numFmtId="183" fontId="7" fillId="0" borderId="4" xfId="0" applyNumberFormat="1" applyFont="1" applyFill="1" applyBorder="1" applyAlignment="1" applyProtection="1">
      <alignment horizontal="center" vertical="center"/>
      <protection locked="0"/>
    </xf>
    <xf numFmtId="183" fontId="7" fillId="0" borderId="5" xfId="0" applyNumberFormat="1" applyFont="1" applyFill="1" applyBorder="1" applyAlignment="1" applyProtection="1">
      <alignment horizontal="center" vertical="center"/>
      <protection locked="0"/>
    </xf>
    <xf numFmtId="183" fontId="12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30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第42表 産業別就職者数 (中学校)　　　【印刷用】" xfId="41"/>
    <cellStyle name="標準_第44表 【久慈郡まで印刷用】" xfId="42"/>
    <cellStyle name="Followed Hyperlink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showGridLines="0" tabSelected="1" zoomScaleSheetLayoutView="130" workbookViewId="0" topLeftCell="A1">
      <pane xSplit="4" ySplit="4" topLeftCell="L4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82" sqref="P82"/>
    </sheetView>
  </sheetViews>
  <sheetFormatPr defaultColWidth="9.00390625" defaultRowHeight="12"/>
  <cols>
    <col min="1" max="1" width="1.00390625" style="7" customWidth="1"/>
    <col min="2" max="2" width="0.875" style="7" customWidth="1"/>
    <col min="3" max="3" width="17.50390625" style="7" customWidth="1"/>
    <col min="4" max="4" width="1.00390625" style="7" customWidth="1"/>
    <col min="5" max="7" width="8.875" style="8" customWidth="1"/>
    <col min="8" max="9" width="7.875" style="8" customWidth="1"/>
    <col min="10" max="10" width="8.00390625" style="8" customWidth="1"/>
    <col min="11" max="11" width="8.125" style="8" customWidth="1"/>
    <col min="12" max="12" width="7.875" style="8" customWidth="1"/>
    <col min="13" max="14" width="7.125" style="8" customWidth="1"/>
    <col min="15" max="15" width="7.00390625" style="8" customWidth="1"/>
    <col min="16" max="17" width="8.00390625" style="8" customWidth="1"/>
    <col min="18" max="25" width="6.125" style="8" customWidth="1"/>
    <col min="26" max="28" width="7.00390625" style="41" customWidth="1"/>
    <col min="29" max="29" width="1.00390625" style="7" customWidth="1"/>
    <col min="30" max="30" width="0.875" style="7" customWidth="1"/>
    <col min="31" max="31" width="17.50390625" style="7" customWidth="1"/>
    <col min="32" max="32" width="1.00390625" style="7" customWidth="1"/>
    <col min="33" max="16384" width="9.375" style="8" customWidth="1"/>
  </cols>
  <sheetData>
    <row r="1" spans="1:32" s="5" customFormat="1" ht="15">
      <c r="A1" s="3"/>
      <c r="B1" s="4" t="s">
        <v>87</v>
      </c>
      <c r="C1" s="4"/>
      <c r="D1" s="3"/>
      <c r="Z1" s="40"/>
      <c r="AA1" s="40"/>
      <c r="AB1" s="40"/>
      <c r="AC1" s="3"/>
      <c r="AD1" s="4"/>
      <c r="AE1" s="6" t="s">
        <v>1</v>
      </c>
      <c r="AF1" s="3"/>
    </row>
    <row r="2" ht="4.5" customHeight="1"/>
    <row r="3" spans="1:32" s="12" customFormat="1" ht="30" customHeight="1">
      <c r="A3" s="9"/>
      <c r="B3" s="82" t="s">
        <v>23</v>
      </c>
      <c r="C3" s="82"/>
      <c r="D3" s="10"/>
      <c r="E3" s="88" t="s">
        <v>2</v>
      </c>
      <c r="F3" s="89"/>
      <c r="G3" s="90"/>
      <c r="H3" s="76" t="s">
        <v>3</v>
      </c>
      <c r="I3" s="77"/>
      <c r="J3" s="71" t="s">
        <v>33</v>
      </c>
      <c r="K3" s="72"/>
      <c r="L3" s="76" t="s">
        <v>34</v>
      </c>
      <c r="M3" s="91"/>
      <c r="N3" s="71" t="s">
        <v>7</v>
      </c>
      <c r="O3" s="72"/>
      <c r="P3" s="71" t="s">
        <v>17</v>
      </c>
      <c r="Q3" s="72"/>
      <c r="R3" s="71" t="s">
        <v>8</v>
      </c>
      <c r="S3" s="72"/>
      <c r="T3" s="71" t="s">
        <v>16</v>
      </c>
      <c r="U3" s="73"/>
      <c r="V3" s="71" t="s">
        <v>86</v>
      </c>
      <c r="W3" s="74"/>
      <c r="X3" s="75" t="s">
        <v>59</v>
      </c>
      <c r="Y3" s="75"/>
      <c r="Z3" s="78" t="s">
        <v>36</v>
      </c>
      <c r="AA3" s="80" t="s">
        <v>37</v>
      </c>
      <c r="AB3" s="69" t="s">
        <v>35</v>
      </c>
      <c r="AC3" s="11"/>
      <c r="AD3" s="85" t="str">
        <f aca="true" t="shared" si="0" ref="AD3:AE33">B3</f>
        <v>区　　　　　　分</v>
      </c>
      <c r="AE3" s="85"/>
      <c r="AF3" s="9"/>
    </row>
    <row r="4" spans="1:32" s="12" customFormat="1" ht="12.75" customHeight="1">
      <c r="A4" s="13"/>
      <c r="B4" s="83"/>
      <c r="C4" s="83"/>
      <c r="D4" s="14"/>
      <c r="E4" s="52"/>
      <c r="F4" s="53" t="s">
        <v>4</v>
      </c>
      <c r="G4" s="53" t="s">
        <v>5</v>
      </c>
      <c r="H4" s="53" t="s">
        <v>6</v>
      </c>
      <c r="I4" s="53" t="s">
        <v>5</v>
      </c>
      <c r="J4" s="53" t="s">
        <v>6</v>
      </c>
      <c r="K4" s="53" t="s">
        <v>5</v>
      </c>
      <c r="L4" s="53" t="s">
        <v>6</v>
      </c>
      <c r="M4" s="53" t="s">
        <v>5</v>
      </c>
      <c r="N4" s="53" t="s">
        <v>6</v>
      </c>
      <c r="O4" s="53" t="s">
        <v>5</v>
      </c>
      <c r="P4" s="53" t="s">
        <v>15</v>
      </c>
      <c r="Q4" s="53" t="s">
        <v>0</v>
      </c>
      <c r="R4" s="53" t="s">
        <v>15</v>
      </c>
      <c r="S4" s="53" t="s">
        <v>0</v>
      </c>
      <c r="T4" s="53" t="s">
        <v>15</v>
      </c>
      <c r="U4" s="53" t="s">
        <v>0</v>
      </c>
      <c r="V4" s="53" t="s">
        <v>15</v>
      </c>
      <c r="W4" s="54" t="s">
        <v>0</v>
      </c>
      <c r="X4" s="55" t="s">
        <v>15</v>
      </c>
      <c r="Y4" s="56" t="s">
        <v>0</v>
      </c>
      <c r="Z4" s="79"/>
      <c r="AA4" s="81"/>
      <c r="AB4" s="70"/>
      <c r="AC4" s="15"/>
      <c r="AD4" s="86"/>
      <c r="AE4" s="86"/>
      <c r="AF4" s="13"/>
    </row>
    <row r="5" spans="1:32" ht="12" customHeight="1">
      <c r="A5" s="16"/>
      <c r="B5" s="16"/>
      <c r="C5" s="16"/>
      <c r="D5" s="17"/>
      <c r="AC5" s="18"/>
      <c r="AD5" s="16"/>
      <c r="AE5" s="16"/>
      <c r="AF5" s="16"/>
    </row>
    <row r="6" spans="1:32" s="21" customFormat="1" ht="12" customHeight="1">
      <c r="A6" s="19"/>
      <c r="B6" s="84" t="s">
        <v>58</v>
      </c>
      <c r="C6" s="84"/>
      <c r="D6" s="20"/>
      <c r="E6" s="46">
        <v>26234</v>
      </c>
      <c r="F6" s="46">
        <v>13411</v>
      </c>
      <c r="G6" s="46">
        <v>12823</v>
      </c>
      <c r="H6" s="46">
        <v>6851</v>
      </c>
      <c r="I6" s="46">
        <v>6751</v>
      </c>
      <c r="J6" s="46">
        <v>1502</v>
      </c>
      <c r="K6" s="46">
        <v>2447</v>
      </c>
      <c r="L6" s="46">
        <v>977</v>
      </c>
      <c r="M6" s="46">
        <v>499</v>
      </c>
      <c r="N6" s="46">
        <v>185</v>
      </c>
      <c r="O6" s="46">
        <v>22</v>
      </c>
      <c r="P6" s="46">
        <v>3201</v>
      </c>
      <c r="Q6" s="46">
        <v>2147</v>
      </c>
      <c r="R6" s="46">
        <v>135</v>
      </c>
      <c r="S6" s="46">
        <v>254</v>
      </c>
      <c r="T6" s="46">
        <v>557</v>
      </c>
      <c r="U6" s="46">
        <v>703</v>
      </c>
      <c r="V6" s="46">
        <v>3</v>
      </c>
      <c r="W6" s="46">
        <v>0</v>
      </c>
      <c r="X6" s="46">
        <v>2</v>
      </c>
      <c r="Y6" s="46">
        <v>29</v>
      </c>
      <c r="Z6" s="42">
        <v>51.8487459022642</v>
      </c>
      <c r="AA6" s="42">
        <v>15.0529846763741</v>
      </c>
      <c r="AB6" s="42">
        <v>20.5039262026378</v>
      </c>
      <c r="AC6" s="22"/>
      <c r="AD6" s="87" t="str">
        <f t="shared" si="0"/>
        <v>平成21年3月</v>
      </c>
      <c r="AE6" s="87"/>
      <c r="AF6" s="19"/>
    </row>
    <row r="7" spans="1:32" s="21" customFormat="1" ht="12" customHeight="1">
      <c r="A7" s="19"/>
      <c r="B7" s="19"/>
      <c r="C7" s="19"/>
      <c r="D7" s="20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2"/>
      <c r="AA7" s="42"/>
      <c r="AB7" s="42"/>
      <c r="AC7" s="22"/>
      <c r="AD7" s="19"/>
      <c r="AE7" s="19"/>
      <c r="AF7" s="19"/>
    </row>
    <row r="8" spans="1:32" s="21" customFormat="1" ht="12" customHeight="1">
      <c r="A8" s="19"/>
      <c r="B8" s="84" t="s">
        <v>60</v>
      </c>
      <c r="C8" s="84"/>
      <c r="D8" s="20"/>
      <c r="E8" s="57">
        <f>E13+E48</f>
        <v>26384</v>
      </c>
      <c r="F8" s="57">
        <f aca="true" t="shared" si="1" ref="F8:Y8">F13+F48</f>
        <v>13561</v>
      </c>
      <c r="G8" s="57">
        <f t="shared" si="1"/>
        <v>12823</v>
      </c>
      <c r="H8" s="57">
        <f>H13+H48</f>
        <v>6983</v>
      </c>
      <c r="I8" s="57">
        <f t="shared" si="1"/>
        <v>6706</v>
      </c>
      <c r="J8" s="57">
        <f t="shared" si="1"/>
        <v>1809</v>
      </c>
      <c r="K8" s="57">
        <f t="shared" si="1"/>
        <v>2728</v>
      </c>
      <c r="L8" s="57">
        <f t="shared" si="1"/>
        <v>1014</v>
      </c>
      <c r="M8" s="57">
        <f t="shared" si="1"/>
        <v>529</v>
      </c>
      <c r="N8" s="57">
        <f t="shared" si="1"/>
        <v>237</v>
      </c>
      <c r="O8" s="57">
        <f t="shared" si="1"/>
        <v>18</v>
      </c>
      <c r="P8" s="57">
        <f t="shared" si="1"/>
        <v>2688</v>
      </c>
      <c r="Q8" s="57">
        <f t="shared" si="1"/>
        <v>1881</v>
      </c>
      <c r="R8" s="57">
        <f t="shared" si="1"/>
        <v>163</v>
      </c>
      <c r="S8" s="57">
        <f t="shared" si="1"/>
        <v>290</v>
      </c>
      <c r="T8" s="57">
        <f t="shared" si="1"/>
        <v>667</v>
      </c>
      <c r="U8" s="57">
        <f t="shared" si="1"/>
        <v>671</v>
      </c>
      <c r="V8" s="57">
        <f t="shared" si="1"/>
        <v>0</v>
      </c>
      <c r="W8" s="57">
        <f t="shared" si="1"/>
        <v>0</v>
      </c>
      <c r="X8" s="57">
        <f t="shared" si="1"/>
        <v>2</v>
      </c>
      <c r="Y8" s="57">
        <f t="shared" si="1"/>
        <v>23</v>
      </c>
      <c r="Z8" s="48">
        <v>51.8837174044875</v>
      </c>
      <c r="AA8" s="48">
        <v>17.1960278956943</v>
      </c>
      <c r="AB8" s="48">
        <v>17.4120679199514</v>
      </c>
      <c r="AC8" s="22"/>
      <c r="AD8" s="87" t="str">
        <f t="shared" si="0"/>
        <v>平成22年3月</v>
      </c>
      <c r="AE8" s="87"/>
      <c r="AF8" s="19"/>
    </row>
    <row r="9" spans="1:32" s="21" customFormat="1" ht="12" customHeight="1">
      <c r="A9" s="19"/>
      <c r="B9" s="84" t="s">
        <v>18</v>
      </c>
      <c r="C9" s="84"/>
      <c r="D9" s="20"/>
      <c r="E9" s="57">
        <v>19632</v>
      </c>
      <c r="F9" s="57">
        <v>9944</v>
      </c>
      <c r="G9" s="57">
        <v>9688</v>
      </c>
      <c r="H9" s="57">
        <v>4312</v>
      </c>
      <c r="I9" s="57">
        <v>4467</v>
      </c>
      <c r="J9" s="57">
        <v>1562</v>
      </c>
      <c r="K9" s="57">
        <v>2293</v>
      </c>
      <c r="L9" s="57">
        <v>687</v>
      </c>
      <c r="M9" s="57">
        <v>379</v>
      </c>
      <c r="N9" s="57">
        <v>204</v>
      </c>
      <c r="O9" s="57">
        <v>14</v>
      </c>
      <c r="P9" s="57">
        <v>2525</v>
      </c>
      <c r="Q9" s="57">
        <v>1755</v>
      </c>
      <c r="R9" s="57">
        <v>153</v>
      </c>
      <c r="S9" s="57">
        <v>269</v>
      </c>
      <c r="T9" s="57">
        <v>501</v>
      </c>
      <c r="U9" s="57">
        <v>511</v>
      </c>
      <c r="V9" s="57">
        <v>0</v>
      </c>
      <c r="W9" s="57">
        <v>0</v>
      </c>
      <c r="X9" s="57">
        <v>1</v>
      </c>
      <c r="Y9" s="57">
        <v>21</v>
      </c>
      <c r="Z9" s="48">
        <v>44.7178076609617</v>
      </c>
      <c r="AA9" s="48">
        <v>19.6363080684596</v>
      </c>
      <c r="AB9" s="48">
        <v>21.9132029339853</v>
      </c>
      <c r="AC9" s="22"/>
      <c r="AD9" s="87" t="str">
        <f t="shared" si="0"/>
        <v>公立</v>
      </c>
      <c r="AE9" s="87"/>
      <c r="AF9" s="19"/>
    </row>
    <row r="10" spans="1:32" s="21" customFormat="1" ht="12" customHeight="1">
      <c r="A10" s="19"/>
      <c r="B10" s="84" t="s">
        <v>19</v>
      </c>
      <c r="C10" s="84"/>
      <c r="D10" s="20"/>
      <c r="E10" s="57">
        <v>6752</v>
      </c>
      <c r="F10" s="57">
        <v>3617</v>
      </c>
      <c r="G10" s="57">
        <v>3135</v>
      </c>
      <c r="H10" s="57">
        <v>2671</v>
      </c>
      <c r="I10" s="57">
        <v>2239</v>
      </c>
      <c r="J10" s="57">
        <v>247</v>
      </c>
      <c r="K10" s="57">
        <v>435</v>
      </c>
      <c r="L10" s="57">
        <v>327</v>
      </c>
      <c r="M10" s="57">
        <v>150</v>
      </c>
      <c r="N10" s="57">
        <v>33</v>
      </c>
      <c r="O10" s="57">
        <v>4</v>
      </c>
      <c r="P10" s="57">
        <v>163</v>
      </c>
      <c r="Q10" s="57">
        <v>126</v>
      </c>
      <c r="R10" s="57">
        <v>10</v>
      </c>
      <c r="S10" s="57">
        <v>21</v>
      </c>
      <c r="T10" s="57">
        <v>166</v>
      </c>
      <c r="U10" s="57">
        <v>160</v>
      </c>
      <c r="V10" s="57">
        <v>0</v>
      </c>
      <c r="W10" s="57">
        <v>0</v>
      </c>
      <c r="X10" s="57">
        <v>1</v>
      </c>
      <c r="Y10" s="57">
        <v>2</v>
      </c>
      <c r="Z10" s="48">
        <v>72.7191943127962</v>
      </c>
      <c r="AA10" s="48">
        <v>10.1007109004739</v>
      </c>
      <c r="AB10" s="48">
        <v>4.32464454976303</v>
      </c>
      <c r="AC10" s="22"/>
      <c r="AD10" s="87" t="str">
        <f t="shared" si="0"/>
        <v>私立</v>
      </c>
      <c r="AE10" s="87"/>
      <c r="AF10" s="19"/>
    </row>
    <row r="11" spans="1:32" s="21" customFormat="1" ht="12" customHeight="1">
      <c r="A11" s="19"/>
      <c r="B11" s="19"/>
      <c r="C11" s="19"/>
      <c r="D11" s="2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2"/>
      <c r="AA11" s="42"/>
      <c r="AB11" s="42"/>
      <c r="AC11" s="22"/>
      <c r="AD11" s="19"/>
      <c r="AE11" s="19"/>
      <c r="AF11" s="19"/>
    </row>
    <row r="12" spans="1:32" s="21" customFormat="1" ht="12" customHeight="1">
      <c r="A12" s="19"/>
      <c r="B12" s="19"/>
      <c r="C12" s="19"/>
      <c r="D12" s="20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2"/>
      <c r="AA12" s="42"/>
      <c r="AB12" s="42"/>
      <c r="AC12" s="22"/>
      <c r="AD12" s="19"/>
      <c r="AE12" s="19"/>
      <c r="AF12" s="19"/>
    </row>
    <row r="13" spans="1:32" s="21" customFormat="1" ht="12" customHeight="1">
      <c r="A13" s="19"/>
      <c r="B13" s="19"/>
      <c r="C13" s="19" t="s">
        <v>20</v>
      </c>
      <c r="D13" s="20"/>
      <c r="E13" s="58">
        <f>SUM(E15:E46)</f>
        <v>25156</v>
      </c>
      <c r="F13" s="58">
        <f>SUM(F15:F46)</f>
        <v>12899</v>
      </c>
      <c r="G13" s="58">
        <f aca="true" t="shared" si="2" ref="G13:Y13">SUM(G15:G46)</f>
        <v>12257</v>
      </c>
      <c r="H13" s="58">
        <f t="shared" si="2"/>
        <v>6731</v>
      </c>
      <c r="I13" s="58">
        <f t="shared" si="2"/>
        <v>6538</v>
      </c>
      <c r="J13" s="58">
        <f t="shared" si="2"/>
        <v>1674</v>
      </c>
      <c r="K13" s="58">
        <f t="shared" si="2"/>
        <v>2569</v>
      </c>
      <c r="L13" s="58">
        <f t="shared" si="2"/>
        <v>994</v>
      </c>
      <c r="M13" s="58">
        <f>SUM(M15:M46)</f>
        <v>491</v>
      </c>
      <c r="N13" s="58">
        <f t="shared" si="2"/>
        <v>217</v>
      </c>
      <c r="O13" s="58">
        <f t="shared" si="2"/>
        <v>18</v>
      </c>
      <c r="P13" s="58">
        <f t="shared" si="2"/>
        <v>2484</v>
      </c>
      <c r="Q13" s="58">
        <f t="shared" si="2"/>
        <v>1713</v>
      </c>
      <c r="R13" s="58">
        <f t="shared" si="2"/>
        <v>153</v>
      </c>
      <c r="S13" s="58">
        <f t="shared" si="2"/>
        <v>273</v>
      </c>
      <c r="T13" s="58">
        <f t="shared" si="2"/>
        <v>646</v>
      </c>
      <c r="U13" s="58">
        <f t="shared" si="2"/>
        <v>655</v>
      </c>
      <c r="V13" s="58">
        <f t="shared" si="2"/>
        <v>0</v>
      </c>
      <c r="W13" s="58">
        <f t="shared" si="2"/>
        <v>0</v>
      </c>
      <c r="X13" s="58">
        <f t="shared" si="2"/>
        <v>2</v>
      </c>
      <c r="Y13" s="58">
        <f t="shared" si="2"/>
        <v>22</v>
      </c>
      <c r="Z13" s="45">
        <f>(H13+I13)/E13*100</f>
        <v>52.74685959612021</v>
      </c>
      <c r="AA13" s="45">
        <f>(J13+K13)/E13*100</f>
        <v>16.86675147082207</v>
      </c>
      <c r="AB13" s="45">
        <f>(X13+Y13+P13+Q13)/E13*100</f>
        <v>16.779297185562093</v>
      </c>
      <c r="AC13" s="22"/>
      <c r="AD13" s="23">
        <f t="shared" si="0"/>
        <v>0</v>
      </c>
      <c r="AE13" s="23" t="str">
        <f t="shared" si="0"/>
        <v>市計</v>
      </c>
      <c r="AF13" s="19"/>
    </row>
    <row r="14" spans="1:32" ht="12" customHeight="1">
      <c r="A14" s="16"/>
      <c r="B14" s="16"/>
      <c r="C14" s="16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C14" s="18"/>
      <c r="AD14" s="16"/>
      <c r="AE14" s="16"/>
      <c r="AF14" s="16"/>
    </row>
    <row r="15" spans="1:32" ht="12" customHeight="1">
      <c r="A15" s="16"/>
      <c r="B15" s="16"/>
      <c r="C15" s="28" t="s">
        <v>61</v>
      </c>
      <c r="D15" s="17"/>
      <c r="E15" s="59">
        <v>4287</v>
      </c>
      <c r="F15" s="60">
        <v>2104</v>
      </c>
      <c r="G15" s="60">
        <v>2183</v>
      </c>
      <c r="H15" s="59">
        <v>1231</v>
      </c>
      <c r="I15" s="59">
        <v>1449</v>
      </c>
      <c r="J15" s="59">
        <v>198</v>
      </c>
      <c r="K15" s="59">
        <v>301</v>
      </c>
      <c r="L15" s="59">
        <v>310</v>
      </c>
      <c r="M15" s="59">
        <v>183</v>
      </c>
      <c r="N15" s="59">
        <v>26</v>
      </c>
      <c r="O15" s="59">
        <v>6</v>
      </c>
      <c r="P15" s="59">
        <v>206</v>
      </c>
      <c r="Q15" s="59">
        <v>141</v>
      </c>
      <c r="R15" s="59">
        <v>16</v>
      </c>
      <c r="S15" s="59">
        <v>32</v>
      </c>
      <c r="T15" s="59">
        <v>117</v>
      </c>
      <c r="U15" s="59">
        <v>71</v>
      </c>
      <c r="V15" s="59">
        <v>0</v>
      </c>
      <c r="W15" s="59">
        <v>0</v>
      </c>
      <c r="X15" s="59">
        <v>1</v>
      </c>
      <c r="Y15" s="59">
        <v>2</v>
      </c>
      <c r="Z15" s="49">
        <v>62.5145789596454</v>
      </c>
      <c r="AA15" s="49">
        <v>11.639841380919</v>
      </c>
      <c r="AB15" s="49">
        <v>8.16421740144623</v>
      </c>
      <c r="AC15" s="18"/>
      <c r="AD15" s="24">
        <f t="shared" si="0"/>
        <v>0</v>
      </c>
      <c r="AE15" s="24" t="str">
        <f t="shared" si="0"/>
        <v>水戸市</v>
      </c>
      <c r="AF15" s="16"/>
    </row>
    <row r="16" spans="1:32" ht="12" customHeight="1">
      <c r="A16" s="16"/>
      <c r="B16" s="16"/>
      <c r="C16" s="28" t="s">
        <v>62</v>
      </c>
      <c r="D16" s="17"/>
      <c r="E16" s="59">
        <v>2083</v>
      </c>
      <c r="F16" s="60">
        <v>1046</v>
      </c>
      <c r="G16" s="60">
        <v>1037</v>
      </c>
      <c r="H16" s="59">
        <v>595</v>
      </c>
      <c r="I16" s="59">
        <v>674</v>
      </c>
      <c r="J16" s="59">
        <v>106</v>
      </c>
      <c r="K16" s="59">
        <v>156</v>
      </c>
      <c r="L16" s="59">
        <v>77</v>
      </c>
      <c r="M16" s="59">
        <v>32</v>
      </c>
      <c r="N16" s="59">
        <v>24</v>
      </c>
      <c r="O16" s="59">
        <v>3</v>
      </c>
      <c r="P16" s="59">
        <v>203</v>
      </c>
      <c r="Q16" s="59">
        <v>120</v>
      </c>
      <c r="R16" s="59">
        <v>5</v>
      </c>
      <c r="S16" s="59">
        <v>10</v>
      </c>
      <c r="T16" s="59">
        <v>36</v>
      </c>
      <c r="U16" s="59">
        <v>42</v>
      </c>
      <c r="V16" s="59">
        <v>0</v>
      </c>
      <c r="W16" s="59">
        <v>0</v>
      </c>
      <c r="X16" s="59">
        <v>0</v>
      </c>
      <c r="Y16" s="59">
        <v>3</v>
      </c>
      <c r="Z16" s="49">
        <v>60.9217474795967</v>
      </c>
      <c r="AA16" s="49">
        <v>12.5780124819971</v>
      </c>
      <c r="AB16" s="49">
        <v>15.6505040806529</v>
      </c>
      <c r="AC16" s="18"/>
      <c r="AD16" s="24">
        <f t="shared" si="0"/>
        <v>0</v>
      </c>
      <c r="AE16" s="24" t="str">
        <f t="shared" si="0"/>
        <v>日立市</v>
      </c>
      <c r="AF16" s="16"/>
    </row>
    <row r="17" spans="1:32" ht="12" customHeight="1">
      <c r="A17" s="16"/>
      <c r="B17" s="16"/>
      <c r="C17" s="28" t="s">
        <v>63</v>
      </c>
      <c r="D17" s="17"/>
      <c r="E17" s="59">
        <v>2722</v>
      </c>
      <c r="F17" s="60">
        <v>1523</v>
      </c>
      <c r="G17" s="60">
        <v>1199</v>
      </c>
      <c r="H17" s="59">
        <v>986</v>
      </c>
      <c r="I17" s="59">
        <v>823</v>
      </c>
      <c r="J17" s="59">
        <v>113</v>
      </c>
      <c r="K17" s="59">
        <v>172</v>
      </c>
      <c r="L17" s="59">
        <v>155</v>
      </c>
      <c r="M17" s="59">
        <v>62</v>
      </c>
      <c r="N17" s="59">
        <v>17</v>
      </c>
      <c r="O17" s="59">
        <v>1</v>
      </c>
      <c r="P17" s="59">
        <v>162</v>
      </c>
      <c r="Q17" s="59">
        <v>62</v>
      </c>
      <c r="R17" s="59">
        <v>7</v>
      </c>
      <c r="S17" s="59">
        <v>6</v>
      </c>
      <c r="T17" s="59">
        <v>83</v>
      </c>
      <c r="U17" s="59">
        <v>73</v>
      </c>
      <c r="V17" s="59">
        <v>0</v>
      </c>
      <c r="W17" s="59">
        <v>0</v>
      </c>
      <c r="X17" s="59">
        <v>0</v>
      </c>
      <c r="Y17" s="59">
        <v>1</v>
      </c>
      <c r="Z17" s="49">
        <v>66.4584864070536</v>
      </c>
      <c r="AA17" s="49">
        <v>10.4702424687729</v>
      </c>
      <c r="AB17" s="49">
        <v>8.2659808963997</v>
      </c>
      <c r="AC17" s="18"/>
      <c r="AD17" s="24">
        <f t="shared" si="0"/>
        <v>0</v>
      </c>
      <c r="AE17" s="24" t="str">
        <f t="shared" si="0"/>
        <v>土浦市</v>
      </c>
      <c r="AF17" s="16"/>
    </row>
    <row r="18" spans="1:32" ht="12" customHeight="1">
      <c r="A18" s="16"/>
      <c r="B18" s="16"/>
      <c r="C18" s="28" t="s">
        <v>64</v>
      </c>
      <c r="D18" s="17"/>
      <c r="E18" s="59">
        <v>1144</v>
      </c>
      <c r="F18" s="60">
        <v>568</v>
      </c>
      <c r="G18" s="60">
        <v>576</v>
      </c>
      <c r="H18" s="59">
        <v>270</v>
      </c>
      <c r="I18" s="59">
        <v>224</v>
      </c>
      <c r="J18" s="59">
        <v>96</v>
      </c>
      <c r="K18" s="59">
        <v>154</v>
      </c>
      <c r="L18" s="59">
        <v>2</v>
      </c>
      <c r="M18" s="59">
        <v>4</v>
      </c>
      <c r="N18" s="59">
        <v>5</v>
      </c>
      <c r="O18" s="59">
        <v>0</v>
      </c>
      <c r="P18" s="59">
        <v>161</v>
      </c>
      <c r="Q18" s="59">
        <v>157</v>
      </c>
      <c r="R18" s="59">
        <v>2</v>
      </c>
      <c r="S18" s="59">
        <v>5</v>
      </c>
      <c r="T18" s="59">
        <v>32</v>
      </c>
      <c r="U18" s="59">
        <v>32</v>
      </c>
      <c r="V18" s="59">
        <v>0</v>
      </c>
      <c r="W18" s="59">
        <v>0</v>
      </c>
      <c r="X18" s="59">
        <v>0</v>
      </c>
      <c r="Y18" s="59">
        <v>0</v>
      </c>
      <c r="Z18" s="49">
        <v>43.1818181818181</v>
      </c>
      <c r="AA18" s="49">
        <v>21.8531468531468</v>
      </c>
      <c r="AB18" s="49">
        <v>27.7972027972028</v>
      </c>
      <c r="AC18" s="18"/>
      <c r="AD18" s="24">
        <f t="shared" si="0"/>
        <v>0</v>
      </c>
      <c r="AE18" s="24" t="str">
        <f t="shared" si="0"/>
        <v>古河市</v>
      </c>
      <c r="AF18" s="16"/>
    </row>
    <row r="19" spans="1:32" ht="12" customHeight="1">
      <c r="A19" s="16"/>
      <c r="B19" s="16"/>
      <c r="C19" s="28" t="s">
        <v>65</v>
      </c>
      <c r="D19" s="17"/>
      <c r="E19" s="59">
        <v>633</v>
      </c>
      <c r="F19" s="60">
        <v>276</v>
      </c>
      <c r="G19" s="60">
        <v>357</v>
      </c>
      <c r="H19" s="59">
        <v>88</v>
      </c>
      <c r="I19" s="59">
        <v>94</v>
      </c>
      <c r="J19" s="59">
        <v>83</v>
      </c>
      <c r="K19" s="59">
        <v>134</v>
      </c>
      <c r="L19" s="59">
        <v>2</v>
      </c>
      <c r="M19" s="59">
        <v>1</v>
      </c>
      <c r="N19" s="59">
        <v>7</v>
      </c>
      <c r="O19" s="59">
        <v>0</v>
      </c>
      <c r="P19" s="59">
        <v>65</v>
      </c>
      <c r="Q19" s="59">
        <v>79</v>
      </c>
      <c r="R19" s="59">
        <v>17</v>
      </c>
      <c r="S19" s="59">
        <v>29</v>
      </c>
      <c r="T19" s="59">
        <v>14</v>
      </c>
      <c r="U19" s="59">
        <v>20</v>
      </c>
      <c r="V19" s="59">
        <v>0</v>
      </c>
      <c r="W19" s="59">
        <v>0</v>
      </c>
      <c r="X19" s="59">
        <v>0</v>
      </c>
      <c r="Y19" s="59">
        <v>1</v>
      </c>
      <c r="Z19" s="49">
        <v>28.7519747235387</v>
      </c>
      <c r="AA19" s="49">
        <v>34.2812006319115</v>
      </c>
      <c r="AB19" s="49">
        <v>22.9067930489731</v>
      </c>
      <c r="AC19" s="18"/>
      <c r="AD19" s="24">
        <f t="shared" si="0"/>
        <v>0</v>
      </c>
      <c r="AE19" s="24" t="str">
        <f t="shared" si="0"/>
        <v>石岡市</v>
      </c>
      <c r="AF19" s="16"/>
    </row>
    <row r="20" spans="1:32" ht="12" customHeight="1">
      <c r="A20" s="16"/>
      <c r="B20" s="16"/>
      <c r="C20" s="28" t="s">
        <v>66</v>
      </c>
      <c r="D20" s="17"/>
      <c r="E20" s="59">
        <v>380</v>
      </c>
      <c r="F20" s="60">
        <v>135</v>
      </c>
      <c r="G20" s="60">
        <v>245</v>
      </c>
      <c r="H20" s="59">
        <v>23</v>
      </c>
      <c r="I20" s="59">
        <v>37</v>
      </c>
      <c r="J20" s="59">
        <v>42</v>
      </c>
      <c r="K20" s="59">
        <v>76</v>
      </c>
      <c r="L20" s="59">
        <v>1</v>
      </c>
      <c r="M20" s="59">
        <v>1</v>
      </c>
      <c r="N20" s="59">
        <v>1</v>
      </c>
      <c r="O20" s="59">
        <v>0</v>
      </c>
      <c r="P20" s="59">
        <v>56</v>
      </c>
      <c r="Q20" s="59">
        <v>101</v>
      </c>
      <c r="R20" s="59">
        <v>3</v>
      </c>
      <c r="S20" s="59">
        <v>16</v>
      </c>
      <c r="T20" s="59">
        <v>9</v>
      </c>
      <c r="U20" s="59">
        <v>14</v>
      </c>
      <c r="V20" s="59">
        <v>0</v>
      </c>
      <c r="W20" s="59">
        <v>0</v>
      </c>
      <c r="X20" s="59">
        <v>0</v>
      </c>
      <c r="Y20" s="59">
        <v>1</v>
      </c>
      <c r="Z20" s="49">
        <v>15.7894736842105</v>
      </c>
      <c r="AA20" s="49">
        <v>31.0526315789473</v>
      </c>
      <c r="AB20" s="49">
        <v>41.578947368421</v>
      </c>
      <c r="AC20" s="18"/>
      <c r="AD20" s="24">
        <f t="shared" si="0"/>
        <v>0</v>
      </c>
      <c r="AE20" s="24" t="str">
        <f t="shared" si="0"/>
        <v>結城市</v>
      </c>
      <c r="AF20" s="16"/>
    </row>
    <row r="21" spans="1:32" ht="12" customHeight="1">
      <c r="A21" s="16"/>
      <c r="B21" s="16"/>
      <c r="C21" s="28" t="s">
        <v>38</v>
      </c>
      <c r="D21" s="17"/>
      <c r="E21" s="59">
        <v>590</v>
      </c>
      <c r="F21" s="60">
        <v>249</v>
      </c>
      <c r="G21" s="60">
        <v>341</v>
      </c>
      <c r="H21" s="59">
        <v>148</v>
      </c>
      <c r="I21" s="59">
        <v>148</v>
      </c>
      <c r="J21" s="59">
        <v>16</v>
      </c>
      <c r="K21" s="59">
        <v>77</v>
      </c>
      <c r="L21" s="59">
        <v>1</v>
      </c>
      <c r="M21" s="59">
        <v>4</v>
      </c>
      <c r="N21" s="59">
        <v>4</v>
      </c>
      <c r="O21" s="59">
        <v>1</v>
      </c>
      <c r="P21" s="59">
        <v>29</v>
      </c>
      <c r="Q21" s="59">
        <v>58</v>
      </c>
      <c r="R21" s="59">
        <v>2</v>
      </c>
      <c r="S21" s="59">
        <v>17</v>
      </c>
      <c r="T21" s="59">
        <v>49</v>
      </c>
      <c r="U21" s="59">
        <v>36</v>
      </c>
      <c r="V21" s="59">
        <v>0</v>
      </c>
      <c r="W21" s="59">
        <v>0</v>
      </c>
      <c r="X21" s="59">
        <v>0</v>
      </c>
      <c r="Y21" s="59">
        <v>0</v>
      </c>
      <c r="Z21" s="49">
        <v>50.1694915254237</v>
      </c>
      <c r="AA21" s="49">
        <v>15.7627118644067</v>
      </c>
      <c r="AB21" s="49">
        <v>14.7457627118644</v>
      </c>
      <c r="AC21" s="18"/>
      <c r="AD21" s="24">
        <f t="shared" si="0"/>
        <v>0</v>
      </c>
      <c r="AE21" s="24" t="str">
        <f t="shared" si="0"/>
        <v>龍ケ崎市</v>
      </c>
      <c r="AF21" s="16"/>
    </row>
    <row r="22" spans="1:32" ht="12" customHeight="1">
      <c r="A22" s="16"/>
      <c r="B22" s="16"/>
      <c r="C22" s="28" t="s">
        <v>67</v>
      </c>
      <c r="D22" s="17"/>
      <c r="E22" s="59">
        <v>541</v>
      </c>
      <c r="F22" s="60">
        <v>260</v>
      </c>
      <c r="G22" s="60">
        <v>281</v>
      </c>
      <c r="H22" s="59">
        <v>186</v>
      </c>
      <c r="I22" s="59">
        <v>195</v>
      </c>
      <c r="J22" s="59">
        <v>26</v>
      </c>
      <c r="K22" s="59">
        <v>55</v>
      </c>
      <c r="L22" s="59">
        <v>35</v>
      </c>
      <c r="M22" s="59">
        <v>16</v>
      </c>
      <c r="N22" s="59">
        <v>1</v>
      </c>
      <c r="O22" s="59">
        <v>0</v>
      </c>
      <c r="P22" s="59">
        <v>6</v>
      </c>
      <c r="Q22" s="59">
        <v>11</v>
      </c>
      <c r="R22" s="59">
        <v>0</v>
      </c>
      <c r="S22" s="59">
        <v>0</v>
      </c>
      <c r="T22" s="59">
        <v>6</v>
      </c>
      <c r="U22" s="59">
        <v>4</v>
      </c>
      <c r="V22" s="59">
        <v>0</v>
      </c>
      <c r="W22" s="59">
        <v>0</v>
      </c>
      <c r="X22" s="59">
        <v>0</v>
      </c>
      <c r="Y22" s="59">
        <v>0</v>
      </c>
      <c r="Z22" s="49">
        <v>70.4251386321626</v>
      </c>
      <c r="AA22" s="49">
        <v>14.9722735674676</v>
      </c>
      <c r="AB22" s="49">
        <v>3.14232902033271</v>
      </c>
      <c r="AC22" s="18"/>
      <c r="AD22" s="24">
        <f t="shared" si="0"/>
        <v>0</v>
      </c>
      <c r="AE22" s="24" t="str">
        <f t="shared" si="0"/>
        <v>下妻市</v>
      </c>
      <c r="AF22" s="16"/>
    </row>
    <row r="23" spans="1:32" ht="12" customHeight="1">
      <c r="A23" s="16"/>
      <c r="B23" s="16"/>
      <c r="C23" s="28" t="s">
        <v>39</v>
      </c>
      <c r="D23" s="17"/>
      <c r="E23" s="59">
        <v>590</v>
      </c>
      <c r="F23" s="60">
        <v>250</v>
      </c>
      <c r="G23" s="60">
        <v>340</v>
      </c>
      <c r="H23" s="59">
        <v>143</v>
      </c>
      <c r="I23" s="59">
        <v>157</v>
      </c>
      <c r="J23" s="59">
        <v>40</v>
      </c>
      <c r="K23" s="59">
        <v>110</v>
      </c>
      <c r="L23" s="59">
        <v>17</v>
      </c>
      <c r="M23" s="59">
        <v>6</v>
      </c>
      <c r="N23" s="59">
        <v>2</v>
      </c>
      <c r="O23" s="59">
        <v>0</v>
      </c>
      <c r="P23" s="59">
        <v>31</v>
      </c>
      <c r="Q23" s="59">
        <v>41</v>
      </c>
      <c r="R23" s="59">
        <v>3</v>
      </c>
      <c r="S23" s="59">
        <v>18</v>
      </c>
      <c r="T23" s="59">
        <v>14</v>
      </c>
      <c r="U23" s="59">
        <v>8</v>
      </c>
      <c r="V23" s="59">
        <v>0</v>
      </c>
      <c r="W23" s="59">
        <v>0</v>
      </c>
      <c r="X23" s="59">
        <v>0</v>
      </c>
      <c r="Y23" s="59">
        <v>0</v>
      </c>
      <c r="Z23" s="49">
        <v>50.8474576271186</v>
      </c>
      <c r="AA23" s="49">
        <v>25.4237288135593</v>
      </c>
      <c r="AB23" s="49">
        <v>12.2033898305084</v>
      </c>
      <c r="AC23" s="18"/>
      <c r="AD23" s="24">
        <f t="shared" si="0"/>
        <v>0</v>
      </c>
      <c r="AE23" s="24" t="str">
        <f t="shared" si="0"/>
        <v>常総市</v>
      </c>
      <c r="AF23" s="16"/>
    </row>
    <row r="24" spans="1:32" ht="12" customHeight="1">
      <c r="A24" s="16"/>
      <c r="B24" s="16"/>
      <c r="C24" s="28" t="s">
        <v>68</v>
      </c>
      <c r="D24" s="17"/>
      <c r="E24" s="59">
        <v>581</v>
      </c>
      <c r="F24" s="60">
        <v>263</v>
      </c>
      <c r="G24" s="60">
        <v>318</v>
      </c>
      <c r="H24" s="59">
        <v>138</v>
      </c>
      <c r="I24" s="59">
        <v>148</v>
      </c>
      <c r="J24" s="59">
        <v>35</v>
      </c>
      <c r="K24" s="59">
        <v>68</v>
      </c>
      <c r="L24" s="59">
        <v>30</v>
      </c>
      <c r="M24" s="59">
        <v>14</v>
      </c>
      <c r="N24" s="59">
        <v>6</v>
      </c>
      <c r="O24" s="59">
        <v>0</v>
      </c>
      <c r="P24" s="59">
        <v>38</v>
      </c>
      <c r="Q24" s="59">
        <v>59</v>
      </c>
      <c r="R24" s="59">
        <v>0</v>
      </c>
      <c r="S24" s="59">
        <v>8</v>
      </c>
      <c r="T24" s="59">
        <v>16</v>
      </c>
      <c r="U24" s="59">
        <v>21</v>
      </c>
      <c r="V24" s="59">
        <v>0</v>
      </c>
      <c r="W24" s="59">
        <v>0</v>
      </c>
      <c r="X24" s="59">
        <v>0</v>
      </c>
      <c r="Y24" s="59">
        <v>0</v>
      </c>
      <c r="Z24" s="49">
        <v>49.2254733218588</v>
      </c>
      <c r="AA24" s="49">
        <v>17.7280550774526</v>
      </c>
      <c r="AB24" s="49">
        <v>16.6953528399311</v>
      </c>
      <c r="AC24" s="18"/>
      <c r="AD24" s="24">
        <f t="shared" si="0"/>
        <v>0</v>
      </c>
      <c r="AE24" s="24" t="str">
        <f t="shared" si="0"/>
        <v>常陸太田市</v>
      </c>
      <c r="AF24" s="16"/>
    </row>
    <row r="25" spans="1:32" ht="12" customHeight="1">
      <c r="A25" s="16"/>
      <c r="B25" s="16"/>
      <c r="C25" s="28" t="s">
        <v>69</v>
      </c>
      <c r="D25" s="17"/>
      <c r="E25" s="59">
        <v>288</v>
      </c>
      <c r="F25" s="60">
        <v>130</v>
      </c>
      <c r="G25" s="60">
        <v>158</v>
      </c>
      <c r="H25" s="59">
        <v>30</v>
      </c>
      <c r="I25" s="59">
        <v>32</v>
      </c>
      <c r="J25" s="59">
        <v>28</v>
      </c>
      <c r="K25" s="59">
        <v>56</v>
      </c>
      <c r="L25" s="59">
        <v>1</v>
      </c>
      <c r="M25" s="59">
        <v>1</v>
      </c>
      <c r="N25" s="59">
        <v>4</v>
      </c>
      <c r="O25" s="59">
        <v>0</v>
      </c>
      <c r="P25" s="59">
        <v>58</v>
      </c>
      <c r="Q25" s="59">
        <v>55</v>
      </c>
      <c r="R25" s="59">
        <v>8</v>
      </c>
      <c r="S25" s="59">
        <v>8</v>
      </c>
      <c r="T25" s="59">
        <v>1</v>
      </c>
      <c r="U25" s="59">
        <v>6</v>
      </c>
      <c r="V25" s="59">
        <v>0</v>
      </c>
      <c r="W25" s="59">
        <v>0</v>
      </c>
      <c r="X25" s="59">
        <v>0</v>
      </c>
      <c r="Y25" s="59">
        <v>2</v>
      </c>
      <c r="Z25" s="49">
        <v>21.5277777777777</v>
      </c>
      <c r="AA25" s="49">
        <v>29.1666666666666</v>
      </c>
      <c r="AB25" s="49">
        <v>39.9305555555555</v>
      </c>
      <c r="AC25" s="18"/>
      <c r="AD25" s="24">
        <f t="shared" si="0"/>
        <v>0</v>
      </c>
      <c r="AE25" s="24" t="str">
        <f t="shared" si="0"/>
        <v>高萩市</v>
      </c>
      <c r="AF25" s="16"/>
    </row>
    <row r="26" spans="1:32" ht="12" customHeight="1">
      <c r="A26" s="16"/>
      <c r="B26" s="16"/>
      <c r="C26" s="28" t="s">
        <v>70</v>
      </c>
      <c r="D26" s="17"/>
      <c r="E26" s="59">
        <v>208</v>
      </c>
      <c r="F26" s="60">
        <v>106</v>
      </c>
      <c r="G26" s="60">
        <v>102</v>
      </c>
      <c r="H26" s="59">
        <v>15</v>
      </c>
      <c r="I26" s="59">
        <v>11</v>
      </c>
      <c r="J26" s="59">
        <v>16</v>
      </c>
      <c r="K26" s="59">
        <v>24</v>
      </c>
      <c r="L26" s="59">
        <v>0</v>
      </c>
      <c r="M26" s="59">
        <v>0</v>
      </c>
      <c r="N26" s="59">
        <v>5</v>
      </c>
      <c r="O26" s="59">
        <v>0</v>
      </c>
      <c r="P26" s="59">
        <v>54</v>
      </c>
      <c r="Q26" s="59">
        <v>47</v>
      </c>
      <c r="R26" s="59">
        <v>11</v>
      </c>
      <c r="S26" s="59">
        <v>15</v>
      </c>
      <c r="T26" s="59">
        <v>5</v>
      </c>
      <c r="U26" s="59">
        <v>5</v>
      </c>
      <c r="V26" s="59">
        <v>0</v>
      </c>
      <c r="W26" s="59">
        <v>0</v>
      </c>
      <c r="X26" s="59">
        <v>0</v>
      </c>
      <c r="Y26" s="59">
        <v>3</v>
      </c>
      <c r="Z26" s="49">
        <v>12.5</v>
      </c>
      <c r="AA26" s="49">
        <v>19.2307692307692</v>
      </c>
      <c r="AB26" s="49">
        <v>50</v>
      </c>
      <c r="AC26" s="18"/>
      <c r="AD26" s="24">
        <f t="shared" si="0"/>
        <v>0</v>
      </c>
      <c r="AE26" s="24" t="str">
        <f t="shared" si="0"/>
        <v>北茨城市</v>
      </c>
      <c r="AF26" s="16"/>
    </row>
    <row r="27" spans="1:32" ht="12" customHeight="1">
      <c r="A27" s="16"/>
      <c r="B27" s="16"/>
      <c r="C27" s="28" t="s">
        <v>71</v>
      </c>
      <c r="D27" s="17"/>
      <c r="E27" s="59">
        <v>270</v>
      </c>
      <c r="F27" s="60">
        <v>107</v>
      </c>
      <c r="G27" s="60">
        <v>163</v>
      </c>
      <c r="H27" s="59">
        <v>16</v>
      </c>
      <c r="I27" s="59">
        <v>31</v>
      </c>
      <c r="J27" s="59">
        <v>24</v>
      </c>
      <c r="K27" s="59">
        <v>46</v>
      </c>
      <c r="L27" s="59">
        <v>5</v>
      </c>
      <c r="M27" s="59">
        <v>3</v>
      </c>
      <c r="N27" s="59">
        <v>10</v>
      </c>
      <c r="O27" s="59">
        <v>1</v>
      </c>
      <c r="P27" s="59">
        <v>43</v>
      </c>
      <c r="Q27" s="59">
        <v>56</v>
      </c>
      <c r="R27" s="59">
        <v>0</v>
      </c>
      <c r="S27" s="59">
        <v>1</v>
      </c>
      <c r="T27" s="59">
        <v>9</v>
      </c>
      <c r="U27" s="59">
        <v>25</v>
      </c>
      <c r="V27" s="59">
        <v>0</v>
      </c>
      <c r="W27" s="59">
        <v>0</v>
      </c>
      <c r="X27" s="59">
        <v>0</v>
      </c>
      <c r="Y27" s="59">
        <v>1</v>
      </c>
      <c r="Z27" s="49">
        <v>17.4074074074074</v>
      </c>
      <c r="AA27" s="49">
        <v>25.9259259259259</v>
      </c>
      <c r="AB27" s="49">
        <v>37.037037037037</v>
      </c>
      <c r="AC27" s="18"/>
      <c r="AD27" s="24">
        <f t="shared" si="0"/>
        <v>0</v>
      </c>
      <c r="AE27" s="24" t="str">
        <f t="shared" si="0"/>
        <v>笠間市</v>
      </c>
      <c r="AF27" s="16"/>
    </row>
    <row r="28" spans="1:32" ht="12" customHeight="1">
      <c r="A28" s="16"/>
      <c r="B28" s="16"/>
      <c r="C28" s="28" t="s">
        <v>72</v>
      </c>
      <c r="D28" s="17"/>
      <c r="E28" s="59">
        <v>1611</v>
      </c>
      <c r="F28" s="60">
        <v>761</v>
      </c>
      <c r="G28" s="60">
        <v>850</v>
      </c>
      <c r="H28" s="59">
        <v>429</v>
      </c>
      <c r="I28" s="59">
        <v>459</v>
      </c>
      <c r="J28" s="59">
        <v>112</v>
      </c>
      <c r="K28" s="59">
        <v>211</v>
      </c>
      <c r="L28" s="59">
        <v>131</v>
      </c>
      <c r="M28" s="59">
        <v>65</v>
      </c>
      <c r="N28" s="59">
        <v>7</v>
      </c>
      <c r="O28" s="59">
        <v>1</v>
      </c>
      <c r="P28" s="59">
        <v>47</v>
      </c>
      <c r="Q28" s="59">
        <v>48</v>
      </c>
      <c r="R28" s="59">
        <v>10</v>
      </c>
      <c r="S28" s="59">
        <v>9</v>
      </c>
      <c r="T28" s="59">
        <v>25</v>
      </c>
      <c r="U28" s="59">
        <v>57</v>
      </c>
      <c r="V28" s="59">
        <v>0</v>
      </c>
      <c r="W28" s="59">
        <v>0</v>
      </c>
      <c r="X28" s="59">
        <v>0</v>
      </c>
      <c r="Y28" s="59">
        <v>0</v>
      </c>
      <c r="Z28" s="49">
        <v>55.12104283054</v>
      </c>
      <c r="AA28" s="49">
        <v>20.0496585971446</v>
      </c>
      <c r="AB28" s="49">
        <v>5.89695841092489</v>
      </c>
      <c r="AC28" s="18"/>
      <c r="AD28" s="24">
        <f t="shared" si="0"/>
        <v>0</v>
      </c>
      <c r="AE28" s="24" t="str">
        <f t="shared" si="0"/>
        <v>取手市</v>
      </c>
      <c r="AF28" s="16"/>
    </row>
    <row r="29" spans="1:32" ht="12" customHeight="1">
      <c r="A29" s="16"/>
      <c r="B29" s="16"/>
      <c r="C29" s="28" t="s">
        <v>73</v>
      </c>
      <c r="D29" s="17"/>
      <c r="E29" s="59">
        <v>1104</v>
      </c>
      <c r="F29" s="60">
        <v>540</v>
      </c>
      <c r="G29" s="60">
        <v>564</v>
      </c>
      <c r="H29" s="59">
        <v>435</v>
      </c>
      <c r="I29" s="59">
        <v>440</v>
      </c>
      <c r="J29" s="59">
        <v>33</v>
      </c>
      <c r="K29" s="59">
        <v>84</v>
      </c>
      <c r="L29" s="59">
        <v>42</v>
      </c>
      <c r="M29" s="59">
        <v>11</v>
      </c>
      <c r="N29" s="59">
        <v>2</v>
      </c>
      <c r="O29" s="59">
        <v>0</v>
      </c>
      <c r="P29" s="59">
        <v>10</v>
      </c>
      <c r="Q29" s="59">
        <v>7</v>
      </c>
      <c r="R29" s="59">
        <v>0</v>
      </c>
      <c r="S29" s="59">
        <v>1</v>
      </c>
      <c r="T29" s="59">
        <v>18</v>
      </c>
      <c r="U29" s="59">
        <v>21</v>
      </c>
      <c r="V29" s="59">
        <v>0</v>
      </c>
      <c r="W29" s="59">
        <v>0</v>
      </c>
      <c r="X29" s="59">
        <v>0</v>
      </c>
      <c r="Y29" s="59">
        <v>0</v>
      </c>
      <c r="Z29" s="49">
        <v>79.2572463768116</v>
      </c>
      <c r="AA29" s="49">
        <v>10.5978260869565</v>
      </c>
      <c r="AB29" s="49">
        <v>1.53985507246376</v>
      </c>
      <c r="AC29" s="18"/>
      <c r="AD29" s="24">
        <f t="shared" si="0"/>
        <v>0</v>
      </c>
      <c r="AE29" s="24" t="str">
        <f t="shared" si="0"/>
        <v>牛久市</v>
      </c>
      <c r="AF29" s="16"/>
    </row>
    <row r="30" spans="1:32" ht="12" customHeight="1">
      <c r="A30" s="16"/>
      <c r="B30" s="16"/>
      <c r="C30" s="28" t="s">
        <v>74</v>
      </c>
      <c r="D30" s="17"/>
      <c r="E30" s="59">
        <v>1518</v>
      </c>
      <c r="F30" s="60">
        <v>774</v>
      </c>
      <c r="G30" s="60">
        <v>744</v>
      </c>
      <c r="H30" s="59">
        <v>466</v>
      </c>
      <c r="I30" s="59">
        <v>494</v>
      </c>
      <c r="J30" s="59">
        <v>57</v>
      </c>
      <c r="K30" s="59">
        <v>90</v>
      </c>
      <c r="L30" s="59">
        <v>58</v>
      </c>
      <c r="M30" s="59">
        <v>26</v>
      </c>
      <c r="N30" s="59">
        <v>3</v>
      </c>
      <c r="O30" s="59">
        <v>1</v>
      </c>
      <c r="P30" s="59">
        <v>126</v>
      </c>
      <c r="Q30" s="59">
        <v>71</v>
      </c>
      <c r="R30" s="59">
        <v>5</v>
      </c>
      <c r="S30" s="59">
        <v>12</v>
      </c>
      <c r="T30" s="59">
        <v>59</v>
      </c>
      <c r="U30" s="59">
        <v>50</v>
      </c>
      <c r="V30" s="59">
        <v>0</v>
      </c>
      <c r="W30" s="59">
        <v>0</v>
      </c>
      <c r="X30" s="59">
        <v>0</v>
      </c>
      <c r="Y30" s="59">
        <v>1</v>
      </c>
      <c r="Z30" s="49">
        <v>63.2411067193676</v>
      </c>
      <c r="AA30" s="49">
        <v>9.68379446640316</v>
      </c>
      <c r="AB30" s="49">
        <v>13.0434782608695</v>
      </c>
      <c r="AC30" s="18"/>
      <c r="AD30" s="24">
        <f t="shared" si="0"/>
        <v>0</v>
      </c>
      <c r="AE30" s="24" t="str">
        <f t="shared" si="0"/>
        <v>つくば市</v>
      </c>
      <c r="AF30" s="16"/>
    </row>
    <row r="31" spans="1:32" ht="12" customHeight="1">
      <c r="A31" s="16"/>
      <c r="B31" s="16"/>
      <c r="C31" s="28" t="s">
        <v>75</v>
      </c>
      <c r="D31" s="17"/>
      <c r="E31" s="59">
        <v>976</v>
      </c>
      <c r="F31" s="60">
        <v>616</v>
      </c>
      <c r="G31" s="60">
        <v>360</v>
      </c>
      <c r="H31" s="59">
        <v>218</v>
      </c>
      <c r="I31" s="59">
        <v>127</v>
      </c>
      <c r="J31" s="59">
        <v>106</v>
      </c>
      <c r="K31" s="59">
        <v>111</v>
      </c>
      <c r="L31" s="59">
        <v>21</v>
      </c>
      <c r="M31" s="59">
        <v>10</v>
      </c>
      <c r="N31" s="59">
        <v>22</v>
      </c>
      <c r="O31" s="59">
        <v>2</v>
      </c>
      <c r="P31" s="59">
        <v>218</v>
      </c>
      <c r="Q31" s="59">
        <v>77</v>
      </c>
      <c r="R31" s="59">
        <v>10</v>
      </c>
      <c r="S31" s="59">
        <v>9</v>
      </c>
      <c r="T31" s="59">
        <v>21</v>
      </c>
      <c r="U31" s="59">
        <v>24</v>
      </c>
      <c r="V31" s="59">
        <v>0</v>
      </c>
      <c r="W31" s="59">
        <v>0</v>
      </c>
      <c r="X31" s="59">
        <v>0</v>
      </c>
      <c r="Y31" s="59">
        <v>0</v>
      </c>
      <c r="Z31" s="49">
        <v>35.3483606557377</v>
      </c>
      <c r="AA31" s="49">
        <v>22.233606557377</v>
      </c>
      <c r="AB31" s="49">
        <v>30.2254098360655</v>
      </c>
      <c r="AC31" s="18"/>
      <c r="AD31" s="24">
        <f t="shared" si="0"/>
        <v>0</v>
      </c>
      <c r="AE31" s="24" t="str">
        <f t="shared" si="0"/>
        <v>ひたちなか市</v>
      </c>
      <c r="AF31" s="16"/>
    </row>
    <row r="32" spans="1:32" ht="12" customHeight="1">
      <c r="A32" s="16"/>
      <c r="B32" s="16"/>
      <c r="C32" s="28" t="s">
        <v>76</v>
      </c>
      <c r="D32" s="17"/>
      <c r="E32" s="59">
        <v>698</v>
      </c>
      <c r="F32" s="60">
        <v>417</v>
      </c>
      <c r="G32" s="60">
        <v>281</v>
      </c>
      <c r="H32" s="59">
        <v>238</v>
      </c>
      <c r="I32" s="59">
        <v>148</v>
      </c>
      <c r="J32" s="59">
        <v>49</v>
      </c>
      <c r="K32" s="59">
        <v>77</v>
      </c>
      <c r="L32" s="59">
        <v>42</v>
      </c>
      <c r="M32" s="59">
        <v>15</v>
      </c>
      <c r="N32" s="59">
        <v>8</v>
      </c>
      <c r="O32" s="59">
        <v>0</v>
      </c>
      <c r="P32" s="59">
        <v>62</v>
      </c>
      <c r="Q32" s="59">
        <v>27</v>
      </c>
      <c r="R32" s="59">
        <v>8</v>
      </c>
      <c r="S32" s="59">
        <v>2</v>
      </c>
      <c r="T32" s="59">
        <v>10</v>
      </c>
      <c r="U32" s="59">
        <v>12</v>
      </c>
      <c r="V32" s="59">
        <v>0</v>
      </c>
      <c r="W32" s="59">
        <v>0</v>
      </c>
      <c r="X32" s="59">
        <v>0</v>
      </c>
      <c r="Y32" s="59">
        <v>0</v>
      </c>
      <c r="Z32" s="49">
        <v>55.3008595988538</v>
      </c>
      <c r="AA32" s="49">
        <v>18.051575931232</v>
      </c>
      <c r="AB32" s="49">
        <v>12.7507163323782</v>
      </c>
      <c r="AC32" s="18"/>
      <c r="AD32" s="24">
        <f t="shared" si="0"/>
        <v>0</v>
      </c>
      <c r="AE32" s="24" t="str">
        <f t="shared" si="0"/>
        <v>鹿嶋市</v>
      </c>
      <c r="AF32" s="16"/>
    </row>
    <row r="33" spans="1:32" ht="12" customHeight="1">
      <c r="A33" s="16"/>
      <c r="B33" s="16"/>
      <c r="C33" s="28" t="s">
        <v>40</v>
      </c>
      <c r="D33" s="17"/>
      <c r="E33" s="59">
        <v>174</v>
      </c>
      <c r="F33" s="60">
        <v>79</v>
      </c>
      <c r="G33" s="60">
        <v>95</v>
      </c>
      <c r="H33" s="59">
        <v>5</v>
      </c>
      <c r="I33" s="59">
        <v>6</v>
      </c>
      <c r="J33" s="59">
        <v>21</v>
      </c>
      <c r="K33" s="59">
        <v>23</v>
      </c>
      <c r="L33" s="59">
        <v>0</v>
      </c>
      <c r="M33" s="59">
        <v>3</v>
      </c>
      <c r="N33" s="59">
        <v>8</v>
      </c>
      <c r="O33" s="59">
        <v>0</v>
      </c>
      <c r="P33" s="59">
        <v>42</v>
      </c>
      <c r="Q33" s="59">
        <v>40</v>
      </c>
      <c r="R33" s="59">
        <v>2</v>
      </c>
      <c r="S33" s="59">
        <v>20</v>
      </c>
      <c r="T33" s="59">
        <v>1</v>
      </c>
      <c r="U33" s="59">
        <v>3</v>
      </c>
      <c r="V33" s="59">
        <v>0</v>
      </c>
      <c r="W33" s="59">
        <v>0</v>
      </c>
      <c r="X33" s="59">
        <v>0</v>
      </c>
      <c r="Y33" s="59">
        <v>0</v>
      </c>
      <c r="Z33" s="49">
        <v>6.32183908045977</v>
      </c>
      <c r="AA33" s="49">
        <v>25.287356321839</v>
      </c>
      <c r="AB33" s="49">
        <v>47.1264367816092</v>
      </c>
      <c r="AC33" s="18"/>
      <c r="AD33" s="24">
        <f t="shared" si="0"/>
        <v>0</v>
      </c>
      <c r="AE33" s="24" t="str">
        <f t="shared" si="0"/>
        <v>潮来市</v>
      </c>
      <c r="AF33" s="16"/>
    </row>
    <row r="34" spans="1:32" ht="12" customHeight="1">
      <c r="A34" s="16"/>
      <c r="B34" s="16"/>
      <c r="C34" s="28" t="s">
        <v>41</v>
      </c>
      <c r="D34" s="17"/>
      <c r="E34" s="59">
        <v>191</v>
      </c>
      <c r="F34" s="60">
        <v>104</v>
      </c>
      <c r="G34" s="60">
        <v>87</v>
      </c>
      <c r="H34" s="59">
        <v>47</v>
      </c>
      <c r="I34" s="59">
        <v>14</v>
      </c>
      <c r="J34" s="59">
        <v>28</v>
      </c>
      <c r="K34" s="59">
        <v>38</v>
      </c>
      <c r="L34" s="59">
        <v>3</v>
      </c>
      <c r="M34" s="59">
        <v>3</v>
      </c>
      <c r="N34" s="59">
        <v>0</v>
      </c>
      <c r="O34" s="59">
        <v>0</v>
      </c>
      <c r="P34" s="59">
        <v>18</v>
      </c>
      <c r="Q34" s="59">
        <v>25</v>
      </c>
      <c r="R34" s="59">
        <v>0</v>
      </c>
      <c r="S34" s="59">
        <v>0</v>
      </c>
      <c r="T34" s="59">
        <v>8</v>
      </c>
      <c r="U34" s="59">
        <v>7</v>
      </c>
      <c r="V34" s="59">
        <v>0</v>
      </c>
      <c r="W34" s="59">
        <v>0</v>
      </c>
      <c r="X34" s="59">
        <v>0</v>
      </c>
      <c r="Y34" s="59">
        <v>0</v>
      </c>
      <c r="Z34" s="49">
        <v>31.9371727748691</v>
      </c>
      <c r="AA34" s="49">
        <v>34.5549738219895</v>
      </c>
      <c r="AB34" s="49">
        <v>22.5130890052356</v>
      </c>
      <c r="AC34" s="18"/>
      <c r="AD34" s="24">
        <f aca="true" t="shared" si="3" ref="AD34:AE43">B34</f>
        <v>0</v>
      </c>
      <c r="AE34" s="24" t="str">
        <f t="shared" si="3"/>
        <v>守谷市</v>
      </c>
      <c r="AF34" s="16"/>
    </row>
    <row r="35" spans="1:32" ht="12" customHeight="1">
      <c r="A35" s="16"/>
      <c r="B35" s="16"/>
      <c r="C35" s="28" t="s">
        <v>9</v>
      </c>
      <c r="D35" s="17"/>
      <c r="E35" s="59">
        <v>219</v>
      </c>
      <c r="F35" s="60">
        <v>145</v>
      </c>
      <c r="G35" s="60">
        <v>74</v>
      </c>
      <c r="H35" s="59">
        <v>20</v>
      </c>
      <c r="I35" s="59">
        <v>9</v>
      </c>
      <c r="J35" s="59">
        <v>26</v>
      </c>
      <c r="K35" s="59">
        <v>18</v>
      </c>
      <c r="L35" s="59">
        <v>4</v>
      </c>
      <c r="M35" s="59">
        <v>2</v>
      </c>
      <c r="N35" s="59">
        <v>12</v>
      </c>
      <c r="O35" s="59">
        <v>0</v>
      </c>
      <c r="P35" s="59">
        <v>68</v>
      </c>
      <c r="Q35" s="59">
        <v>35</v>
      </c>
      <c r="R35" s="59">
        <v>10</v>
      </c>
      <c r="S35" s="59">
        <v>6</v>
      </c>
      <c r="T35" s="59">
        <v>5</v>
      </c>
      <c r="U35" s="59">
        <v>4</v>
      </c>
      <c r="V35" s="59">
        <v>0</v>
      </c>
      <c r="W35" s="59">
        <v>0</v>
      </c>
      <c r="X35" s="59">
        <v>0</v>
      </c>
      <c r="Y35" s="59">
        <v>1</v>
      </c>
      <c r="Z35" s="49">
        <v>13.24200913242</v>
      </c>
      <c r="AA35" s="49">
        <v>20.0913242009132</v>
      </c>
      <c r="AB35" s="49">
        <v>47.4885844748858</v>
      </c>
      <c r="AC35" s="18"/>
      <c r="AD35" s="24">
        <f t="shared" si="3"/>
        <v>0</v>
      </c>
      <c r="AE35" s="24" t="str">
        <f t="shared" si="3"/>
        <v>常陸大宮市</v>
      </c>
      <c r="AF35" s="16"/>
    </row>
    <row r="36" spans="1:32" ht="12" customHeight="1">
      <c r="A36" s="16"/>
      <c r="B36" s="16"/>
      <c r="C36" s="28" t="s">
        <v>10</v>
      </c>
      <c r="D36" s="17"/>
      <c r="E36" s="59">
        <v>440</v>
      </c>
      <c r="F36" s="60">
        <v>228</v>
      </c>
      <c r="G36" s="60">
        <v>212</v>
      </c>
      <c r="H36" s="59">
        <v>64</v>
      </c>
      <c r="I36" s="59">
        <v>58</v>
      </c>
      <c r="J36" s="59">
        <v>56</v>
      </c>
      <c r="K36" s="59">
        <v>60</v>
      </c>
      <c r="L36" s="59">
        <v>1</v>
      </c>
      <c r="M36" s="59">
        <v>2</v>
      </c>
      <c r="N36" s="59">
        <v>4</v>
      </c>
      <c r="O36" s="59">
        <v>1</v>
      </c>
      <c r="P36" s="59">
        <v>90</v>
      </c>
      <c r="Q36" s="59">
        <v>63</v>
      </c>
      <c r="R36" s="59">
        <v>7</v>
      </c>
      <c r="S36" s="59">
        <v>11</v>
      </c>
      <c r="T36" s="59">
        <v>6</v>
      </c>
      <c r="U36" s="59">
        <v>17</v>
      </c>
      <c r="V36" s="59">
        <v>0</v>
      </c>
      <c r="W36" s="59">
        <v>0</v>
      </c>
      <c r="X36" s="59">
        <v>0</v>
      </c>
      <c r="Y36" s="59">
        <v>0</v>
      </c>
      <c r="Z36" s="49">
        <v>27.7272727272727</v>
      </c>
      <c r="AA36" s="49">
        <v>26.3636363636363</v>
      </c>
      <c r="AB36" s="49">
        <v>34.7727272727272</v>
      </c>
      <c r="AC36" s="18"/>
      <c r="AD36" s="24">
        <f t="shared" si="3"/>
        <v>0</v>
      </c>
      <c r="AE36" s="24" t="str">
        <f t="shared" si="3"/>
        <v>那珂市</v>
      </c>
      <c r="AF36" s="16"/>
    </row>
    <row r="37" spans="1:32" ht="12" customHeight="1">
      <c r="A37" s="16"/>
      <c r="B37" s="16"/>
      <c r="C37" s="28" t="s">
        <v>11</v>
      </c>
      <c r="D37" s="17"/>
      <c r="E37" s="59">
        <v>887</v>
      </c>
      <c r="F37" s="60">
        <v>542</v>
      </c>
      <c r="G37" s="60">
        <v>345</v>
      </c>
      <c r="H37" s="59">
        <v>272</v>
      </c>
      <c r="I37" s="59">
        <v>236</v>
      </c>
      <c r="J37" s="59">
        <v>73</v>
      </c>
      <c r="K37" s="59">
        <v>52</v>
      </c>
      <c r="L37" s="59">
        <v>29</v>
      </c>
      <c r="M37" s="59">
        <v>4</v>
      </c>
      <c r="N37" s="59">
        <v>5</v>
      </c>
      <c r="O37" s="59">
        <v>0</v>
      </c>
      <c r="P37" s="59">
        <v>134</v>
      </c>
      <c r="Q37" s="59">
        <v>31</v>
      </c>
      <c r="R37" s="59">
        <v>11</v>
      </c>
      <c r="S37" s="59">
        <v>11</v>
      </c>
      <c r="T37" s="59">
        <v>18</v>
      </c>
      <c r="U37" s="59">
        <v>11</v>
      </c>
      <c r="V37" s="59">
        <v>0</v>
      </c>
      <c r="W37" s="59">
        <v>0</v>
      </c>
      <c r="X37" s="59">
        <v>0</v>
      </c>
      <c r="Y37" s="59">
        <v>0</v>
      </c>
      <c r="Z37" s="49">
        <v>57.271702367531</v>
      </c>
      <c r="AA37" s="49">
        <v>14.0924464487034</v>
      </c>
      <c r="AB37" s="49">
        <v>18.6020293122886</v>
      </c>
      <c r="AC37" s="18"/>
      <c r="AD37" s="24">
        <f t="shared" si="3"/>
        <v>0</v>
      </c>
      <c r="AE37" s="24" t="str">
        <f t="shared" si="3"/>
        <v>筑西市</v>
      </c>
      <c r="AF37" s="16"/>
    </row>
    <row r="38" spans="1:32" ht="12" customHeight="1">
      <c r="A38" s="16"/>
      <c r="B38" s="16"/>
      <c r="C38" s="28" t="s">
        <v>12</v>
      </c>
      <c r="D38" s="17"/>
      <c r="E38" s="59">
        <v>323</v>
      </c>
      <c r="F38" s="60">
        <v>186</v>
      </c>
      <c r="G38" s="60">
        <v>137</v>
      </c>
      <c r="H38" s="59">
        <v>36</v>
      </c>
      <c r="I38" s="59">
        <v>14</v>
      </c>
      <c r="J38" s="59">
        <v>42</v>
      </c>
      <c r="K38" s="59">
        <v>50</v>
      </c>
      <c r="L38" s="59">
        <v>2</v>
      </c>
      <c r="M38" s="59">
        <v>2</v>
      </c>
      <c r="N38" s="59">
        <v>9</v>
      </c>
      <c r="O38" s="59">
        <v>1</v>
      </c>
      <c r="P38" s="59">
        <v>90</v>
      </c>
      <c r="Q38" s="59">
        <v>61</v>
      </c>
      <c r="R38" s="59">
        <v>0</v>
      </c>
      <c r="S38" s="59">
        <v>0</v>
      </c>
      <c r="T38" s="59">
        <v>7</v>
      </c>
      <c r="U38" s="59">
        <v>9</v>
      </c>
      <c r="V38" s="59">
        <v>0</v>
      </c>
      <c r="W38" s="59">
        <v>0</v>
      </c>
      <c r="X38" s="59">
        <v>0</v>
      </c>
      <c r="Y38" s="59">
        <v>0</v>
      </c>
      <c r="Z38" s="49">
        <v>15.4798761609907</v>
      </c>
      <c r="AA38" s="49">
        <v>28.4829721362229</v>
      </c>
      <c r="AB38" s="49">
        <v>46.7492260061919</v>
      </c>
      <c r="AC38" s="18"/>
      <c r="AD38" s="24">
        <f t="shared" si="3"/>
        <v>0</v>
      </c>
      <c r="AE38" s="24" t="str">
        <f t="shared" si="3"/>
        <v>坂東市</v>
      </c>
      <c r="AF38" s="16"/>
    </row>
    <row r="39" spans="1:32" ht="12" customHeight="1">
      <c r="A39" s="16"/>
      <c r="B39" s="16"/>
      <c r="C39" s="28" t="s">
        <v>13</v>
      </c>
      <c r="D39" s="17"/>
      <c r="E39" s="59">
        <v>157</v>
      </c>
      <c r="F39" s="60">
        <v>85</v>
      </c>
      <c r="G39" s="60">
        <v>72</v>
      </c>
      <c r="H39" s="59">
        <v>8</v>
      </c>
      <c r="I39" s="59">
        <v>8</v>
      </c>
      <c r="J39" s="59">
        <v>25</v>
      </c>
      <c r="K39" s="59">
        <v>16</v>
      </c>
      <c r="L39" s="59">
        <v>0</v>
      </c>
      <c r="M39" s="59">
        <v>2</v>
      </c>
      <c r="N39" s="59">
        <v>4</v>
      </c>
      <c r="O39" s="59">
        <v>0</v>
      </c>
      <c r="P39" s="59">
        <v>38</v>
      </c>
      <c r="Q39" s="59">
        <v>33</v>
      </c>
      <c r="R39" s="59">
        <v>2</v>
      </c>
      <c r="S39" s="59">
        <v>5</v>
      </c>
      <c r="T39" s="59">
        <v>8</v>
      </c>
      <c r="U39" s="59">
        <v>8</v>
      </c>
      <c r="V39" s="59">
        <v>0</v>
      </c>
      <c r="W39" s="59">
        <v>0</v>
      </c>
      <c r="X39" s="59">
        <v>0</v>
      </c>
      <c r="Y39" s="59">
        <v>0</v>
      </c>
      <c r="Z39" s="49">
        <v>10.1910828025477</v>
      </c>
      <c r="AA39" s="49">
        <v>26.1146496815286</v>
      </c>
      <c r="AB39" s="49">
        <v>45.2229299363057</v>
      </c>
      <c r="AC39" s="18"/>
      <c r="AD39" s="24">
        <f t="shared" si="3"/>
        <v>0</v>
      </c>
      <c r="AE39" s="24" t="str">
        <f t="shared" si="3"/>
        <v>稲敷市</v>
      </c>
      <c r="AF39" s="16"/>
    </row>
    <row r="40" spans="1:32" ht="12" customHeight="1">
      <c r="A40" s="16"/>
      <c r="B40" s="25"/>
      <c r="C40" s="28" t="s">
        <v>56</v>
      </c>
      <c r="D40" s="17"/>
      <c r="E40" s="59">
        <v>116</v>
      </c>
      <c r="F40" s="60">
        <v>51</v>
      </c>
      <c r="G40" s="60">
        <v>65</v>
      </c>
      <c r="H40" s="59">
        <v>42</v>
      </c>
      <c r="I40" s="59">
        <v>36</v>
      </c>
      <c r="J40" s="59">
        <v>4</v>
      </c>
      <c r="K40" s="59">
        <v>17</v>
      </c>
      <c r="L40" s="59">
        <v>0</v>
      </c>
      <c r="M40" s="59">
        <v>0</v>
      </c>
      <c r="N40" s="59">
        <v>0</v>
      </c>
      <c r="O40" s="59">
        <v>0</v>
      </c>
      <c r="P40" s="59">
        <v>4</v>
      </c>
      <c r="Q40" s="59">
        <v>6</v>
      </c>
      <c r="R40" s="59">
        <v>0</v>
      </c>
      <c r="S40" s="59">
        <v>0</v>
      </c>
      <c r="T40" s="59">
        <v>1</v>
      </c>
      <c r="U40" s="59">
        <v>6</v>
      </c>
      <c r="V40" s="59">
        <v>0</v>
      </c>
      <c r="W40" s="59">
        <v>0</v>
      </c>
      <c r="X40" s="59">
        <v>0</v>
      </c>
      <c r="Y40" s="59">
        <v>0</v>
      </c>
      <c r="Z40" s="49">
        <v>67.2413793103448</v>
      </c>
      <c r="AA40" s="49">
        <v>18.103448275862</v>
      </c>
      <c r="AB40" s="49">
        <v>8.62068965517241</v>
      </c>
      <c r="AC40" s="18"/>
      <c r="AD40" s="26"/>
      <c r="AE40" s="27" t="str">
        <f t="shared" si="3"/>
        <v>かすみがうら市</v>
      </c>
      <c r="AF40" s="16"/>
    </row>
    <row r="41" spans="1:32" ht="12" customHeight="1">
      <c r="A41" s="16"/>
      <c r="B41" s="16"/>
      <c r="C41" s="28" t="s">
        <v>42</v>
      </c>
      <c r="D41" s="17"/>
      <c r="E41" s="59">
        <v>476</v>
      </c>
      <c r="F41" s="60">
        <v>263</v>
      </c>
      <c r="G41" s="60">
        <v>213</v>
      </c>
      <c r="H41" s="59">
        <v>150</v>
      </c>
      <c r="I41" s="59">
        <v>113</v>
      </c>
      <c r="J41" s="59">
        <v>34</v>
      </c>
      <c r="K41" s="59">
        <v>54</v>
      </c>
      <c r="L41" s="59">
        <v>0</v>
      </c>
      <c r="M41" s="59">
        <v>5</v>
      </c>
      <c r="N41" s="59">
        <v>10</v>
      </c>
      <c r="O41" s="59">
        <v>0</v>
      </c>
      <c r="P41" s="59">
        <v>49</v>
      </c>
      <c r="Q41" s="59">
        <v>27</v>
      </c>
      <c r="R41" s="59">
        <v>5</v>
      </c>
      <c r="S41" s="59">
        <v>5</v>
      </c>
      <c r="T41" s="59">
        <v>15</v>
      </c>
      <c r="U41" s="59">
        <v>9</v>
      </c>
      <c r="V41" s="59">
        <v>0</v>
      </c>
      <c r="W41" s="59">
        <v>0</v>
      </c>
      <c r="X41" s="59">
        <v>0</v>
      </c>
      <c r="Y41" s="59">
        <v>5</v>
      </c>
      <c r="Z41" s="49">
        <v>55.2521008403361</v>
      </c>
      <c r="AA41" s="49">
        <v>18.4873949579831</v>
      </c>
      <c r="AB41" s="49">
        <v>17.016806722689</v>
      </c>
      <c r="AC41" s="18"/>
      <c r="AD41" s="16"/>
      <c r="AE41" s="24" t="str">
        <f t="shared" si="3"/>
        <v>桜川市</v>
      </c>
      <c r="AF41" s="16"/>
    </row>
    <row r="42" spans="1:32" ht="12" customHeight="1">
      <c r="A42" s="16"/>
      <c r="B42" s="16"/>
      <c r="C42" s="28" t="s">
        <v>43</v>
      </c>
      <c r="D42" s="17"/>
      <c r="E42" s="59">
        <v>536</v>
      </c>
      <c r="F42" s="60">
        <v>327</v>
      </c>
      <c r="G42" s="60">
        <v>209</v>
      </c>
      <c r="H42" s="59">
        <v>91</v>
      </c>
      <c r="I42" s="59">
        <v>50</v>
      </c>
      <c r="J42" s="59">
        <v>34</v>
      </c>
      <c r="K42" s="59">
        <v>49</v>
      </c>
      <c r="L42" s="59">
        <v>2</v>
      </c>
      <c r="M42" s="59">
        <v>3</v>
      </c>
      <c r="N42" s="59">
        <v>5</v>
      </c>
      <c r="O42" s="59">
        <v>0</v>
      </c>
      <c r="P42" s="59">
        <v>176</v>
      </c>
      <c r="Q42" s="59">
        <v>79</v>
      </c>
      <c r="R42" s="59">
        <v>4</v>
      </c>
      <c r="S42" s="59">
        <v>14</v>
      </c>
      <c r="T42" s="59">
        <v>15</v>
      </c>
      <c r="U42" s="59">
        <v>14</v>
      </c>
      <c r="V42" s="59">
        <v>0</v>
      </c>
      <c r="W42" s="59">
        <v>0</v>
      </c>
      <c r="X42" s="59">
        <v>1</v>
      </c>
      <c r="Y42" s="59">
        <v>1</v>
      </c>
      <c r="Z42" s="49">
        <v>26.3059701492537</v>
      </c>
      <c r="AA42" s="49">
        <v>15.4850746268656</v>
      </c>
      <c r="AB42" s="49">
        <v>47.9477611940298</v>
      </c>
      <c r="AC42" s="18"/>
      <c r="AD42" s="24">
        <f>B42</f>
        <v>0</v>
      </c>
      <c r="AE42" s="24" t="str">
        <f t="shared" si="3"/>
        <v>神栖市</v>
      </c>
      <c r="AF42" s="16"/>
    </row>
    <row r="43" spans="1:32" ht="12" customHeight="1">
      <c r="A43" s="16"/>
      <c r="B43" s="16"/>
      <c r="C43" s="28" t="s">
        <v>44</v>
      </c>
      <c r="D43" s="17"/>
      <c r="E43" s="59">
        <v>383</v>
      </c>
      <c r="F43" s="60">
        <v>253</v>
      </c>
      <c r="G43" s="60">
        <v>130</v>
      </c>
      <c r="H43" s="59">
        <v>79</v>
      </c>
      <c r="I43" s="59">
        <v>48</v>
      </c>
      <c r="J43" s="59">
        <v>42</v>
      </c>
      <c r="K43" s="59">
        <v>38</v>
      </c>
      <c r="L43" s="59">
        <v>0</v>
      </c>
      <c r="M43" s="59">
        <v>0</v>
      </c>
      <c r="N43" s="59">
        <v>1</v>
      </c>
      <c r="O43" s="59">
        <v>0</v>
      </c>
      <c r="P43" s="59">
        <v>117</v>
      </c>
      <c r="Q43" s="59">
        <v>26</v>
      </c>
      <c r="R43" s="59">
        <v>0</v>
      </c>
      <c r="S43" s="59">
        <v>0</v>
      </c>
      <c r="T43" s="59">
        <v>14</v>
      </c>
      <c r="U43" s="59">
        <v>18</v>
      </c>
      <c r="V43" s="59">
        <v>0</v>
      </c>
      <c r="W43" s="59">
        <v>0</v>
      </c>
      <c r="X43" s="59">
        <v>0</v>
      </c>
      <c r="Y43" s="59">
        <v>0</v>
      </c>
      <c r="Z43" s="49">
        <v>33.1592689295039</v>
      </c>
      <c r="AA43" s="49">
        <v>20.88772845953</v>
      </c>
      <c r="AB43" s="49">
        <v>37.3368146214099</v>
      </c>
      <c r="AC43" s="18"/>
      <c r="AD43" s="16"/>
      <c r="AE43" s="24" t="str">
        <f t="shared" si="3"/>
        <v>行方市</v>
      </c>
      <c r="AF43" s="16"/>
    </row>
    <row r="44" spans="1:32" ht="12" customHeight="1">
      <c r="A44" s="16"/>
      <c r="B44" s="16"/>
      <c r="C44" s="28" t="s">
        <v>45</v>
      </c>
      <c r="D44" s="17"/>
      <c r="E44" s="59">
        <v>603</v>
      </c>
      <c r="F44" s="60">
        <v>281</v>
      </c>
      <c r="G44" s="60">
        <v>322</v>
      </c>
      <c r="H44" s="59">
        <v>127</v>
      </c>
      <c r="I44" s="59">
        <v>157</v>
      </c>
      <c r="J44" s="59">
        <v>51</v>
      </c>
      <c r="K44" s="59">
        <v>78</v>
      </c>
      <c r="L44" s="59">
        <v>18</v>
      </c>
      <c r="M44" s="59">
        <v>9</v>
      </c>
      <c r="N44" s="59">
        <v>4</v>
      </c>
      <c r="O44" s="59">
        <v>0</v>
      </c>
      <c r="P44" s="59">
        <v>61</v>
      </c>
      <c r="Q44" s="59">
        <v>50</v>
      </c>
      <c r="R44" s="59">
        <v>2</v>
      </c>
      <c r="S44" s="59">
        <v>2</v>
      </c>
      <c r="T44" s="59">
        <v>18</v>
      </c>
      <c r="U44" s="59">
        <v>26</v>
      </c>
      <c r="V44" s="59">
        <v>0</v>
      </c>
      <c r="W44" s="59">
        <v>0</v>
      </c>
      <c r="X44" s="59">
        <v>0</v>
      </c>
      <c r="Y44" s="59">
        <v>0</v>
      </c>
      <c r="Z44" s="49">
        <v>47.0978441127694</v>
      </c>
      <c r="AA44" s="49">
        <v>21.3930348258706</v>
      </c>
      <c r="AB44" s="49">
        <v>18.4079601990049</v>
      </c>
      <c r="AC44" s="18"/>
      <c r="AD44" s="24">
        <f aca="true" t="shared" si="4" ref="AD44:AE46">B44</f>
        <v>0</v>
      </c>
      <c r="AE44" s="24" t="str">
        <f t="shared" si="4"/>
        <v>鉾田市</v>
      </c>
      <c r="AF44" s="16"/>
    </row>
    <row r="45" spans="1:32" ht="12" customHeight="1">
      <c r="A45" s="16"/>
      <c r="B45" s="16"/>
      <c r="C45" s="28" t="s">
        <v>57</v>
      </c>
      <c r="D45" s="17"/>
      <c r="E45" s="59">
        <v>234</v>
      </c>
      <c r="F45" s="60">
        <v>129</v>
      </c>
      <c r="G45" s="60">
        <v>105</v>
      </c>
      <c r="H45" s="59">
        <v>93</v>
      </c>
      <c r="I45" s="59">
        <v>71</v>
      </c>
      <c r="J45" s="59">
        <v>22</v>
      </c>
      <c r="K45" s="59">
        <v>28</v>
      </c>
      <c r="L45" s="59">
        <v>5</v>
      </c>
      <c r="M45" s="59">
        <v>2</v>
      </c>
      <c r="N45" s="59">
        <v>0</v>
      </c>
      <c r="O45" s="59">
        <v>0</v>
      </c>
      <c r="P45" s="59">
        <v>5</v>
      </c>
      <c r="Q45" s="59">
        <v>3</v>
      </c>
      <c r="R45" s="59">
        <v>0</v>
      </c>
      <c r="S45" s="59">
        <v>0</v>
      </c>
      <c r="T45" s="59">
        <v>4</v>
      </c>
      <c r="U45" s="59">
        <v>1</v>
      </c>
      <c r="V45" s="59">
        <v>0</v>
      </c>
      <c r="W45" s="59">
        <v>0</v>
      </c>
      <c r="X45" s="59">
        <v>0</v>
      </c>
      <c r="Y45" s="59">
        <v>0</v>
      </c>
      <c r="Z45" s="49">
        <v>70.0854700854701</v>
      </c>
      <c r="AA45" s="49">
        <v>21.3675213675213</v>
      </c>
      <c r="AB45" s="49">
        <v>3.41880341880341</v>
      </c>
      <c r="AC45" s="18"/>
      <c r="AD45" s="24">
        <f t="shared" si="4"/>
        <v>0</v>
      </c>
      <c r="AE45" s="24" t="str">
        <f t="shared" si="4"/>
        <v>つくばみらい市</v>
      </c>
      <c r="AF45" s="16"/>
    </row>
    <row r="46" spans="1:32" ht="12" customHeight="1">
      <c r="A46" s="16"/>
      <c r="B46" s="16"/>
      <c r="C46" s="28" t="s">
        <v>46</v>
      </c>
      <c r="D46" s="17"/>
      <c r="E46" s="59">
        <v>193</v>
      </c>
      <c r="F46" s="60">
        <v>101</v>
      </c>
      <c r="G46" s="60">
        <v>92</v>
      </c>
      <c r="H46" s="59">
        <v>42</v>
      </c>
      <c r="I46" s="59">
        <v>27</v>
      </c>
      <c r="J46" s="59">
        <v>36</v>
      </c>
      <c r="K46" s="59">
        <v>46</v>
      </c>
      <c r="L46" s="59">
        <v>0</v>
      </c>
      <c r="M46" s="59">
        <v>0</v>
      </c>
      <c r="N46" s="59">
        <v>1</v>
      </c>
      <c r="O46" s="59">
        <v>0</v>
      </c>
      <c r="P46" s="59">
        <v>17</v>
      </c>
      <c r="Q46" s="59">
        <v>17</v>
      </c>
      <c r="R46" s="59">
        <v>3</v>
      </c>
      <c r="S46" s="59">
        <v>1</v>
      </c>
      <c r="T46" s="59">
        <v>2</v>
      </c>
      <c r="U46" s="59">
        <v>1</v>
      </c>
      <c r="V46" s="59">
        <v>0</v>
      </c>
      <c r="W46" s="59">
        <v>0</v>
      </c>
      <c r="X46" s="59">
        <v>0</v>
      </c>
      <c r="Y46" s="59">
        <v>0</v>
      </c>
      <c r="Z46" s="49">
        <v>35.7512953367875</v>
      </c>
      <c r="AA46" s="49">
        <v>42.4870466321243</v>
      </c>
      <c r="AB46" s="49">
        <v>17.6165803108808</v>
      </c>
      <c r="AC46" s="18"/>
      <c r="AD46" s="24">
        <f t="shared" si="4"/>
        <v>0</v>
      </c>
      <c r="AE46" s="24" t="str">
        <f t="shared" si="4"/>
        <v>小美玉市</v>
      </c>
      <c r="AF46" s="16"/>
    </row>
    <row r="47" spans="1:32" ht="12" customHeight="1">
      <c r="A47" s="16"/>
      <c r="B47" s="16"/>
      <c r="C47" s="28"/>
      <c r="D47" s="1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C47" s="18"/>
      <c r="AD47" s="24"/>
      <c r="AE47" s="24"/>
      <c r="AF47" s="16"/>
    </row>
    <row r="48" spans="1:32" s="21" customFormat="1" ht="12" customHeight="1">
      <c r="A48" s="19"/>
      <c r="B48" s="19"/>
      <c r="C48" s="29" t="s">
        <v>21</v>
      </c>
      <c r="D48" s="20"/>
      <c r="E48" s="46">
        <f aca="true" t="shared" si="5" ref="E48:Y48">E50+E55+E58+E61+E66+E69+E73</f>
        <v>1228</v>
      </c>
      <c r="F48" s="46">
        <f t="shared" si="5"/>
        <v>662</v>
      </c>
      <c r="G48" s="46">
        <f t="shared" si="5"/>
        <v>566</v>
      </c>
      <c r="H48" s="46">
        <f t="shared" si="5"/>
        <v>252</v>
      </c>
      <c r="I48" s="46">
        <f t="shared" si="5"/>
        <v>168</v>
      </c>
      <c r="J48" s="46">
        <f t="shared" si="5"/>
        <v>135</v>
      </c>
      <c r="K48" s="46">
        <f t="shared" si="5"/>
        <v>159</v>
      </c>
      <c r="L48" s="46">
        <f t="shared" si="5"/>
        <v>20</v>
      </c>
      <c r="M48" s="46">
        <f t="shared" si="5"/>
        <v>38</v>
      </c>
      <c r="N48" s="46">
        <f t="shared" si="5"/>
        <v>20</v>
      </c>
      <c r="O48" s="46">
        <f t="shared" si="5"/>
        <v>0</v>
      </c>
      <c r="P48" s="46">
        <f t="shared" si="5"/>
        <v>204</v>
      </c>
      <c r="Q48" s="46">
        <f t="shared" si="5"/>
        <v>168</v>
      </c>
      <c r="R48" s="46">
        <f t="shared" si="5"/>
        <v>10</v>
      </c>
      <c r="S48" s="46">
        <f t="shared" si="5"/>
        <v>17</v>
      </c>
      <c r="T48" s="46">
        <f t="shared" si="5"/>
        <v>21</v>
      </c>
      <c r="U48" s="46">
        <f t="shared" si="5"/>
        <v>16</v>
      </c>
      <c r="V48" s="46">
        <f t="shared" si="5"/>
        <v>0</v>
      </c>
      <c r="W48" s="46">
        <f t="shared" si="5"/>
        <v>0</v>
      </c>
      <c r="X48" s="46">
        <f t="shared" si="5"/>
        <v>0</v>
      </c>
      <c r="Y48" s="46">
        <f t="shared" si="5"/>
        <v>1</v>
      </c>
      <c r="Z48" s="45">
        <f>(H48+I48)/E48*100</f>
        <v>34.20195439739413</v>
      </c>
      <c r="AA48" s="45">
        <f>(J48+K48)/E48*100</f>
        <v>23.941368078175895</v>
      </c>
      <c r="AB48" s="45">
        <f>(X48+Y48+P48+Q48)/E48*100</f>
        <v>30.374592833876225</v>
      </c>
      <c r="AC48" s="22"/>
      <c r="AD48" s="23">
        <f>B48</f>
        <v>0</v>
      </c>
      <c r="AE48" s="23" t="str">
        <f>C48</f>
        <v>郡計</v>
      </c>
      <c r="AF48" s="19"/>
    </row>
    <row r="49" spans="1:32" ht="12" customHeight="1">
      <c r="A49" s="16"/>
      <c r="B49" s="16"/>
      <c r="C49" s="28"/>
      <c r="D49" s="17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1"/>
      <c r="R49" s="1"/>
      <c r="S49" s="1"/>
      <c r="T49" s="50"/>
      <c r="U49" s="1"/>
      <c r="V49" s="50"/>
      <c r="W49" s="1"/>
      <c r="X49" s="50"/>
      <c r="Y49" s="1"/>
      <c r="AC49" s="18"/>
      <c r="AD49" s="24"/>
      <c r="AE49" s="24"/>
      <c r="AF49" s="16"/>
    </row>
    <row r="50" spans="1:32" s="21" customFormat="1" ht="12" customHeight="1">
      <c r="A50" s="19"/>
      <c r="B50" s="19"/>
      <c r="C50" s="29" t="s">
        <v>47</v>
      </c>
      <c r="D50" s="20"/>
      <c r="E50" s="61">
        <f>SUM(E51:E53)</f>
        <v>210</v>
      </c>
      <c r="F50" s="61">
        <f aca="true" t="shared" si="6" ref="F50:Y50">SUM(F51:F53)</f>
        <v>114</v>
      </c>
      <c r="G50" s="61">
        <f t="shared" si="6"/>
        <v>96</v>
      </c>
      <c r="H50" s="61">
        <f t="shared" si="6"/>
        <v>14</v>
      </c>
      <c r="I50" s="61">
        <f t="shared" si="6"/>
        <v>15</v>
      </c>
      <c r="J50" s="61">
        <f t="shared" si="6"/>
        <v>31</v>
      </c>
      <c r="K50" s="61">
        <f>SUM(K51:K53)</f>
        <v>31</v>
      </c>
      <c r="L50" s="61">
        <f t="shared" si="6"/>
        <v>1</v>
      </c>
      <c r="M50" s="61">
        <f t="shared" si="6"/>
        <v>1</v>
      </c>
      <c r="N50" s="61">
        <f t="shared" si="6"/>
        <v>9</v>
      </c>
      <c r="O50" s="61">
        <f t="shared" si="6"/>
        <v>0</v>
      </c>
      <c r="P50" s="61">
        <f t="shared" si="6"/>
        <v>49</v>
      </c>
      <c r="Q50" s="61">
        <f t="shared" si="6"/>
        <v>38</v>
      </c>
      <c r="R50" s="61">
        <f t="shared" si="6"/>
        <v>3</v>
      </c>
      <c r="S50" s="61">
        <f t="shared" si="6"/>
        <v>6</v>
      </c>
      <c r="T50" s="61">
        <f t="shared" si="6"/>
        <v>7</v>
      </c>
      <c r="U50" s="61">
        <f t="shared" si="6"/>
        <v>5</v>
      </c>
      <c r="V50" s="61">
        <f t="shared" si="6"/>
        <v>0</v>
      </c>
      <c r="W50" s="61">
        <f t="shared" si="6"/>
        <v>0</v>
      </c>
      <c r="X50" s="61">
        <f t="shared" si="6"/>
        <v>0</v>
      </c>
      <c r="Y50" s="61">
        <f t="shared" si="6"/>
        <v>0</v>
      </c>
      <c r="Z50" s="45">
        <f>(H50+I50)/E50*100</f>
        <v>13.80952380952381</v>
      </c>
      <c r="AA50" s="45">
        <f>(J50+K50)/E50*100</f>
        <v>29.523809523809526</v>
      </c>
      <c r="AB50" s="45">
        <f>(X50+Y50+P50+Q50)/E50*100</f>
        <v>41.42857142857143</v>
      </c>
      <c r="AC50" s="22"/>
      <c r="AD50" s="23">
        <f aca="true" t="shared" si="7" ref="AD50:AE53">B50</f>
        <v>0</v>
      </c>
      <c r="AE50" s="23" t="str">
        <f t="shared" si="7"/>
        <v>東茨城郡</v>
      </c>
      <c r="AF50" s="19"/>
    </row>
    <row r="51" spans="1:32" ht="12" customHeight="1">
      <c r="A51" s="16"/>
      <c r="B51" s="16"/>
      <c r="C51" s="28" t="s">
        <v>77</v>
      </c>
      <c r="D51" s="17"/>
      <c r="E51" s="62">
        <v>136</v>
      </c>
      <c r="F51" s="60">
        <v>81</v>
      </c>
      <c r="G51" s="60">
        <v>55</v>
      </c>
      <c r="H51" s="59">
        <v>14</v>
      </c>
      <c r="I51" s="59">
        <v>11</v>
      </c>
      <c r="J51" s="59">
        <v>22</v>
      </c>
      <c r="K51" s="59">
        <v>18</v>
      </c>
      <c r="L51" s="59">
        <v>1</v>
      </c>
      <c r="M51" s="59">
        <v>0</v>
      </c>
      <c r="N51" s="59">
        <v>4</v>
      </c>
      <c r="O51" s="59">
        <v>0</v>
      </c>
      <c r="P51" s="59">
        <v>35</v>
      </c>
      <c r="Q51" s="59">
        <v>22</v>
      </c>
      <c r="R51" s="59">
        <v>2</v>
      </c>
      <c r="S51" s="59">
        <v>2</v>
      </c>
      <c r="T51" s="59">
        <v>3</v>
      </c>
      <c r="U51" s="59">
        <v>2</v>
      </c>
      <c r="V51" s="59">
        <v>0</v>
      </c>
      <c r="W51" s="59">
        <v>0</v>
      </c>
      <c r="X51" s="59">
        <v>0</v>
      </c>
      <c r="Y51" s="59">
        <v>0</v>
      </c>
      <c r="Z51" s="49">
        <v>18.3823529411764</v>
      </c>
      <c r="AA51" s="49">
        <v>29.4117647058823</v>
      </c>
      <c r="AB51" s="49">
        <v>41.9117647058823</v>
      </c>
      <c r="AC51" s="18"/>
      <c r="AD51" s="24">
        <f t="shared" si="7"/>
        <v>0</v>
      </c>
      <c r="AE51" s="24" t="str">
        <f t="shared" si="7"/>
        <v>茨城町</v>
      </c>
      <c r="AF51" s="16"/>
    </row>
    <row r="52" spans="1:32" ht="12" customHeight="1">
      <c r="A52" s="16"/>
      <c r="B52" s="16"/>
      <c r="C52" s="28" t="s">
        <v>78</v>
      </c>
      <c r="D52" s="17"/>
      <c r="E52" s="62">
        <v>47</v>
      </c>
      <c r="F52" s="60">
        <v>17</v>
      </c>
      <c r="G52" s="60">
        <v>30</v>
      </c>
      <c r="H52" s="59">
        <v>0</v>
      </c>
      <c r="I52" s="59">
        <v>4</v>
      </c>
      <c r="J52" s="59">
        <v>6</v>
      </c>
      <c r="K52" s="59">
        <v>12</v>
      </c>
      <c r="L52" s="59">
        <v>0</v>
      </c>
      <c r="M52" s="59">
        <v>0</v>
      </c>
      <c r="N52" s="59">
        <v>3</v>
      </c>
      <c r="O52" s="59">
        <v>0</v>
      </c>
      <c r="P52" s="59">
        <v>4</v>
      </c>
      <c r="Q52" s="59">
        <v>9</v>
      </c>
      <c r="R52" s="59">
        <v>1</v>
      </c>
      <c r="S52" s="59">
        <v>3</v>
      </c>
      <c r="T52" s="59">
        <v>3</v>
      </c>
      <c r="U52" s="59">
        <v>2</v>
      </c>
      <c r="V52" s="59">
        <v>0</v>
      </c>
      <c r="W52" s="59">
        <v>0</v>
      </c>
      <c r="X52" s="59">
        <v>0</v>
      </c>
      <c r="Y52" s="59">
        <v>0</v>
      </c>
      <c r="Z52" s="49">
        <v>8.51063829787234</v>
      </c>
      <c r="AA52" s="49">
        <v>38.2978723404255</v>
      </c>
      <c r="AB52" s="49">
        <v>27.6595744680851</v>
      </c>
      <c r="AC52" s="18"/>
      <c r="AD52" s="24">
        <f t="shared" si="7"/>
        <v>0</v>
      </c>
      <c r="AE52" s="24" t="str">
        <f t="shared" si="7"/>
        <v>大洗町</v>
      </c>
      <c r="AF52" s="16"/>
    </row>
    <row r="53" spans="1:32" ht="12" customHeight="1">
      <c r="A53" s="16"/>
      <c r="B53" s="16"/>
      <c r="C53" s="28" t="s">
        <v>14</v>
      </c>
      <c r="D53" s="17"/>
      <c r="E53" s="62">
        <v>27</v>
      </c>
      <c r="F53" s="60">
        <v>16</v>
      </c>
      <c r="G53" s="60">
        <v>11</v>
      </c>
      <c r="H53" s="59">
        <v>0</v>
      </c>
      <c r="I53" s="59">
        <v>0</v>
      </c>
      <c r="J53" s="59">
        <v>3</v>
      </c>
      <c r="K53" s="59">
        <v>1</v>
      </c>
      <c r="L53" s="59">
        <v>0</v>
      </c>
      <c r="M53" s="59">
        <v>1</v>
      </c>
      <c r="N53" s="59">
        <v>2</v>
      </c>
      <c r="O53" s="59">
        <v>0</v>
      </c>
      <c r="P53" s="59">
        <v>10</v>
      </c>
      <c r="Q53" s="59">
        <v>7</v>
      </c>
      <c r="R53" s="59">
        <v>0</v>
      </c>
      <c r="S53" s="59">
        <v>1</v>
      </c>
      <c r="T53" s="59">
        <v>1</v>
      </c>
      <c r="U53" s="59">
        <v>1</v>
      </c>
      <c r="V53" s="59">
        <v>0</v>
      </c>
      <c r="W53" s="59">
        <v>0</v>
      </c>
      <c r="X53" s="59">
        <v>0</v>
      </c>
      <c r="Y53" s="59">
        <v>0</v>
      </c>
      <c r="Z53" s="49">
        <v>0</v>
      </c>
      <c r="AA53" s="49">
        <v>14.8148148148148</v>
      </c>
      <c r="AB53" s="49">
        <v>62.9629629629629</v>
      </c>
      <c r="AC53" s="18"/>
      <c r="AD53" s="24">
        <f t="shared" si="7"/>
        <v>0</v>
      </c>
      <c r="AE53" s="24" t="str">
        <f t="shared" si="7"/>
        <v>城里町</v>
      </c>
      <c r="AF53" s="16"/>
    </row>
    <row r="54" spans="1:32" ht="12" customHeight="1">
      <c r="A54" s="16"/>
      <c r="B54" s="16"/>
      <c r="C54" s="28"/>
      <c r="D54" s="1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0"/>
      <c r="R54" s="50"/>
      <c r="S54" s="50"/>
      <c r="T54" s="1"/>
      <c r="U54" s="50"/>
      <c r="V54" s="1"/>
      <c r="W54" s="50"/>
      <c r="X54" s="1"/>
      <c r="Y54" s="1"/>
      <c r="AC54" s="18"/>
      <c r="AD54" s="24"/>
      <c r="AE54" s="24"/>
      <c r="AF54" s="16"/>
    </row>
    <row r="55" spans="1:32" ht="12" customHeight="1">
      <c r="A55" s="16"/>
      <c r="B55" s="16"/>
      <c r="C55" s="29" t="s">
        <v>22</v>
      </c>
      <c r="D55" s="17"/>
      <c r="E55" s="46">
        <f>E56</f>
        <v>143</v>
      </c>
      <c r="F55" s="46">
        <f aca="true" t="shared" si="8" ref="F55:Y55">F56</f>
        <v>42</v>
      </c>
      <c r="G55" s="46">
        <f t="shared" si="8"/>
        <v>101</v>
      </c>
      <c r="H55" s="46">
        <f t="shared" si="8"/>
        <v>26</v>
      </c>
      <c r="I55" s="46">
        <f t="shared" si="8"/>
        <v>31</v>
      </c>
      <c r="J55" s="46">
        <f t="shared" si="8"/>
        <v>1</v>
      </c>
      <c r="K55" s="46">
        <f t="shared" si="8"/>
        <v>0</v>
      </c>
      <c r="L55" s="46">
        <f t="shared" si="8"/>
        <v>6</v>
      </c>
      <c r="M55" s="46">
        <f t="shared" si="8"/>
        <v>32</v>
      </c>
      <c r="N55" s="46">
        <f t="shared" si="8"/>
        <v>0</v>
      </c>
      <c r="O55" s="46">
        <f t="shared" si="8"/>
        <v>0</v>
      </c>
      <c r="P55" s="46">
        <f t="shared" si="8"/>
        <v>7</v>
      </c>
      <c r="Q55" s="46">
        <f t="shared" si="8"/>
        <v>31</v>
      </c>
      <c r="R55" s="46">
        <f t="shared" si="8"/>
        <v>0</v>
      </c>
      <c r="S55" s="46">
        <f t="shared" si="8"/>
        <v>4</v>
      </c>
      <c r="T55" s="46">
        <f t="shared" si="8"/>
        <v>2</v>
      </c>
      <c r="U55" s="46">
        <f t="shared" si="8"/>
        <v>3</v>
      </c>
      <c r="V55" s="46">
        <f t="shared" si="8"/>
        <v>0</v>
      </c>
      <c r="W55" s="46">
        <f t="shared" si="8"/>
        <v>0</v>
      </c>
      <c r="X55" s="46">
        <f t="shared" si="8"/>
        <v>0</v>
      </c>
      <c r="Y55" s="46">
        <f t="shared" si="8"/>
        <v>0</v>
      </c>
      <c r="Z55" s="45">
        <f>(H55+I55)/E55*100</f>
        <v>39.86013986013986</v>
      </c>
      <c r="AA55" s="45">
        <f>(J55+K55)/E55*100</f>
        <v>0.6993006993006993</v>
      </c>
      <c r="AB55" s="45">
        <f>(X55+Y55+P55+Q55)/E55*100</f>
        <v>26.573426573426573</v>
      </c>
      <c r="AC55" s="22"/>
      <c r="AD55" s="23">
        <f>B55</f>
        <v>0</v>
      </c>
      <c r="AE55" s="23" t="str">
        <f>C55</f>
        <v>那珂郡</v>
      </c>
      <c r="AF55" s="16"/>
    </row>
    <row r="56" spans="1:32" ht="12" customHeight="1">
      <c r="A56" s="16"/>
      <c r="B56" s="16"/>
      <c r="C56" s="28" t="s">
        <v>48</v>
      </c>
      <c r="D56" s="17"/>
      <c r="E56" s="62">
        <v>143</v>
      </c>
      <c r="F56" s="60">
        <v>42</v>
      </c>
      <c r="G56" s="60">
        <v>101</v>
      </c>
      <c r="H56" s="60">
        <v>26</v>
      </c>
      <c r="I56" s="60">
        <v>31</v>
      </c>
      <c r="J56" s="60">
        <v>1</v>
      </c>
      <c r="K56" s="60">
        <v>0</v>
      </c>
      <c r="L56" s="60">
        <v>6</v>
      </c>
      <c r="M56" s="60">
        <v>32</v>
      </c>
      <c r="N56" s="60">
        <v>0</v>
      </c>
      <c r="O56" s="60">
        <v>0</v>
      </c>
      <c r="P56" s="60">
        <v>7</v>
      </c>
      <c r="Q56" s="60">
        <v>31</v>
      </c>
      <c r="R56" s="60">
        <v>0</v>
      </c>
      <c r="S56" s="60">
        <v>4</v>
      </c>
      <c r="T56" s="60">
        <v>2</v>
      </c>
      <c r="U56" s="60">
        <v>3</v>
      </c>
      <c r="V56" s="60">
        <v>0</v>
      </c>
      <c r="W56" s="60">
        <v>0</v>
      </c>
      <c r="X56" s="60">
        <v>0</v>
      </c>
      <c r="Y56" s="60">
        <v>0</v>
      </c>
      <c r="Z56" s="49">
        <v>39.8601398601398</v>
      </c>
      <c r="AA56" s="49">
        <v>0.69930069930069</v>
      </c>
      <c r="AB56" s="49">
        <v>26.5734265734265</v>
      </c>
      <c r="AC56" s="18"/>
      <c r="AD56" s="24">
        <f>B56</f>
        <v>0</v>
      </c>
      <c r="AE56" s="24" t="str">
        <f>C56</f>
        <v>東海村</v>
      </c>
      <c r="AF56" s="16"/>
    </row>
    <row r="57" spans="1:32" ht="12" customHeight="1">
      <c r="A57" s="16"/>
      <c r="B57" s="16"/>
      <c r="C57" s="28"/>
      <c r="D57" s="1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0"/>
      <c r="R57" s="50"/>
      <c r="S57" s="50"/>
      <c r="T57" s="1"/>
      <c r="U57" s="50"/>
      <c r="V57" s="1"/>
      <c r="W57" s="50"/>
      <c r="X57" s="1"/>
      <c r="Y57" s="1"/>
      <c r="AC57" s="18"/>
      <c r="AD57" s="24"/>
      <c r="AE57" s="24"/>
      <c r="AF57" s="16"/>
    </row>
    <row r="58" spans="1:32" ht="12" customHeight="1">
      <c r="A58" s="16"/>
      <c r="B58" s="16"/>
      <c r="C58" s="29" t="s">
        <v>49</v>
      </c>
      <c r="D58" s="17"/>
      <c r="E58" s="46">
        <f>E59</f>
        <v>110</v>
      </c>
      <c r="F58" s="46">
        <f aca="true" t="shared" si="9" ref="F58:Y58">F59</f>
        <v>55</v>
      </c>
      <c r="G58" s="46">
        <f t="shared" si="9"/>
        <v>55</v>
      </c>
      <c r="H58" s="46">
        <f t="shared" si="9"/>
        <v>12</v>
      </c>
      <c r="I58" s="46">
        <f t="shared" si="9"/>
        <v>12</v>
      </c>
      <c r="J58" s="46">
        <f t="shared" si="9"/>
        <v>6</v>
      </c>
      <c r="K58" s="46">
        <f t="shared" si="9"/>
        <v>17</v>
      </c>
      <c r="L58" s="46">
        <f t="shared" si="9"/>
        <v>2</v>
      </c>
      <c r="M58" s="46">
        <f t="shared" si="9"/>
        <v>0</v>
      </c>
      <c r="N58" s="46">
        <f t="shared" si="9"/>
        <v>2</v>
      </c>
      <c r="O58" s="46">
        <f t="shared" si="9"/>
        <v>0</v>
      </c>
      <c r="P58" s="46">
        <f t="shared" si="9"/>
        <v>31</v>
      </c>
      <c r="Q58" s="46">
        <f t="shared" si="9"/>
        <v>25</v>
      </c>
      <c r="R58" s="46">
        <f t="shared" si="9"/>
        <v>2</v>
      </c>
      <c r="S58" s="46">
        <f t="shared" si="9"/>
        <v>1</v>
      </c>
      <c r="T58" s="46">
        <f t="shared" si="9"/>
        <v>0</v>
      </c>
      <c r="U58" s="46">
        <f t="shared" si="9"/>
        <v>0</v>
      </c>
      <c r="V58" s="46">
        <f t="shared" si="9"/>
        <v>0</v>
      </c>
      <c r="W58" s="46">
        <f t="shared" si="9"/>
        <v>0</v>
      </c>
      <c r="X58" s="46">
        <f t="shared" si="9"/>
        <v>0</v>
      </c>
      <c r="Y58" s="46">
        <f t="shared" si="9"/>
        <v>0</v>
      </c>
      <c r="Z58" s="45">
        <f>(H58+I58)/E58*100</f>
        <v>21.818181818181817</v>
      </c>
      <c r="AA58" s="45">
        <f>(J58+K58)/E58*100</f>
        <v>20.909090909090907</v>
      </c>
      <c r="AB58" s="45">
        <f>(X58+Y58+P58+Q58)/E58*100</f>
        <v>50.90909090909091</v>
      </c>
      <c r="AC58" s="22"/>
      <c r="AD58" s="23">
        <f>B58</f>
        <v>0</v>
      </c>
      <c r="AE58" s="23" t="str">
        <f>C58</f>
        <v>久慈郡</v>
      </c>
      <c r="AF58" s="16"/>
    </row>
    <row r="59" spans="1:32" ht="12" customHeight="1">
      <c r="A59" s="16"/>
      <c r="B59" s="16"/>
      <c r="C59" s="28" t="s">
        <v>79</v>
      </c>
      <c r="D59" s="17"/>
      <c r="E59" s="64">
        <v>110</v>
      </c>
      <c r="F59" s="60">
        <v>55</v>
      </c>
      <c r="G59" s="60">
        <v>55</v>
      </c>
      <c r="H59" s="60">
        <v>12</v>
      </c>
      <c r="I59" s="60">
        <v>12</v>
      </c>
      <c r="J59" s="60">
        <v>6</v>
      </c>
      <c r="K59" s="60">
        <v>17</v>
      </c>
      <c r="L59" s="60">
        <v>2</v>
      </c>
      <c r="M59" s="60">
        <v>0</v>
      </c>
      <c r="N59" s="60">
        <v>2</v>
      </c>
      <c r="O59" s="60">
        <v>0</v>
      </c>
      <c r="P59" s="60">
        <v>31</v>
      </c>
      <c r="Q59" s="60">
        <v>25</v>
      </c>
      <c r="R59" s="60">
        <v>2</v>
      </c>
      <c r="S59" s="60">
        <v>1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49">
        <v>21.8181818181818</v>
      </c>
      <c r="AA59" s="49">
        <v>20.9090909090909</v>
      </c>
      <c r="AB59" s="65">
        <v>50.9090909090909</v>
      </c>
      <c r="AC59" s="18"/>
      <c r="AD59" s="24">
        <f>B59</f>
        <v>0</v>
      </c>
      <c r="AE59" s="24" t="str">
        <f>C59</f>
        <v>大子町</v>
      </c>
      <c r="AF59" s="16"/>
    </row>
    <row r="60" spans="1:32" ht="12" customHeight="1">
      <c r="A60" s="16"/>
      <c r="B60" s="16"/>
      <c r="C60" s="28"/>
      <c r="D60" s="16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2"/>
      <c r="R60" s="2"/>
      <c r="S60" s="2"/>
      <c r="T60" s="50"/>
      <c r="U60" s="2"/>
      <c r="V60" s="50"/>
      <c r="W60" s="2"/>
      <c r="X60" s="50"/>
      <c r="Y60" s="2"/>
      <c r="Z60" s="44"/>
      <c r="AA60" s="44"/>
      <c r="AB60" s="66"/>
      <c r="AC60" s="16"/>
      <c r="AD60" s="16"/>
      <c r="AE60" s="16"/>
      <c r="AF60" s="16"/>
    </row>
    <row r="61" spans="1:32" ht="12" customHeight="1">
      <c r="A61" s="16"/>
      <c r="B61" s="16"/>
      <c r="C61" s="29" t="s">
        <v>50</v>
      </c>
      <c r="D61" s="16"/>
      <c r="E61" s="61">
        <f>SUM(E62:E64)</f>
        <v>289</v>
      </c>
      <c r="F61" s="61">
        <f aca="true" t="shared" si="10" ref="F61:Y61">SUM(F62:F64)</f>
        <v>196</v>
      </c>
      <c r="G61" s="61">
        <f t="shared" si="10"/>
        <v>93</v>
      </c>
      <c r="H61" s="61">
        <f t="shared" si="10"/>
        <v>111</v>
      </c>
      <c r="I61" s="61">
        <f t="shared" si="10"/>
        <v>31</v>
      </c>
      <c r="J61" s="61">
        <f t="shared" si="10"/>
        <v>38</v>
      </c>
      <c r="K61" s="61">
        <f t="shared" si="10"/>
        <v>43</v>
      </c>
      <c r="L61" s="61">
        <f t="shared" si="10"/>
        <v>0</v>
      </c>
      <c r="M61" s="61">
        <f t="shared" si="10"/>
        <v>0</v>
      </c>
      <c r="N61" s="61">
        <f t="shared" si="10"/>
        <v>4</v>
      </c>
      <c r="O61" s="61">
        <f t="shared" si="10"/>
        <v>0</v>
      </c>
      <c r="P61" s="61">
        <f t="shared" si="10"/>
        <v>37</v>
      </c>
      <c r="Q61" s="61">
        <f t="shared" si="10"/>
        <v>15</v>
      </c>
      <c r="R61" s="61">
        <f t="shared" si="10"/>
        <v>3</v>
      </c>
      <c r="S61" s="61">
        <f t="shared" si="10"/>
        <v>2</v>
      </c>
      <c r="T61" s="61">
        <f t="shared" si="10"/>
        <v>3</v>
      </c>
      <c r="U61" s="61">
        <f t="shared" si="10"/>
        <v>2</v>
      </c>
      <c r="V61" s="61">
        <f t="shared" si="10"/>
        <v>0</v>
      </c>
      <c r="W61" s="61">
        <f t="shared" si="10"/>
        <v>0</v>
      </c>
      <c r="X61" s="61">
        <f t="shared" si="10"/>
        <v>0</v>
      </c>
      <c r="Y61" s="61">
        <f t="shared" si="10"/>
        <v>0</v>
      </c>
      <c r="Z61" s="45">
        <f>(H61+I61)/E61*100</f>
        <v>49.13494809688581</v>
      </c>
      <c r="AA61" s="45">
        <f>(J61+K61)/E61*100</f>
        <v>28.027681660899656</v>
      </c>
      <c r="AB61" s="67">
        <f>(X61+Y61+P61+Q61)/E61*100</f>
        <v>17.99307958477509</v>
      </c>
      <c r="AC61" s="19"/>
      <c r="AD61" s="23">
        <f aca="true" t="shared" si="11" ref="AD61:AE64">B61</f>
        <v>0</v>
      </c>
      <c r="AE61" s="23" t="str">
        <f t="shared" si="11"/>
        <v>稲敷郡</v>
      </c>
      <c r="AF61" s="16"/>
    </row>
    <row r="62" spans="1:32" s="21" customFormat="1" ht="12" customHeight="1">
      <c r="A62" s="19"/>
      <c r="B62" s="19"/>
      <c r="C62" s="28" t="s">
        <v>80</v>
      </c>
      <c r="D62" s="20"/>
      <c r="E62" s="50">
        <v>0</v>
      </c>
      <c r="F62" s="60">
        <v>0</v>
      </c>
      <c r="G62" s="6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1">
        <v>0</v>
      </c>
      <c r="R62" s="1">
        <v>0</v>
      </c>
      <c r="S62" s="1">
        <v>0</v>
      </c>
      <c r="T62" s="50">
        <v>0</v>
      </c>
      <c r="U62" s="1">
        <v>0</v>
      </c>
      <c r="V62" s="50">
        <v>0</v>
      </c>
      <c r="W62" s="1">
        <v>0</v>
      </c>
      <c r="X62" s="50">
        <v>0</v>
      </c>
      <c r="Y62" s="1">
        <v>0</v>
      </c>
      <c r="Z62" s="41">
        <v>0</v>
      </c>
      <c r="AA62" s="41">
        <v>0</v>
      </c>
      <c r="AB62" s="41">
        <v>0</v>
      </c>
      <c r="AC62" s="18"/>
      <c r="AD62" s="24">
        <f t="shared" si="11"/>
        <v>0</v>
      </c>
      <c r="AE62" s="24" t="str">
        <f t="shared" si="11"/>
        <v>美浦村</v>
      </c>
      <c r="AF62" s="19"/>
    </row>
    <row r="63" spans="1:32" ht="12" customHeight="1">
      <c r="A63" s="16"/>
      <c r="B63" s="16"/>
      <c r="C63" s="28" t="s">
        <v>81</v>
      </c>
      <c r="D63" s="17"/>
      <c r="E63" s="62">
        <v>289</v>
      </c>
      <c r="F63" s="60">
        <v>196</v>
      </c>
      <c r="G63" s="60">
        <v>93</v>
      </c>
      <c r="H63" s="60">
        <v>111</v>
      </c>
      <c r="I63" s="60">
        <v>31</v>
      </c>
      <c r="J63" s="60">
        <v>38</v>
      </c>
      <c r="K63" s="60">
        <v>43</v>
      </c>
      <c r="L63" s="60">
        <v>0</v>
      </c>
      <c r="M63" s="60">
        <v>0</v>
      </c>
      <c r="N63" s="60">
        <v>4</v>
      </c>
      <c r="O63" s="60">
        <v>0</v>
      </c>
      <c r="P63" s="60">
        <v>37</v>
      </c>
      <c r="Q63" s="60">
        <v>15</v>
      </c>
      <c r="R63" s="60">
        <v>3</v>
      </c>
      <c r="S63" s="60">
        <v>2</v>
      </c>
      <c r="T63" s="60">
        <v>3</v>
      </c>
      <c r="U63" s="60">
        <v>2</v>
      </c>
      <c r="V63" s="60">
        <v>0</v>
      </c>
      <c r="W63" s="60">
        <v>0</v>
      </c>
      <c r="X63" s="60">
        <v>0</v>
      </c>
      <c r="Y63" s="60">
        <v>0</v>
      </c>
      <c r="Z63" s="49">
        <v>49.1349480968858</v>
      </c>
      <c r="AA63" s="49">
        <v>28.0276816608996</v>
      </c>
      <c r="AB63" s="49">
        <v>17.993079584775</v>
      </c>
      <c r="AC63" s="18"/>
      <c r="AD63" s="24">
        <f t="shared" si="11"/>
        <v>0</v>
      </c>
      <c r="AE63" s="24" t="str">
        <f t="shared" si="11"/>
        <v>阿見町</v>
      </c>
      <c r="AF63" s="16"/>
    </row>
    <row r="64" spans="1:32" ht="12" customHeight="1">
      <c r="A64" s="16"/>
      <c r="B64" s="16"/>
      <c r="C64" s="28" t="s">
        <v>82</v>
      </c>
      <c r="D64" s="17"/>
      <c r="E64" s="1">
        <v>0</v>
      </c>
      <c r="F64" s="60">
        <v>0</v>
      </c>
      <c r="G64" s="60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41">
        <v>0</v>
      </c>
      <c r="AA64" s="41">
        <v>0</v>
      </c>
      <c r="AB64" s="41">
        <v>0</v>
      </c>
      <c r="AC64" s="18"/>
      <c r="AD64" s="24">
        <f t="shared" si="11"/>
        <v>0</v>
      </c>
      <c r="AE64" s="24" t="str">
        <f t="shared" si="11"/>
        <v>河内町</v>
      </c>
      <c r="AF64" s="16"/>
    </row>
    <row r="65" spans="1:32" ht="12" customHeight="1">
      <c r="A65" s="16"/>
      <c r="B65" s="16"/>
      <c r="C65" s="28"/>
      <c r="D65" s="1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AC65" s="18"/>
      <c r="AD65" s="24"/>
      <c r="AE65" s="24"/>
      <c r="AF65" s="16"/>
    </row>
    <row r="66" spans="1:32" ht="12" customHeight="1">
      <c r="A66" s="16"/>
      <c r="B66" s="16"/>
      <c r="C66" s="29" t="s">
        <v>51</v>
      </c>
      <c r="D66" s="17"/>
      <c r="E66" s="63">
        <f>E67</f>
        <v>171</v>
      </c>
      <c r="F66" s="63">
        <f aca="true" t="shared" si="12" ref="F66:Y66">F67</f>
        <v>91</v>
      </c>
      <c r="G66" s="63">
        <f t="shared" si="12"/>
        <v>80</v>
      </c>
      <c r="H66" s="63">
        <f t="shared" si="12"/>
        <v>10</v>
      </c>
      <c r="I66" s="63">
        <f t="shared" si="12"/>
        <v>7</v>
      </c>
      <c r="J66" s="63">
        <f t="shared" si="12"/>
        <v>23</v>
      </c>
      <c r="K66" s="63">
        <f t="shared" si="12"/>
        <v>29</v>
      </c>
      <c r="L66" s="63">
        <f t="shared" si="12"/>
        <v>0</v>
      </c>
      <c r="M66" s="63">
        <f t="shared" si="12"/>
        <v>2</v>
      </c>
      <c r="N66" s="63">
        <f t="shared" si="12"/>
        <v>5</v>
      </c>
      <c r="O66" s="63">
        <f t="shared" si="12"/>
        <v>0</v>
      </c>
      <c r="P66" s="63">
        <f t="shared" si="12"/>
        <v>51</v>
      </c>
      <c r="Q66" s="63">
        <f t="shared" si="12"/>
        <v>39</v>
      </c>
      <c r="R66" s="63">
        <f t="shared" si="12"/>
        <v>2</v>
      </c>
      <c r="S66" s="63">
        <f t="shared" si="12"/>
        <v>3</v>
      </c>
      <c r="T66" s="63">
        <f t="shared" si="12"/>
        <v>0</v>
      </c>
      <c r="U66" s="63">
        <f t="shared" si="12"/>
        <v>0</v>
      </c>
      <c r="V66" s="63">
        <f t="shared" si="12"/>
        <v>0</v>
      </c>
      <c r="W66" s="63">
        <f t="shared" si="12"/>
        <v>0</v>
      </c>
      <c r="X66" s="63">
        <f t="shared" si="12"/>
        <v>0</v>
      </c>
      <c r="Y66" s="63">
        <f t="shared" si="12"/>
        <v>1</v>
      </c>
      <c r="Z66" s="45">
        <f>(H66+I66)/E66*100</f>
        <v>9.941520467836257</v>
      </c>
      <c r="AA66" s="45">
        <f>(J66+K66)/E66*100</f>
        <v>30.409356725146196</v>
      </c>
      <c r="AB66" s="45">
        <f>(X66+Y66+P66+Q66)/E66*100</f>
        <v>53.216374269005854</v>
      </c>
      <c r="AC66" s="22"/>
      <c r="AD66" s="23">
        <f>B66</f>
        <v>0</v>
      </c>
      <c r="AE66" s="23" t="str">
        <f>C66</f>
        <v>結城郡</v>
      </c>
      <c r="AF66" s="16"/>
    </row>
    <row r="67" spans="1:32" ht="12" customHeight="1">
      <c r="A67" s="16"/>
      <c r="B67" s="16"/>
      <c r="C67" s="28" t="s">
        <v>83</v>
      </c>
      <c r="D67" s="17"/>
      <c r="E67" s="62">
        <v>171</v>
      </c>
      <c r="F67" s="60">
        <v>91</v>
      </c>
      <c r="G67" s="60">
        <v>80</v>
      </c>
      <c r="H67" s="60">
        <v>10</v>
      </c>
      <c r="I67" s="60">
        <v>7</v>
      </c>
      <c r="J67" s="60">
        <v>23</v>
      </c>
      <c r="K67" s="60">
        <v>29</v>
      </c>
      <c r="L67" s="60">
        <v>0</v>
      </c>
      <c r="M67" s="60">
        <v>2</v>
      </c>
      <c r="N67" s="60">
        <v>5</v>
      </c>
      <c r="O67" s="60">
        <v>0</v>
      </c>
      <c r="P67" s="60">
        <v>51</v>
      </c>
      <c r="Q67" s="60">
        <v>39</v>
      </c>
      <c r="R67" s="60">
        <v>2</v>
      </c>
      <c r="S67" s="60">
        <v>3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49">
        <v>9.94152046783625</v>
      </c>
      <c r="AA67" s="49">
        <v>30.4093567251462</v>
      </c>
      <c r="AB67" s="49">
        <v>53.2163742690058</v>
      </c>
      <c r="AC67" s="18"/>
      <c r="AD67" s="24">
        <f>B67</f>
        <v>0</v>
      </c>
      <c r="AE67" s="24" t="str">
        <f>C67</f>
        <v>八千代町</v>
      </c>
      <c r="AF67" s="16"/>
    </row>
    <row r="68" spans="1:32" ht="12" customHeight="1">
      <c r="A68" s="16"/>
      <c r="B68" s="16"/>
      <c r="C68" s="28"/>
      <c r="D68" s="1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AC68" s="18"/>
      <c r="AD68" s="16"/>
      <c r="AE68" s="16"/>
      <c r="AF68" s="16"/>
    </row>
    <row r="69" spans="1:32" s="21" customFormat="1" ht="12" customHeight="1">
      <c r="A69" s="19"/>
      <c r="B69" s="19"/>
      <c r="C69" s="29" t="s">
        <v>52</v>
      </c>
      <c r="D69" s="20"/>
      <c r="E69" s="63">
        <f>SUM(E70:E71)</f>
        <v>305</v>
      </c>
      <c r="F69" s="63">
        <f aca="true" t="shared" si="13" ref="F69:Y69">SUM(F70:F71)</f>
        <v>164</v>
      </c>
      <c r="G69" s="63">
        <f t="shared" si="13"/>
        <v>141</v>
      </c>
      <c r="H69" s="63">
        <f t="shared" si="13"/>
        <v>79</v>
      </c>
      <c r="I69" s="63">
        <f t="shared" si="13"/>
        <v>72</v>
      </c>
      <c r="J69" s="63">
        <f t="shared" si="13"/>
        <v>36</v>
      </c>
      <c r="K69" s="63">
        <f t="shared" si="13"/>
        <v>39</v>
      </c>
      <c r="L69" s="63">
        <f t="shared" si="13"/>
        <v>11</v>
      </c>
      <c r="M69" s="63">
        <f t="shared" si="13"/>
        <v>3</v>
      </c>
      <c r="N69" s="63">
        <f t="shared" si="13"/>
        <v>0</v>
      </c>
      <c r="O69" s="63">
        <f t="shared" si="13"/>
        <v>0</v>
      </c>
      <c r="P69" s="63">
        <f t="shared" si="13"/>
        <v>29</v>
      </c>
      <c r="Q69" s="63">
        <f t="shared" si="13"/>
        <v>20</v>
      </c>
      <c r="R69" s="63">
        <f t="shared" si="13"/>
        <v>0</v>
      </c>
      <c r="S69" s="63">
        <f t="shared" si="13"/>
        <v>1</v>
      </c>
      <c r="T69" s="63">
        <f t="shared" si="13"/>
        <v>9</v>
      </c>
      <c r="U69" s="63">
        <f t="shared" si="13"/>
        <v>6</v>
      </c>
      <c r="V69" s="63">
        <f t="shared" si="13"/>
        <v>0</v>
      </c>
      <c r="W69" s="63">
        <f t="shared" si="13"/>
        <v>0</v>
      </c>
      <c r="X69" s="63">
        <f t="shared" si="13"/>
        <v>0</v>
      </c>
      <c r="Y69" s="63">
        <f t="shared" si="13"/>
        <v>0</v>
      </c>
      <c r="Z69" s="45">
        <f>(H69+I69)/E69*100</f>
        <v>49.50819672131148</v>
      </c>
      <c r="AA69" s="45">
        <f>(J69+K69)/E69*100</f>
        <v>24.59016393442623</v>
      </c>
      <c r="AB69" s="45">
        <f>(X69+Y69+P69+Q69)/E69*100</f>
        <v>16.065573770491802</v>
      </c>
      <c r="AC69" s="22"/>
      <c r="AD69" s="23">
        <f aca="true" t="shared" si="14" ref="AD69:AD74">B69</f>
        <v>0</v>
      </c>
      <c r="AE69" s="23" t="str">
        <f>C69</f>
        <v>猿島郡</v>
      </c>
      <c r="AF69" s="19"/>
    </row>
    <row r="70" spans="1:32" ht="12" customHeight="1">
      <c r="A70" s="16"/>
      <c r="B70" s="16"/>
      <c r="C70" s="28" t="s">
        <v>84</v>
      </c>
      <c r="D70" s="17"/>
      <c r="E70" s="1">
        <v>0</v>
      </c>
      <c r="F70" s="60">
        <v>0</v>
      </c>
      <c r="G70" s="60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50">
        <v>0</v>
      </c>
      <c r="R70" s="50">
        <v>0</v>
      </c>
      <c r="S70" s="50">
        <v>0</v>
      </c>
      <c r="T70" s="1">
        <v>0</v>
      </c>
      <c r="U70" s="50">
        <v>0</v>
      </c>
      <c r="V70" s="1">
        <v>0</v>
      </c>
      <c r="W70" s="50">
        <v>0</v>
      </c>
      <c r="X70" s="1">
        <v>0</v>
      </c>
      <c r="Y70" s="1">
        <v>0</v>
      </c>
      <c r="Z70" s="41">
        <v>0</v>
      </c>
      <c r="AA70" s="41">
        <v>0</v>
      </c>
      <c r="AB70" s="41">
        <v>0</v>
      </c>
      <c r="AC70" s="18"/>
      <c r="AD70" s="24">
        <f t="shared" si="14"/>
        <v>0</v>
      </c>
      <c r="AE70" s="24" t="str">
        <f>C70</f>
        <v>五霞町</v>
      </c>
      <c r="AF70" s="16"/>
    </row>
    <row r="71" spans="1:32" ht="12" customHeight="1">
      <c r="A71" s="30"/>
      <c r="B71" s="30"/>
      <c r="C71" s="28" t="s">
        <v>85</v>
      </c>
      <c r="D71" s="31"/>
      <c r="E71" s="62">
        <v>305</v>
      </c>
      <c r="F71" s="60">
        <v>164</v>
      </c>
      <c r="G71" s="60">
        <v>141</v>
      </c>
      <c r="H71" s="60">
        <v>79</v>
      </c>
      <c r="I71" s="60">
        <v>72</v>
      </c>
      <c r="J71" s="60">
        <v>36</v>
      </c>
      <c r="K71" s="60">
        <v>39</v>
      </c>
      <c r="L71" s="60">
        <v>11</v>
      </c>
      <c r="M71" s="60">
        <v>3</v>
      </c>
      <c r="N71" s="60">
        <v>0</v>
      </c>
      <c r="O71" s="60">
        <v>0</v>
      </c>
      <c r="P71" s="60">
        <v>29</v>
      </c>
      <c r="Q71" s="60">
        <v>20</v>
      </c>
      <c r="R71" s="60">
        <v>0</v>
      </c>
      <c r="S71" s="60">
        <v>1</v>
      </c>
      <c r="T71" s="60">
        <v>9</v>
      </c>
      <c r="U71" s="60">
        <v>6</v>
      </c>
      <c r="V71" s="60">
        <v>0</v>
      </c>
      <c r="W71" s="60">
        <v>0</v>
      </c>
      <c r="X71" s="60">
        <v>0</v>
      </c>
      <c r="Y71" s="60">
        <v>0</v>
      </c>
      <c r="Z71" s="49">
        <v>49.5081967213114</v>
      </c>
      <c r="AA71" s="49">
        <v>24.5901639344262</v>
      </c>
      <c r="AB71" s="49">
        <v>16.0655737704918</v>
      </c>
      <c r="AC71" s="32"/>
      <c r="AD71" s="33">
        <f t="shared" si="14"/>
        <v>0</v>
      </c>
      <c r="AE71" s="33" t="str">
        <f>C71</f>
        <v>境町</v>
      </c>
      <c r="AF71" s="30"/>
    </row>
    <row r="72" spans="1:32" ht="12" customHeight="1">
      <c r="A72" s="16"/>
      <c r="B72" s="16"/>
      <c r="C72" s="28"/>
      <c r="D72" s="1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  <c r="S72" s="1"/>
      <c r="T72" s="2"/>
      <c r="U72" s="1"/>
      <c r="V72" s="2"/>
      <c r="W72" s="1"/>
      <c r="X72" s="2"/>
      <c r="Y72" s="1"/>
      <c r="AC72" s="18"/>
      <c r="AD72" s="24"/>
      <c r="AE72" s="24"/>
      <c r="AF72" s="16"/>
    </row>
    <row r="73" spans="1:32" ht="12" customHeight="1">
      <c r="A73" s="16"/>
      <c r="B73" s="16"/>
      <c r="C73" s="29" t="s">
        <v>53</v>
      </c>
      <c r="D73" s="17"/>
      <c r="E73" s="46">
        <f>E74</f>
        <v>0</v>
      </c>
      <c r="F73" s="46">
        <f aca="true" t="shared" si="15" ref="F73:Y73">F74</f>
        <v>0</v>
      </c>
      <c r="G73" s="46">
        <f t="shared" si="15"/>
        <v>0</v>
      </c>
      <c r="H73" s="46">
        <f t="shared" si="15"/>
        <v>0</v>
      </c>
      <c r="I73" s="46">
        <f t="shared" si="15"/>
        <v>0</v>
      </c>
      <c r="J73" s="46">
        <f t="shared" si="15"/>
        <v>0</v>
      </c>
      <c r="K73" s="46">
        <f t="shared" si="15"/>
        <v>0</v>
      </c>
      <c r="L73" s="46">
        <f t="shared" si="15"/>
        <v>0</v>
      </c>
      <c r="M73" s="46">
        <f t="shared" si="15"/>
        <v>0</v>
      </c>
      <c r="N73" s="46">
        <f t="shared" si="15"/>
        <v>0</v>
      </c>
      <c r="O73" s="46">
        <f t="shared" si="15"/>
        <v>0</v>
      </c>
      <c r="P73" s="46">
        <f t="shared" si="15"/>
        <v>0</v>
      </c>
      <c r="Q73" s="46">
        <f t="shared" si="15"/>
        <v>0</v>
      </c>
      <c r="R73" s="46">
        <f t="shared" si="15"/>
        <v>0</v>
      </c>
      <c r="S73" s="46">
        <f t="shared" si="15"/>
        <v>0</v>
      </c>
      <c r="T73" s="46">
        <f t="shared" si="15"/>
        <v>0</v>
      </c>
      <c r="U73" s="46">
        <f t="shared" si="15"/>
        <v>0</v>
      </c>
      <c r="V73" s="46">
        <f t="shared" si="15"/>
        <v>0</v>
      </c>
      <c r="W73" s="46">
        <f t="shared" si="15"/>
        <v>0</v>
      </c>
      <c r="X73" s="46">
        <f t="shared" si="15"/>
        <v>0</v>
      </c>
      <c r="Y73" s="46">
        <f t="shared" si="15"/>
        <v>0</v>
      </c>
      <c r="Z73" s="41">
        <v>0</v>
      </c>
      <c r="AA73" s="41">
        <v>0</v>
      </c>
      <c r="AB73" s="41">
        <v>0</v>
      </c>
      <c r="AC73" s="22"/>
      <c r="AD73" s="23">
        <f t="shared" si="14"/>
        <v>0</v>
      </c>
      <c r="AE73" s="23" t="str">
        <f>C73</f>
        <v>北相馬郡</v>
      </c>
      <c r="AF73" s="16"/>
    </row>
    <row r="74" spans="1:32" s="21" customFormat="1" ht="12" customHeight="1">
      <c r="A74" s="19"/>
      <c r="B74" s="19"/>
      <c r="C74" s="28" t="s">
        <v>54</v>
      </c>
      <c r="D74" s="20"/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50">
        <v>0</v>
      </c>
      <c r="R74" s="50">
        <v>0</v>
      </c>
      <c r="S74" s="50">
        <v>0</v>
      </c>
      <c r="T74" s="1">
        <v>0</v>
      </c>
      <c r="U74" s="50">
        <v>0</v>
      </c>
      <c r="V74" s="1">
        <v>0</v>
      </c>
      <c r="W74" s="50">
        <v>0</v>
      </c>
      <c r="X74" s="1">
        <v>0</v>
      </c>
      <c r="Y74" s="1">
        <v>0</v>
      </c>
      <c r="Z74" s="41">
        <v>0</v>
      </c>
      <c r="AA74" s="41">
        <v>0</v>
      </c>
      <c r="AB74" s="41">
        <v>0</v>
      </c>
      <c r="AC74" s="18"/>
      <c r="AD74" s="24">
        <f t="shared" si="14"/>
        <v>0</v>
      </c>
      <c r="AE74" s="24" t="str">
        <f>C74</f>
        <v>利根町</v>
      </c>
      <c r="AF74" s="19"/>
    </row>
    <row r="75" spans="1:32" ht="12" customHeight="1">
      <c r="A75" s="16"/>
      <c r="B75" s="16"/>
      <c r="C75" s="16"/>
      <c r="D75" s="1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AC75" s="18"/>
      <c r="AD75" s="16"/>
      <c r="AE75" s="16"/>
      <c r="AF75" s="16"/>
    </row>
    <row r="76" spans="1:32" ht="12" customHeight="1">
      <c r="A76" s="16"/>
      <c r="B76" s="16"/>
      <c r="C76" s="16"/>
      <c r="D76" s="1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AC76" s="18"/>
      <c r="AD76" s="16"/>
      <c r="AE76" s="16"/>
      <c r="AF76" s="16"/>
    </row>
    <row r="77" spans="1:32" ht="12" customHeight="1">
      <c r="A77" s="16"/>
      <c r="B77" s="16"/>
      <c r="C77" s="16"/>
      <c r="D77" s="1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AC77" s="18"/>
      <c r="AD77" s="24">
        <f aca="true" t="shared" si="16" ref="AD77:AE89">B77</f>
        <v>0</v>
      </c>
      <c r="AE77" s="24"/>
      <c r="AF77" s="16"/>
    </row>
    <row r="78" spans="1:32" ht="12" customHeight="1">
      <c r="A78" s="16"/>
      <c r="B78" s="16"/>
      <c r="C78" s="16" t="s">
        <v>24</v>
      </c>
      <c r="D78" s="17"/>
      <c r="E78" s="59">
        <v>20770</v>
      </c>
      <c r="F78" s="59">
        <v>10370</v>
      </c>
      <c r="G78" s="59">
        <v>10400</v>
      </c>
      <c r="H78" s="59">
        <v>6269</v>
      </c>
      <c r="I78" s="59">
        <v>6076</v>
      </c>
      <c r="J78" s="59">
        <v>1164</v>
      </c>
      <c r="K78" s="59">
        <v>2005</v>
      </c>
      <c r="L78" s="59">
        <v>981</v>
      </c>
      <c r="M78" s="59">
        <v>495</v>
      </c>
      <c r="N78" s="59">
        <v>141</v>
      </c>
      <c r="O78" s="59">
        <v>14</v>
      </c>
      <c r="P78" s="59">
        <v>1136</v>
      </c>
      <c r="Q78" s="59">
        <v>1077</v>
      </c>
      <c r="R78" s="59">
        <v>99</v>
      </c>
      <c r="S78" s="59">
        <v>202</v>
      </c>
      <c r="T78" s="59">
        <v>580</v>
      </c>
      <c r="U78" s="59">
        <v>531</v>
      </c>
      <c r="V78" s="59">
        <v>0</v>
      </c>
      <c r="W78" s="59">
        <v>0</v>
      </c>
      <c r="X78" s="59">
        <v>2</v>
      </c>
      <c r="Y78" s="59">
        <v>16</v>
      </c>
      <c r="Z78" s="51">
        <v>59.4</v>
      </c>
      <c r="AA78" s="51">
        <v>15.3</v>
      </c>
      <c r="AB78" s="51">
        <v>10.7</v>
      </c>
      <c r="AC78" s="34"/>
      <c r="AD78" s="24">
        <f t="shared" si="16"/>
        <v>0</v>
      </c>
      <c r="AE78" s="24" t="str">
        <f t="shared" si="16"/>
        <v>普通科</v>
      </c>
      <c r="AF78" s="8"/>
    </row>
    <row r="79" spans="1:32" ht="12" customHeight="1">
      <c r="A79" s="16"/>
      <c r="B79" s="16"/>
      <c r="C79" s="35" t="s">
        <v>25</v>
      </c>
      <c r="D79" s="17"/>
      <c r="E79" s="59">
        <v>522</v>
      </c>
      <c r="F79" s="59">
        <v>329</v>
      </c>
      <c r="G79" s="59">
        <v>193</v>
      </c>
      <c r="H79" s="59">
        <v>34</v>
      </c>
      <c r="I79" s="59">
        <v>17</v>
      </c>
      <c r="J79" s="59">
        <v>68</v>
      </c>
      <c r="K79" s="59">
        <v>54</v>
      </c>
      <c r="L79" s="59">
        <v>2</v>
      </c>
      <c r="M79" s="59">
        <v>3</v>
      </c>
      <c r="N79" s="59">
        <v>8</v>
      </c>
      <c r="O79" s="59">
        <v>1</v>
      </c>
      <c r="P79" s="59">
        <v>178</v>
      </c>
      <c r="Q79" s="59">
        <v>73</v>
      </c>
      <c r="R79" s="59">
        <v>19</v>
      </c>
      <c r="S79" s="59">
        <v>16</v>
      </c>
      <c r="T79" s="59">
        <v>20</v>
      </c>
      <c r="U79" s="59">
        <v>29</v>
      </c>
      <c r="V79" s="59">
        <v>0</v>
      </c>
      <c r="W79" s="59">
        <v>0</v>
      </c>
      <c r="X79" s="59">
        <v>0</v>
      </c>
      <c r="Y79" s="59">
        <v>0</v>
      </c>
      <c r="Z79" s="51">
        <v>9.8</v>
      </c>
      <c r="AA79" s="51">
        <v>23.4</v>
      </c>
      <c r="AB79" s="51">
        <v>48.1</v>
      </c>
      <c r="AC79" s="34"/>
      <c r="AD79" s="24">
        <f t="shared" si="16"/>
        <v>0</v>
      </c>
      <c r="AE79" s="24" t="str">
        <f t="shared" si="16"/>
        <v>農業に関する学科</v>
      </c>
      <c r="AF79" s="8"/>
    </row>
    <row r="80" spans="1:32" ht="12" customHeight="1">
      <c r="A80" s="16"/>
      <c r="B80" s="16"/>
      <c r="C80" s="35" t="s">
        <v>26</v>
      </c>
      <c r="D80" s="17"/>
      <c r="E80" s="59">
        <v>1760</v>
      </c>
      <c r="F80" s="59">
        <v>1609</v>
      </c>
      <c r="G80" s="59">
        <v>151</v>
      </c>
      <c r="H80" s="59">
        <v>271</v>
      </c>
      <c r="I80" s="59">
        <v>21</v>
      </c>
      <c r="J80" s="59">
        <v>284</v>
      </c>
      <c r="K80" s="59">
        <v>45</v>
      </c>
      <c r="L80" s="59">
        <v>1</v>
      </c>
      <c r="M80" s="59">
        <v>0</v>
      </c>
      <c r="N80" s="59">
        <v>56</v>
      </c>
      <c r="O80" s="59">
        <v>0</v>
      </c>
      <c r="P80" s="59">
        <v>943</v>
      </c>
      <c r="Q80" s="59">
        <v>67</v>
      </c>
      <c r="R80" s="59">
        <v>16</v>
      </c>
      <c r="S80" s="59">
        <v>4</v>
      </c>
      <c r="T80" s="59">
        <v>38</v>
      </c>
      <c r="U80" s="59">
        <v>14</v>
      </c>
      <c r="V80" s="59">
        <v>0</v>
      </c>
      <c r="W80" s="59">
        <v>0</v>
      </c>
      <c r="X80" s="59">
        <v>0</v>
      </c>
      <c r="Y80" s="59">
        <v>1</v>
      </c>
      <c r="Z80" s="51">
        <v>16.6</v>
      </c>
      <c r="AA80" s="51">
        <v>18.7</v>
      </c>
      <c r="AB80" s="51">
        <v>57.4</v>
      </c>
      <c r="AC80" s="34"/>
      <c r="AD80" s="24">
        <f t="shared" si="16"/>
        <v>0</v>
      </c>
      <c r="AE80" s="24" t="str">
        <f t="shared" si="16"/>
        <v>工業に関する学科</v>
      </c>
      <c r="AF80" s="8"/>
    </row>
    <row r="81" spans="1:32" ht="12" customHeight="1">
      <c r="A81" s="16"/>
      <c r="B81" s="16"/>
      <c r="C81" s="35" t="s">
        <v>27</v>
      </c>
      <c r="D81" s="17"/>
      <c r="E81" s="59">
        <v>1546</v>
      </c>
      <c r="F81" s="59">
        <v>616</v>
      </c>
      <c r="G81" s="59">
        <v>930</v>
      </c>
      <c r="H81" s="59">
        <v>216</v>
      </c>
      <c r="I81" s="59">
        <v>188</v>
      </c>
      <c r="J81" s="59">
        <v>152</v>
      </c>
      <c r="K81" s="59">
        <v>294</v>
      </c>
      <c r="L81" s="59">
        <v>2</v>
      </c>
      <c r="M81" s="59">
        <v>11</v>
      </c>
      <c r="N81" s="59">
        <v>12</v>
      </c>
      <c r="O81" s="59">
        <v>2</v>
      </c>
      <c r="P81" s="59">
        <v>218</v>
      </c>
      <c r="Q81" s="59">
        <v>378</v>
      </c>
      <c r="R81" s="59">
        <v>5</v>
      </c>
      <c r="S81" s="59">
        <v>24</v>
      </c>
      <c r="T81" s="59">
        <v>11</v>
      </c>
      <c r="U81" s="59">
        <v>33</v>
      </c>
      <c r="V81" s="59">
        <v>0</v>
      </c>
      <c r="W81" s="59">
        <v>0</v>
      </c>
      <c r="X81" s="59">
        <v>0</v>
      </c>
      <c r="Y81" s="59">
        <v>4</v>
      </c>
      <c r="Z81" s="51">
        <v>26.1</v>
      </c>
      <c r="AA81" s="51">
        <v>28.8</v>
      </c>
      <c r="AB81" s="51">
        <v>38.8</v>
      </c>
      <c r="AC81" s="34"/>
      <c r="AD81" s="24">
        <f t="shared" si="16"/>
        <v>0</v>
      </c>
      <c r="AE81" s="24" t="str">
        <f t="shared" si="16"/>
        <v>商業に関する学科</v>
      </c>
      <c r="AF81" s="8"/>
    </row>
    <row r="82" spans="3:32" ht="12" customHeight="1">
      <c r="C82" s="35" t="s">
        <v>28</v>
      </c>
      <c r="D82" s="17"/>
      <c r="E82" s="59">
        <v>66</v>
      </c>
      <c r="F82" s="59">
        <v>57</v>
      </c>
      <c r="G82" s="59">
        <v>9</v>
      </c>
      <c r="H82" s="59">
        <v>14</v>
      </c>
      <c r="I82" s="59">
        <v>0</v>
      </c>
      <c r="J82" s="59">
        <v>6</v>
      </c>
      <c r="K82" s="59">
        <v>2</v>
      </c>
      <c r="L82" s="59">
        <v>0</v>
      </c>
      <c r="M82" s="59">
        <v>0</v>
      </c>
      <c r="N82" s="59">
        <v>1</v>
      </c>
      <c r="O82" s="59">
        <v>0</v>
      </c>
      <c r="P82" s="59">
        <v>30</v>
      </c>
      <c r="Q82" s="59">
        <v>1</v>
      </c>
      <c r="R82" s="59">
        <v>6</v>
      </c>
      <c r="S82" s="59">
        <v>6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1">
        <v>21.2</v>
      </c>
      <c r="AA82" s="51">
        <v>12.1</v>
      </c>
      <c r="AB82" s="51">
        <v>47</v>
      </c>
      <c r="AC82" s="34"/>
      <c r="AD82" s="24">
        <f t="shared" si="16"/>
        <v>0</v>
      </c>
      <c r="AE82" s="24" t="str">
        <f t="shared" si="16"/>
        <v>水産に関する学科</v>
      </c>
      <c r="AF82" s="8"/>
    </row>
    <row r="83" spans="3:32" ht="12" customHeight="1">
      <c r="C83" s="35" t="s">
        <v>29</v>
      </c>
      <c r="D83" s="17"/>
      <c r="E83" s="59">
        <v>266</v>
      </c>
      <c r="F83" s="59">
        <v>3</v>
      </c>
      <c r="G83" s="59">
        <v>263</v>
      </c>
      <c r="H83" s="59">
        <v>1</v>
      </c>
      <c r="I83" s="59">
        <v>54</v>
      </c>
      <c r="J83" s="59">
        <v>1</v>
      </c>
      <c r="K83" s="59">
        <v>102</v>
      </c>
      <c r="L83" s="59">
        <v>0</v>
      </c>
      <c r="M83" s="59">
        <v>1</v>
      </c>
      <c r="N83" s="59">
        <v>0</v>
      </c>
      <c r="O83" s="59">
        <v>1</v>
      </c>
      <c r="P83" s="59">
        <v>1</v>
      </c>
      <c r="Q83" s="59">
        <v>76</v>
      </c>
      <c r="R83" s="59">
        <v>0</v>
      </c>
      <c r="S83" s="59">
        <v>13</v>
      </c>
      <c r="T83" s="59">
        <v>0</v>
      </c>
      <c r="U83" s="59">
        <v>16</v>
      </c>
      <c r="V83" s="59">
        <v>0</v>
      </c>
      <c r="W83" s="59">
        <v>0</v>
      </c>
      <c r="X83" s="59">
        <v>0</v>
      </c>
      <c r="Y83" s="59">
        <v>0</v>
      </c>
      <c r="Z83" s="51">
        <v>20.7</v>
      </c>
      <c r="AA83" s="51">
        <v>38.7</v>
      </c>
      <c r="AB83" s="51">
        <v>28.9</v>
      </c>
      <c r="AC83" s="34"/>
      <c r="AD83" s="24">
        <f t="shared" si="16"/>
        <v>0</v>
      </c>
      <c r="AE83" s="24" t="str">
        <f t="shared" si="16"/>
        <v>家庭に関する学科</v>
      </c>
      <c r="AF83" s="8"/>
    </row>
    <row r="84" spans="3:32" ht="12" customHeight="1">
      <c r="C84" s="35" t="s">
        <v>30</v>
      </c>
      <c r="D84" s="17"/>
      <c r="E84" s="59">
        <v>73</v>
      </c>
      <c r="F84" s="59">
        <v>1</v>
      </c>
      <c r="G84" s="59">
        <v>72</v>
      </c>
      <c r="H84" s="59">
        <v>1</v>
      </c>
      <c r="I84" s="59">
        <v>68</v>
      </c>
      <c r="J84" s="59">
        <v>0</v>
      </c>
      <c r="K84" s="59">
        <v>0</v>
      </c>
      <c r="L84" s="59">
        <v>0</v>
      </c>
      <c r="M84" s="59">
        <v>2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2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1">
        <v>94.5</v>
      </c>
      <c r="AA84" s="51">
        <v>0</v>
      </c>
      <c r="AB84" s="51">
        <v>0</v>
      </c>
      <c r="AC84" s="34"/>
      <c r="AD84" s="24">
        <f t="shared" si="16"/>
        <v>0</v>
      </c>
      <c r="AE84" s="24" t="str">
        <f t="shared" si="16"/>
        <v>看護に関する学科</v>
      </c>
      <c r="AF84" s="8"/>
    </row>
    <row r="85" spans="3:32" ht="12" customHeight="1">
      <c r="C85" s="35" t="s">
        <v>55</v>
      </c>
      <c r="D85" s="17"/>
      <c r="E85" s="59">
        <v>27</v>
      </c>
      <c r="F85" s="59">
        <v>3</v>
      </c>
      <c r="G85" s="59">
        <v>24</v>
      </c>
      <c r="H85" s="59">
        <v>1</v>
      </c>
      <c r="I85" s="59">
        <v>2</v>
      </c>
      <c r="J85" s="59">
        <v>1</v>
      </c>
      <c r="K85" s="59">
        <v>7</v>
      </c>
      <c r="L85" s="59">
        <v>0</v>
      </c>
      <c r="M85" s="59">
        <v>0</v>
      </c>
      <c r="N85" s="59">
        <v>0</v>
      </c>
      <c r="O85" s="59">
        <v>0</v>
      </c>
      <c r="P85" s="59">
        <v>1</v>
      </c>
      <c r="Q85" s="59">
        <v>14</v>
      </c>
      <c r="R85" s="59">
        <v>0</v>
      </c>
      <c r="S85" s="59">
        <v>0</v>
      </c>
      <c r="T85" s="59">
        <v>0</v>
      </c>
      <c r="U85" s="59">
        <v>1</v>
      </c>
      <c r="V85" s="59">
        <v>0</v>
      </c>
      <c r="W85" s="59">
        <v>0</v>
      </c>
      <c r="X85" s="59">
        <v>0</v>
      </c>
      <c r="Y85" s="59">
        <v>0</v>
      </c>
      <c r="Z85" s="51">
        <v>11.1</v>
      </c>
      <c r="AA85" s="51">
        <v>29.6</v>
      </c>
      <c r="AB85" s="51">
        <v>55.6</v>
      </c>
      <c r="AC85" s="34"/>
      <c r="AD85" s="24">
        <f t="shared" si="16"/>
        <v>0</v>
      </c>
      <c r="AE85" s="24" t="str">
        <f t="shared" si="16"/>
        <v>福祉に関する学科</v>
      </c>
      <c r="AF85" s="8"/>
    </row>
    <row r="86" spans="3:32" ht="12" customHeight="1">
      <c r="C86" s="36" t="s">
        <v>31</v>
      </c>
      <c r="D86" s="17"/>
      <c r="E86" s="59">
        <v>293</v>
      </c>
      <c r="F86" s="59">
        <v>65</v>
      </c>
      <c r="G86" s="59">
        <v>228</v>
      </c>
      <c r="H86" s="59">
        <v>33</v>
      </c>
      <c r="I86" s="59">
        <v>141</v>
      </c>
      <c r="J86" s="59">
        <v>5</v>
      </c>
      <c r="K86" s="59">
        <v>38</v>
      </c>
      <c r="L86" s="59">
        <v>26</v>
      </c>
      <c r="M86" s="59">
        <v>13</v>
      </c>
      <c r="N86" s="59">
        <v>0</v>
      </c>
      <c r="O86" s="59">
        <v>0</v>
      </c>
      <c r="P86" s="59">
        <v>0</v>
      </c>
      <c r="Q86" s="59">
        <v>12</v>
      </c>
      <c r="R86" s="59">
        <v>0</v>
      </c>
      <c r="S86" s="59">
        <v>1</v>
      </c>
      <c r="T86" s="59">
        <v>1</v>
      </c>
      <c r="U86" s="59">
        <v>23</v>
      </c>
      <c r="V86" s="59">
        <v>0</v>
      </c>
      <c r="W86" s="59">
        <v>0</v>
      </c>
      <c r="X86" s="59">
        <v>0</v>
      </c>
      <c r="Y86" s="59">
        <v>0</v>
      </c>
      <c r="Z86" s="51">
        <v>59.4</v>
      </c>
      <c r="AA86" s="51">
        <v>14.7</v>
      </c>
      <c r="AB86" s="51">
        <v>4.1</v>
      </c>
      <c r="AC86" s="34"/>
      <c r="AD86" s="24">
        <f t="shared" si="16"/>
        <v>0</v>
      </c>
      <c r="AE86" s="37" t="str">
        <f t="shared" si="16"/>
        <v>その他の専門教育を施す学科</v>
      </c>
      <c r="AF86" s="8"/>
    </row>
    <row r="87" spans="3:32" ht="12" customHeight="1">
      <c r="C87" s="7" t="s">
        <v>32</v>
      </c>
      <c r="D87" s="17"/>
      <c r="E87" s="59">
        <v>1061</v>
      </c>
      <c r="F87" s="59">
        <v>508</v>
      </c>
      <c r="G87" s="59">
        <v>553</v>
      </c>
      <c r="H87" s="59">
        <v>143</v>
      </c>
      <c r="I87" s="59">
        <v>139</v>
      </c>
      <c r="J87" s="59">
        <v>128</v>
      </c>
      <c r="K87" s="59">
        <v>181</v>
      </c>
      <c r="L87" s="59">
        <v>2</v>
      </c>
      <c r="M87" s="59">
        <v>4</v>
      </c>
      <c r="N87" s="59">
        <v>19</v>
      </c>
      <c r="O87" s="59">
        <v>0</v>
      </c>
      <c r="P87" s="59">
        <v>181</v>
      </c>
      <c r="Q87" s="59">
        <v>183</v>
      </c>
      <c r="R87" s="59">
        <v>18</v>
      </c>
      <c r="S87" s="59">
        <v>22</v>
      </c>
      <c r="T87" s="59">
        <v>17</v>
      </c>
      <c r="U87" s="59">
        <v>24</v>
      </c>
      <c r="V87" s="59">
        <v>0</v>
      </c>
      <c r="W87" s="59">
        <v>0</v>
      </c>
      <c r="X87" s="59">
        <v>0</v>
      </c>
      <c r="Y87" s="59">
        <v>2</v>
      </c>
      <c r="Z87" s="51">
        <v>26.6</v>
      </c>
      <c r="AA87" s="51">
        <v>29.1</v>
      </c>
      <c r="AB87" s="51">
        <v>34.5</v>
      </c>
      <c r="AC87" s="34"/>
      <c r="AD87" s="24">
        <f t="shared" si="16"/>
        <v>0</v>
      </c>
      <c r="AE87" s="24" t="str">
        <f t="shared" si="16"/>
        <v>総合学科</v>
      </c>
      <c r="AF87" s="8"/>
    </row>
    <row r="88" spans="4:32" ht="12" customHeight="1">
      <c r="D88" s="17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1"/>
      <c r="AA88" s="51"/>
      <c r="AB88" s="51"/>
      <c r="AC88" s="34"/>
      <c r="AD88" s="24"/>
      <c r="AE88" s="24"/>
      <c r="AF88" s="8"/>
    </row>
    <row r="89" spans="4:32" ht="12" customHeight="1"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3"/>
      <c r="AA89" s="43"/>
      <c r="AB89" s="68"/>
      <c r="AC89" s="18"/>
      <c r="AD89" s="24">
        <f t="shared" si="16"/>
        <v>0</v>
      </c>
      <c r="AE89" s="24"/>
      <c r="AF89" s="16"/>
    </row>
    <row r="90" spans="1:32" ht="12.75" customHeight="1">
      <c r="A90" s="38"/>
      <c r="B90" s="38"/>
      <c r="C90" s="38"/>
      <c r="D90" s="38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4"/>
      <c r="AA90" s="44"/>
      <c r="AB90" s="44"/>
      <c r="AC90" s="38"/>
      <c r="AD90" s="38"/>
      <c r="AE90" s="38"/>
      <c r="AF90" s="38"/>
    </row>
    <row r="91" ht="12.75" customHeight="1"/>
    <row r="92" ht="12.75" customHeight="1"/>
  </sheetData>
  <sheetProtection/>
  <mergeCells count="23">
    <mergeCell ref="B9:C9"/>
    <mergeCell ref="B10:C10"/>
    <mergeCell ref="AD9:AE9"/>
    <mergeCell ref="AD10:AE10"/>
    <mergeCell ref="B3:C4"/>
    <mergeCell ref="B6:C6"/>
    <mergeCell ref="B8:C8"/>
    <mergeCell ref="AD3:AE4"/>
    <mergeCell ref="AD6:AE6"/>
    <mergeCell ref="AD8:AE8"/>
    <mergeCell ref="E3:G3"/>
    <mergeCell ref="J3:K3"/>
    <mergeCell ref="L3:M3"/>
    <mergeCell ref="N3:O3"/>
    <mergeCell ref="P3:Q3"/>
    <mergeCell ref="H3:I3"/>
    <mergeCell ref="Z3:Z4"/>
    <mergeCell ref="AA3:AA4"/>
    <mergeCell ref="AB3:AB4"/>
    <mergeCell ref="R3:S3"/>
    <mergeCell ref="T3:U3"/>
    <mergeCell ref="V3:W3"/>
    <mergeCell ref="X3:Y3"/>
  </mergeCells>
  <printOptions horizontalCentered="1"/>
  <pageMargins left="0.7874015748031497" right="0.63" top="0.7874015748031497" bottom="0.984251968503937" header="0.5905511811023623" footer="0.6299212598425197"/>
  <pageSetup blackAndWhite="1" firstPageNumber="156" useFirstPageNumber="1" horizontalDpi="600" verticalDpi="600" orientation="portrait" pageOrder="overThenDown" paperSize="9" r:id="rId1"/>
  <rowBreaks count="1" manualBreakCount="1">
    <brk id="60" max="31" man="1"/>
  </rowBreaks>
  <colBreaks count="1" manualBreakCount="1">
    <brk id="1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2010-12-28T08:01:03Z</cp:lastPrinted>
  <dcterms:created xsi:type="dcterms:W3CDTF">2003-08-25T23:56:02Z</dcterms:created>
  <dcterms:modified xsi:type="dcterms:W3CDTF">2011-01-21T08:06:42Z</dcterms:modified>
  <cp:category/>
  <cp:version/>
  <cp:contentType/>
  <cp:contentStatus/>
</cp:coreProperties>
</file>