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<sst xmlns="http://schemas.openxmlformats.org/spreadsheetml/2006/main" count="104" uniqueCount="46">
  <si>
    <t>第１表　総　　括</t>
  </si>
  <si>
    <r>
      <t>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数・園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　(校・園)</t>
    </r>
  </si>
  <si>
    <r>
      <t>学 級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
(学級)</t>
    </r>
  </si>
  <si>
    <r>
      <t xml:space="preserve">園　児・児　童 
 </t>
    </r>
    <r>
      <rPr>
        <sz val="9"/>
        <rFont val="ＭＳ 明朝"/>
        <family val="1"/>
      </rPr>
      <t>生　徒　数　(人)</t>
    </r>
  </si>
  <si>
    <r>
      <t>教　員 ・教　育・保 育 職 員　</t>
    </r>
    <r>
      <rPr>
        <sz val="9"/>
        <rFont val="ＭＳ 明朝"/>
        <family val="1"/>
      </rPr>
      <t>数　　　(人)</t>
    </r>
  </si>
  <si>
    <r>
      <t>職　員　数 (</t>
    </r>
    <r>
      <rPr>
        <sz val="9"/>
        <rFont val="ＭＳ 明朝"/>
        <family val="1"/>
      </rPr>
      <t>本　務　者</t>
    </r>
    <r>
      <rPr>
        <sz val="9"/>
        <rFont val="ＭＳ 明朝"/>
        <family val="1"/>
      </rPr>
      <t>)　(人)</t>
    </r>
  </si>
  <si>
    <t>区分</t>
  </si>
  <si>
    <t>本務者</t>
  </si>
  <si>
    <t>兼務者</t>
  </si>
  <si>
    <t>計</t>
  </si>
  <si>
    <t>本校･本園</t>
  </si>
  <si>
    <t>分校･分園</t>
  </si>
  <si>
    <t>男</t>
  </si>
  <si>
    <t>女</t>
  </si>
  <si>
    <t>計</t>
  </si>
  <si>
    <t>国　立</t>
  </si>
  <si>
    <t>公　立</t>
  </si>
  <si>
    <t>私　立</t>
  </si>
  <si>
    <t>幼稚園</t>
  </si>
  <si>
    <t>計</t>
  </si>
  <si>
    <t>幼保連携型認定こども園</t>
  </si>
  <si>
    <t>小学校</t>
  </si>
  <si>
    <t>中　学　校</t>
  </si>
  <si>
    <t>義　務　教　育　学　校
(全日制･定時制)</t>
  </si>
  <si>
    <t>計</t>
  </si>
  <si>
    <t>国　立</t>
  </si>
  <si>
    <t>公　立</t>
  </si>
  <si>
    <t>私　立</t>
  </si>
  <si>
    <t>高　等　学　校
(全日制･定時制)</t>
  </si>
  <si>
    <t>…</t>
  </si>
  <si>
    <t>…</t>
  </si>
  <si>
    <t>高　等　学　校
(通信制)</t>
  </si>
  <si>
    <t>　　　…</t>
  </si>
  <si>
    <r>
      <t>中等</t>
    </r>
    <r>
      <rPr>
        <sz val="9"/>
        <rFont val="ＭＳ 明朝"/>
        <family val="1"/>
      </rPr>
      <t>教</t>
    </r>
    <r>
      <rPr>
        <sz val="9"/>
        <rFont val="ＭＳ 明朝"/>
        <family val="1"/>
      </rPr>
      <t>育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>校</t>
    </r>
  </si>
  <si>
    <t>特別支援学校</t>
  </si>
  <si>
    <t>専　修　学　校</t>
  </si>
  <si>
    <t>国　立</t>
  </si>
  <si>
    <t>公　立</t>
  </si>
  <si>
    <t>私　立</t>
  </si>
  <si>
    <t>各　種　学　校</t>
  </si>
  <si>
    <t>(注) 1. 学級数は，｢単式学級｣，｢複式学級｣及び｢特別支援学級｣の合計による。</t>
  </si>
  <si>
    <t xml:space="preserve"> 　  2. 高等学校(通信制)の｢教員数｣の兼務者数は，当該学校で全日制または定時制の課程を本務としながら，兼ねて通信制課程</t>
  </si>
  <si>
    <t>を担当している者の人数。協力校などからの兼務者は含んでいない。</t>
  </si>
  <si>
    <t xml:space="preserve"> 　  3. 幼稚園及び幼保連携型認定こども園の｢教員数｣には，教育補助員は含んでいない。</t>
  </si>
  <si>
    <t xml:space="preserve"> 　  4. 平成19年度から法律の改正により，盲学校・聾学校・養護学校の区分がなくなり特別支援学校となった。</t>
  </si>
  <si>
    <t xml:space="preserve"> 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</si>
</sst>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54"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26" fillId="0" borderId="0" applyFill="0" applyBorder="0" applyAlignment="0"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>
      <alignment horizontal="left"/>
      <protection/>
    </xf>
    <xf numFmtId="38" fontId="29" fillId="20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29" fillId="21" borderId="3" applyNumberFormat="0" applyBorder="0" applyAlignment="0" applyProtection="0"/>
    <xf numFmtId="179" fontId="31" fillId="0" borderId="0">
      <alignment/>
      <protection/>
    </xf>
    <xf numFmtId="0" fontId="27" fillId="0" borderId="0">
      <alignment/>
      <protection/>
    </xf>
    <xf numFmtId="10" fontId="27" fillId="0" borderId="0" applyFont="0" applyFill="0" applyBorder="0" applyAlignment="0" applyProtection="0"/>
    <xf numFmtId="4" fontId="28" fillId="0" borderId="0">
      <alignment horizontal="right"/>
      <protection/>
    </xf>
    <xf numFmtId="4" fontId="32" fillId="0" borderId="0">
      <alignment horizontal="right"/>
      <protection/>
    </xf>
    <xf numFmtId="0" fontId="33" fillId="0" borderId="0">
      <alignment horizontal="left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6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37" fillId="0" borderId="0" applyFont="0" applyFill="0" applyBorder="0" applyAlignment="0" applyProtection="0"/>
    <xf numFmtId="0" fontId="37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53" fillId="3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distributed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41" fontId="21" fillId="0" borderId="0" xfId="92" applyNumberFormat="1" applyFont="1" applyFill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41" fontId="0" fillId="0" borderId="0" xfId="67" applyNumberFormat="1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41" fontId="21" fillId="0" borderId="0" xfId="92" applyNumberFormat="1" applyFont="1" applyFill="1" applyAlignment="1">
      <alignment vertical="center" shrinkToFi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41" fontId="0" fillId="0" borderId="0" xfId="92" applyNumberFormat="1" applyFont="1" applyFill="1" applyAlignment="1">
      <alignment vertical="center" shrinkToFit="1"/>
      <protection/>
    </xf>
    <xf numFmtId="41" fontId="0" fillId="0" borderId="0" xfId="92" applyNumberFormat="1" applyFont="1" applyFill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 wrapText="1"/>
      <protection locked="0"/>
    </xf>
    <xf numFmtId="41" fontId="21" fillId="0" borderId="0" xfId="92" applyNumberFormat="1" applyFont="1" applyFill="1" applyAlignment="1">
      <alignment horizontal="right" vertical="center"/>
      <protection/>
    </xf>
    <xf numFmtId="0" fontId="0" fillId="0" borderId="0" xfId="0" applyFont="1" applyBorder="1" applyAlignment="1" applyProtection="1">
      <alignment horizontal="distributed" vertical="center" wrapText="1"/>
      <protection locked="0"/>
    </xf>
    <xf numFmtId="41" fontId="0" fillId="0" borderId="0" xfId="92" applyNumberFormat="1" applyFont="1" applyFill="1" applyAlignment="1">
      <alignment horizontal="right" vertical="center"/>
      <protection/>
    </xf>
    <xf numFmtId="41" fontId="0" fillId="0" borderId="0" xfId="67" applyNumberFormat="1" applyFont="1" applyFill="1" applyAlignment="1" applyProtection="1">
      <alignment vertical="center"/>
      <protection/>
    </xf>
    <xf numFmtId="41" fontId="0" fillId="0" borderId="0" xfId="67" applyNumberFormat="1" applyFont="1" applyFill="1" applyAlignment="1" applyProtection="1" quotePrefix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41" fontId="21" fillId="0" borderId="25" xfId="92" applyNumberFormat="1" applyFont="1" applyFill="1" applyBorder="1" applyAlignment="1">
      <alignment horizontal="center" vertical="center" shrinkToFit="1"/>
      <protection/>
    </xf>
    <xf numFmtId="41" fontId="21" fillId="0" borderId="0" xfId="92" applyNumberFormat="1" applyFont="1" applyFill="1" applyAlignment="1">
      <alignment horizontal="center" vertical="center" shrinkToFit="1"/>
      <protection/>
    </xf>
    <xf numFmtId="41" fontId="21" fillId="0" borderId="0" xfId="92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92" applyNumberFormat="1" applyFont="1" applyFill="1" applyAlignment="1">
      <alignment horizontal="right" vertical="center" shrinkToFit="1"/>
      <protection/>
    </xf>
    <xf numFmtId="41" fontId="23" fillId="0" borderId="0" xfId="92" applyNumberFormat="1" applyFont="1" applyFill="1" applyAlignment="1">
      <alignment horizontal="right" vertical="center"/>
      <protection/>
    </xf>
    <xf numFmtId="41" fontId="24" fillId="0" borderId="0" xfId="92" applyNumberFormat="1" applyFont="1" applyFill="1" applyAlignment="1">
      <alignment horizontal="right" vertical="center"/>
      <protection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3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10" xfId="81"/>
    <cellStyle name="標準 11" xfId="82"/>
    <cellStyle name="標準 12" xfId="83"/>
    <cellStyle name="標準 2" xfId="84"/>
    <cellStyle name="標準 3" xfId="85"/>
    <cellStyle name="標準 4" xfId="86"/>
    <cellStyle name="標準 5" xfId="87"/>
    <cellStyle name="標準 6" xfId="88"/>
    <cellStyle name="標準 7" xfId="89"/>
    <cellStyle name="標準 8" xfId="90"/>
    <cellStyle name="標準 9" xfId="91"/>
    <cellStyle name="標準_第１表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4</xdr:col>
      <xdr:colOff>38100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9700" y="83820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38100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09700" y="236220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38100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09700" y="312420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38100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09700" y="388620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38100</xdr:colOff>
      <xdr:row>40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09700" y="541020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4</xdr:col>
      <xdr:colOff>38100</xdr:colOff>
      <xdr:row>58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09700" y="813435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59</xdr:row>
      <xdr:rowOff>0</xdr:rowOff>
    </xdr:from>
    <xdr:to>
      <xdr:col>4</xdr:col>
      <xdr:colOff>47625</xdr:colOff>
      <xdr:row>63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19225" y="889635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38100</xdr:colOff>
      <xdr:row>48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1409700" y="6610350"/>
          <a:ext cx="114300" cy="676275"/>
        </a:xfrm>
        <a:prstGeom prst="leftBrace">
          <a:avLst>
            <a:gd name="adj" fmla="val 6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4</xdr:col>
      <xdr:colOff>38100</xdr:colOff>
      <xdr:row>53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1409700" y="7372350"/>
          <a:ext cx="114300" cy="676275"/>
        </a:xfrm>
        <a:prstGeom prst="leftBrace">
          <a:avLst>
            <a:gd name="adj" fmla="val 6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38100</xdr:colOff>
      <xdr:row>43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09700" y="6172200"/>
          <a:ext cx="1143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38100</xdr:colOff>
      <xdr:row>15</xdr:row>
      <xdr:rowOff>0</xdr:rowOff>
    </xdr:to>
    <xdr:sp>
      <xdr:nvSpPr>
        <xdr:cNvPr id="11" name="AutoShape 2"/>
        <xdr:cNvSpPr>
          <a:spLocks/>
        </xdr:cNvSpPr>
      </xdr:nvSpPr>
      <xdr:spPr>
        <a:xfrm>
          <a:off x="1409700" y="160020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38100</xdr:colOff>
      <xdr:row>35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1409700" y="464820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showGridLines="0" tabSelected="1" zoomScaleSheetLayoutView="100" zoomScalePageLayoutView="0" workbookViewId="0" topLeftCell="A1">
      <pane xSplit="6" ySplit="5" topLeftCell="G6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G1" sqref="G1"/>
    </sheetView>
  </sheetViews>
  <sheetFormatPr defaultColWidth="9.00390625" defaultRowHeight="12"/>
  <cols>
    <col min="1" max="1" width="1.00390625" style="1" customWidth="1"/>
    <col min="2" max="2" width="16.50390625" style="5" customWidth="1"/>
    <col min="3" max="4" width="1.00390625" style="1" customWidth="1"/>
    <col min="5" max="5" width="7.50390625" style="3" customWidth="1"/>
    <col min="6" max="6" width="1.00390625" style="3" customWidth="1"/>
    <col min="7" max="12" width="11.00390625" style="1" customWidth="1"/>
    <col min="13" max="13" width="11.125" style="1" customWidth="1"/>
    <col min="14" max="22" width="11.625" style="1" customWidth="1"/>
    <col min="23" max="16384" width="9.375" style="1" customWidth="1"/>
  </cols>
  <sheetData>
    <row r="1" spans="2:22" ht="15">
      <c r="B1" s="2" t="s">
        <v>0</v>
      </c>
      <c r="T1" s="4"/>
      <c r="U1" s="4"/>
      <c r="V1" s="4"/>
    </row>
    <row r="2" ht="4.5" customHeight="1"/>
    <row r="3" spans="1:22" ht="12.75" customHeight="1">
      <c r="A3" s="6"/>
      <c r="B3" s="7"/>
      <c r="C3" s="6"/>
      <c r="D3" s="6"/>
      <c r="E3" s="8"/>
      <c r="F3" s="9"/>
      <c r="G3" s="10" t="s">
        <v>1</v>
      </c>
      <c r="H3" s="11"/>
      <c r="I3" s="12"/>
      <c r="J3" s="13" t="s">
        <v>2</v>
      </c>
      <c r="K3" s="14" t="s">
        <v>3</v>
      </c>
      <c r="L3" s="15"/>
      <c r="M3" s="16"/>
      <c r="N3" s="17" t="s">
        <v>4</v>
      </c>
      <c r="O3" s="18"/>
      <c r="P3" s="18"/>
      <c r="Q3" s="18"/>
      <c r="R3" s="18"/>
      <c r="S3" s="19"/>
      <c r="T3" s="10" t="s">
        <v>5</v>
      </c>
      <c r="U3" s="20"/>
      <c r="V3" s="20"/>
    </row>
    <row r="4" spans="1:22" ht="12.75" customHeight="1">
      <c r="A4" s="21"/>
      <c r="B4" s="22" t="s">
        <v>6</v>
      </c>
      <c r="C4" s="22"/>
      <c r="D4" s="22"/>
      <c r="E4" s="22"/>
      <c r="F4" s="23"/>
      <c r="G4" s="24"/>
      <c r="H4" s="25"/>
      <c r="I4" s="26"/>
      <c r="J4" s="27"/>
      <c r="K4" s="28"/>
      <c r="L4" s="29"/>
      <c r="M4" s="30"/>
      <c r="N4" s="31" t="s">
        <v>7</v>
      </c>
      <c r="O4" s="31"/>
      <c r="P4" s="31"/>
      <c r="Q4" s="31" t="s">
        <v>8</v>
      </c>
      <c r="R4" s="31"/>
      <c r="S4" s="31"/>
      <c r="T4" s="32"/>
      <c r="U4" s="33"/>
      <c r="V4" s="33"/>
    </row>
    <row r="5" spans="1:22" s="3" customFormat="1" ht="12.75" customHeight="1">
      <c r="A5" s="34"/>
      <c r="B5" s="35"/>
      <c r="C5" s="34"/>
      <c r="D5" s="34"/>
      <c r="E5" s="34"/>
      <c r="F5" s="36"/>
      <c r="G5" s="37" t="s">
        <v>9</v>
      </c>
      <c r="H5" s="38" t="s">
        <v>10</v>
      </c>
      <c r="I5" s="38" t="s">
        <v>11</v>
      </c>
      <c r="J5" s="39"/>
      <c r="K5" s="40" t="s">
        <v>9</v>
      </c>
      <c r="L5" s="40" t="s">
        <v>12</v>
      </c>
      <c r="M5" s="40" t="s">
        <v>13</v>
      </c>
      <c r="N5" s="40" t="s">
        <v>9</v>
      </c>
      <c r="O5" s="40" t="s">
        <v>12</v>
      </c>
      <c r="P5" s="40" t="s">
        <v>13</v>
      </c>
      <c r="Q5" s="40" t="s">
        <v>9</v>
      </c>
      <c r="R5" s="40" t="s">
        <v>12</v>
      </c>
      <c r="S5" s="40" t="s">
        <v>13</v>
      </c>
      <c r="T5" s="40" t="s">
        <v>9</v>
      </c>
      <c r="U5" s="40" t="s">
        <v>12</v>
      </c>
      <c r="V5" s="41" t="s">
        <v>13</v>
      </c>
    </row>
    <row r="6" spans="2:22" s="42" customFormat="1" ht="8.25" customHeight="1">
      <c r="B6" s="43"/>
      <c r="E6" s="44"/>
      <c r="F6" s="45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2:22" s="48" customFormat="1" ht="12.75" customHeight="1">
      <c r="B7" s="49" t="s">
        <v>9</v>
      </c>
      <c r="E7" s="50" t="s">
        <v>14</v>
      </c>
      <c r="F7" s="51"/>
      <c r="G7" s="52">
        <f>G12+G17+G22+G27+G37+G42+G45+G50+G55+G60+G32</f>
        <v>1362</v>
      </c>
      <c r="H7" s="52">
        <f>H12+H17+H22+H27+H37+H42+H45+H50+H55+H60+H32</f>
        <v>1360</v>
      </c>
      <c r="I7" s="52">
        <f>I12+I17+I22+I27+I37+I42+I45+I50+I55+I60+I32</f>
        <v>3</v>
      </c>
      <c r="J7" s="52">
        <f>J12+J17+J22+J27+J50+J32</f>
        <v>12510</v>
      </c>
      <c r="K7" s="52">
        <f>K12+K17+K22+K27+K32+K37+K42+K45+K50+K55+K60</f>
        <v>381757</v>
      </c>
      <c r="L7" s="52">
        <f>L12+L17+L22+L27+L32+L37+L42+L45+L50+L55+L60</f>
        <v>194422</v>
      </c>
      <c r="M7" s="52">
        <f aca="true" t="shared" si="0" ref="M7:V7">M12+M17+M22+M27+M32+M37+M42+M45+M50+M55+M60</f>
        <v>187335</v>
      </c>
      <c r="N7" s="52">
        <f t="shared" si="0"/>
        <v>29707</v>
      </c>
      <c r="O7" s="52">
        <f t="shared" si="0"/>
        <v>12700</v>
      </c>
      <c r="P7" s="52">
        <f t="shared" si="0"/>
        <v>17007</v>
      </c>
      <c r="Q7" s="52">
        <f t="shared" si="0"/>
        <v>7108</v>
      </c>
      <c r="R7" s="52">
        <f t="shared" si="0"/>
        <v>2918</v>
      </c>
      <c r="S7" s="52">
        <f t="shared" si="0"/>
        <v>4190</v>
      </c>
      <c r="T7" s="52">
        <f t="shared" si="0"/>
        <v>3682</v>
      </c>
      <c r="U7" s="52">
        <f t="shared" si="0"/>
        <v>1363</v>
      </c>
      <c r="V7" s="52">
        <f t="shared" si="0"/>
        <v>2319</v>
      </c>
    </row>
    <row r="8" spans="2:22" s="48" customFormat="1" ht="12.75" customHeight="1">
      <c r="B8" s="49"/>
      <c r="E8" s="50" t="s">
        <v>15</v>
      </c>
      <c r="F8" s="51"/>
      <c r="G8" s="52">
        <f>G13+G18+G23+G28+G38+G43+G46+G51+G56+G61</f>
        <v>4</v>
      </c>
      <c r="H8" s="52">
        <f>H13+H18+H23+H28+H38+H43+H46+H51+H56+H61</f>
        <v>4</v>
      </c>
      <c r="I8" s="52">
        <f>I13+I18+I23+I28+I38+I43+I46+I51+I56+I61</f>
        <v>0</v>
      </c>
      <c r="J8" s="52">
        <f>J13+J18+J23+J28+J33+J51</f>
        <v>45</v>
      </c>
      <c r="K8" s="52">
        <f aca="true" t="shared" si="1" ref="K8:V8">K13+K18+K23+K28+K38+K43+K46+K51+K56+K61</f>
        <v>1239</v>
      </c>
      <c r="L8" s="52">
        <f t="shared" si="1"/>
        <v>616</v>
      </c>
      <c r="M8" s="52">
        <f t="shared" si="1"/>
        <v>623</v>
      </c>
      <c r="N8" s="52">
        <f t="shared" si="1"/>
        <v>87</v>
      </c>
      <c r="O8" s="52">
        <f t="shared" si="1"/>
        <v>42</v>
      </c>
      <c r="P8" s="52">
        <f t="shared" si="1"/>
        <v>45</v>
      </c>
      <c r="Q8" s="52">
        <f t="shared" si="1"/>
        <v>17</v>
      </c>
      <c r="R8" s="52">
        <f t="shared" si="1"/>
        <v>10</v>
      </c>
      <c r="S8" s="52">
        <f t="shared" si="1"/>
        <v>7</v>
      </c>
      <c r="T8" s="52">
        <f t="shared" si="1"/>
        <v>5</v>
      </c>
      <c r="U8" s="52">
        <f t="shared" si="1"/>
        <v>5</v>
      </c>
      <c r="V8" s="52">
        <f t="shared" si="1"/>
        <v>0</v>
      </c>
    </row>
    <row r="9" spans="2:22" s="48" customFormat="1" ht="12.75" customHeight="1">
      <c r="B9" s="49"/>
      <c r="E9" s="50" t="s">
        <v>16</v>
      </c>
      <c r="F9" s="51"/>
      <c r="G9" s="52">
        <f>G14+G19+G24+G29+G39+G47+G52+G57+G62+G34</f>
        <v>1000</v>
      </c>
      <c r="H9" s="52">
        <f>H14+H19+H24+H29+H39+H34+H47+H52+H57+H62</f>
        <v>999</v>
      </c>
      <c r="I9" s="52">
        <f>I14+I19+I24+I29+I39+I34+I47+I52+I57+I62</f>
        <v>1</v>
      </c>
      <c r="J9" s="52">
        <f>J14+J19+J24+J29+J34+J52</f>
        <v>10945</v>
      </c>
      <c r="K9" s="52">
        <f>K14+K19+K24+K29+K39+K34+K47+K52+K57+K62</f>
        <v>295078</v>
      </c>
      <c r="L9" s="52">
        <f aca="true" t="shared" si="2" ref="L9:V10">L14+L19+L24+L29+L39+L34+L47+L52+L57+L62</f>
        <v>151504</v>
      </c>
      <c r="M9" s="52">
        <f t="shared" si="2"/>
        <v>143574</v>
      </c>
      <c r="N9" s="52">
        <f t="shared" si="2"/>
        <v>23512</v>
      </c>
      <c r="O9" s="52">
        <f t="shared" si="2"/>
        <v>10616</v>
      </c>
      <c r="P9" s="52">
        <f t="shared" si="2"/>
        <v>12896</v>
      </c>
      <c r="Q9" s="52">
        <f t="shared" si="2"/>
        <v>3089</v>
      </c>
      <c r="R9" s="52">
        <f t="shared" si="2"/>
        <v>1157</v>
      </c>
      <c r="S9" s="52">
        <f t="shared" si="2"/>
        <v>1932</v>
      </c>
      <c r="T9" s="52">
        <f t="shared" si="2"/>
        <v>2445</v>
      </c>
      <c r="U9" s="52">
        <f t="shared" si="2"/>
        <v>852</v>
      </c>
      <c r="V9" s="52">
        <f t="shared" si="2"/>
        <v>1593</v>
      </c>
    </row>
    <row r="10" spans="2:22" s="48" customFormat="1" ht="12.75" customHeight="1">
      <c r="B10" s="49"/>
      <c r="E10" s="50" t="s">
        <v>17</v>
      </c>
      <c r="F10" s="51"/>
      <c r="G10" s="52">
        <f>G15+G20+G25+G30+G40+G48+G53+G58+G63+G35</f>
        <v>348</v>
      </c>
      <c r="H10" s="52">
        <f>H15+H20+H25+H30+H40+G35+H48+H53+H58+H63</f>
        <v>346</v>
      </c>
      <c r="I10" s="52">
        <f>I15+I20+I25+I30+I40+H35+I48+I53+I58+I63</f>
        <v>2</v>
      </c>
      <c r="J10" s="52">
        <f>J15+J20+J25+J30+J35+J53</f>
        <v>1520</v>
      </c>
      <c r="K10" s="52">
        <f>K15+K20+K25+K30+K40+K35+K48+K53+K58+K63</f>
        <v>70812</v>
      </c>
      <c r="L10" s="52">
        <f t="shared" si="2"/>
        <v>35034</v>
      </c>
      <c r="M10" s="52">
        <f t="shared" si="2"/>
        <v>35778</v>
      </c>
      <c r="N10" s="52">
        <f t="shared" si="2"/>
        <v>5874</v>
      </c>
      <c r="O10" s="52">
        <f t="shared" si="2"/>
        <v>1894</v>
      </c>
      <c r="P10" s="52">
        <f t="shared" si="2"/>
        <v>3980</v>
      </c>
      <c r="Q10" s="52">
        <f t="shared" si="2"/>
        <v>3905</v>
      </c>
      <c r="R10" s="52">
        <f t="shared" si="2"/>
        <v>1703</v>
      </c>
      <c r="S10" s="52">
        <f t="shared" si="2"/>
        <v>2202</v>
      </c>
      <c r="T10" s="52">
        <f t="shared" si="2"/>
        <v>1160</v>
      </c>
      <c r="U10" s="52">
        <f t="shared" si="2"/>
        <v>475</v>
      </c>
      <c r="V10" s="52">
        <f t="shared" si="2"/>
        <v>685</v>
      </c>
    </row>
    <row r="11" spans="2:22" s="53" customFormat="1" ht="9" customHeight="1">
      <c r="B11" s="43"/>
      <c r="E11" s="44"/>
      <c r="F11" s="45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2:22" s="55" customFormat="1" ht="12.75" customHeight="1">
      <c r="B12" s="56" t="s">
        <v>18</v>
      </c>
      <c r="E12" s="57" t="s">
        <v>19</v>
      </c>
      <c r="F12" s="58"/>
      <c r="G12" s="59">
        <f aca="true" t="shared" si="3" ref="G12:U12">SUM(G13:G15)</f>
        <v>277</v>
      </c>
      <c r="H12" s="59">
        <f t="shared" si="3"/>
        <v>277</v>
      </c>
      <c r="I12" s="59">
        <f t="shared" si="3"/>
        <v>0</v>
      </c>
      <c r="J12" s="59">
        <f t="shared" si="3"/>
        <v>1202</v>
      </c>
      <c r="K12" s="59">
        <f t="shared" si="3"/>
        <v>25469</v>
      </c>
      <c r="L12" s="59">
        <f t="shared" si="3"/>
        <v>12886</v>
      </c>
      <c r="M12" s="59">
        <f t="shared" si="3"/>
        <v>12583</v>
      </c>
      <c r="N12" s="59">
        <f t="shared" si="3"/>
        <v>2034</v>
      </c>
      <c r="O12" s="59">
        <f t="shared" si="3"/>
        <v>116</v>
      </c>
      <c r="P12" s="59">
        <f t="shared" si="3"/>
        <v>1918</v>
      </c>
      <c r="Q12" s="59">
        <f t="shared" si="3"/>
        <v>699</v>
      </c>
      <c r="R12" s="59">
        <f t="shared" si="3"/>
        <v>85</v>
      </c>
      <c r="S12" s="59">
        <f t="shared" si="3"/>
        <v>614</v>
      </c>
      <c r="T12" s="59">
        <f t="shared" si="3"/>
        <v>231</v>
      </c>
      <c r="U12" s="59">
        <f t="shared" si="3"/>
        <v>127</v>
      </c>
      <c r="V12" s="59">
        <f>SUM(V13:V15)</f>
        <v>104</v>
      </c>
    </row>
    <row r="13" spans="2:22" ht="12.75" customHeight="1">
      <c r="B13" s="56"/>
      <c r="E13" s="60" t="s">
        <v>15</v>
      </c>
      <c r="F13" s="23"/>
      <c r="G13" s="61">
        <v>1</v>
      </c>
      <c r="H13" s="61">
        <v>1</v>
      </c>
      <c r="I13" s="62">
        <v>0</v>
      </c>
      <c r="J13" s="61">
        <v>5</v>
      </c>
      <c r="K13" s="61">
        <v>92</v>
      </c>
      <c r="L13" s="61">
        <v>37</v>
      </c>
      <c r="M13" s="61">
        <v>55</v>
      </c>
      <c r="N13" s="61">
        <v>6</v>
      </c>
      <c r="O13" s="61">
        <v>0</v>
      </c>
      <c r="P13" s="61">
        <v>6</v>
      </c>
      <c r="Q13" s="61">
        <v>4</v>
      </c>
      <c r="R13" s="61">
        <v>1</v>
      </c>
      <c r="S13" s="61">
        <v>3</v>
      </c>
      <c r="T13" s="61">
        <v>0</v>
      </c>
      <c r="U13" s="61">
        <v>0</v>
      </c>
      <c r="V13" s="61">
        <v>0</v>
      </c>
    </row>
    <row r="14" spans="2:22" ht="12.75" customHeight="1">
      <c r="B14" s="56"/>
      <c r="E14" s="60" t="s">
        <v>16</v>
      </c>
      <c r="F14" s="23"/>
      <c r="G14" s="61">
        <v>147</v>
      </c>
      <c r="H14" s="61">
        <v>147</v>
      </c>
      <c r="I14" s="61">
        <v>0</v>
      </c>
      <c r="J14" s="61">
        <v>391</v>
      </c>
      <c r="K14" s="61">
        <v>6598</v>
      </c>
      <c r="L14" s="61">
        <v>3304</v>
      </c>
      <c r="M14" s="61">
        <v>3294</v>
      </c>
      <c r="N14" s="61">
        <v>673</v>
      </c>
      <c r="O14" s="61">
        <v>30</v>
      </c>
      <c r="P14" s="61">
        <v>643</v>
      </c>
      <c r="Q14" s="61">
        <v>294</v>
      </c>
      <c r="R14" s="61">
        <v>62</v>
      </c>
      <c r="S14" s="61">
        <v>232</v>
      </c>
      <c r="T14" s="61">
        <v>25</v>
      </c>
      <c r="U14" s="61">
        <v>5</v>
      </c>
      <c r="V14" s="61">
        <v>20</v>
      </c>
    </row>
    <row r="15" spans="2:22" ht="12.75" customHeight="1">
      <c r="B15" s="56"/>
      <c r="E15" s="60" t="s">
        <v>17</v>
      </c>
      <c r="F15" s="23"/>
      <c r="G15" s="61">
        <v>129</v>
      </c>
      <c r="H15" s="61">
        <v>129</v>
      </c>
      <c r="I15" s="61">
        <v>0</v>
      </c>
      <c r="J15" s="61">
        <v>806</v>
      </c>
      <c r="K15" s="61">
        <v>18779</v>
      </c>
      <c r="L15" s="61">
        <v>9545</v>
      </c>
      <c r="M15" s="61">
        <v>9234</v>
      </c>
      <c r="N15" s="61">
        <v>1355</v>
      </c>
      <c r="O15" s="61">
        <v>86</v>
      </c>
      <c r="P15" s="61">
        <v>1269</v>
      </c>
      <c r="Q15" s="61">
        <v>401</v>
      </c>
      <c r="R15" s="61">
        <v>22</v>
      </c>
      <c r="S15" s="61">
        <v>379</v>
      </c>
      <c r="T15" s="61">
        <v>206</v>
      </c>
      <c r="U15" s="61">
        <v>122</v>
      </c>
      <c r="V15" s="61">
        <v>84</v>
      </c>
    </row>
    <row r="16" spans="2:22" s="53" customFormat="1" ht="9" customHeight="1">
      <c r="B16" s="43"/>
      <c r="E16" s="44"/>
      <c r="F16" s="45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2:22" s="55" customFormat="1" ht="12.75" customHeight="1">
      <c r="B17" s="63" t="s">
        <v>20</v>
      </c>
      <c r="E17" s="57" t="s">
        <v>19</v>
      </c>
      <c r="F17" s="58"/>
      <c r="G17" s="59">
        <f>SUM(G18:G20)</f>
        <v>114</v>
      </c>
      <c r="H17" s="59">
        <f>SUM(H18:H20)</f>
        <v>112</v>
      </c>
      <c r="I17" s="59">
        <f>SUM(I18:I20)</f>
        <v>2</v>
      </c>
      <c r="J17" s="59">
        <f>SUM(J18:J20)</f>
        <v>614</v>
      </c>
      <c r="K17" s="59">
        <f aca="true" t="shared" si="4" ref="K17:V17">SUM(K18:K20)</f>
        <v>17181</v>
      </c>
      <c r="L17" s="59">
        <f t="shared" si="4"/>
        <v>8817</v>
      </c>
      <c r="M17" s="59">
        <f t="shared" si="4"/>
        <v>8364</v>
      </c>
      <c r="N17" s="59">
        <f t="shared" si="4"/>
        <v>2062</v>
      </c>
      <c r="O17" s="59">
        <f t="shared" si="4"/>
        <v>108</v>
      </c>
      <c r="P17" s="59">
        <f t="shared" si="4"/>
        <v>1954</v>
      </c>
      <c r="Q17" s="59">
        <f t="shared" si="4"/>
        <v>498</v>
      </c>
      <c r="R17" s="59">
        <f t="shared" si="4"/>
        <v>11</v>
      </c>
      <c r="S17" s="59">
        <f t="shared" si="4"/>
        <v>487</v>
      </c>
      <c r="T17" s="59">
        <f t="shared" si="4"/>
        <v>426</v>
      </c>
      <c r="U17" s="59">
        <f t="shared" si="4"/>
        <v>94</v>
      </c>
      <c r="V17" s="59">
        <f t="shared" si="4"/>
        <v>332</v>
      </c>
    </row>
    <row r="18" spans="2:22" ht="12.75" customHeight="1">
      <c r="B18" s="56"/>
      <c r="E18" s="60" t="s">
        <v>15</v>
      </c>
      <c r="F18" s="23"/>
      <c r="G18" s="61">
        <v>0</v>
      </c>
      <c r="H18" s="62">
        <v>0</v>
      </c>
      <c r="I18" s="62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</row>
    <row r="19" spans="2:22" ht="12.75" customHeight="1">
      <c r="B19" s="56"/>
      <c r="E19" s="60" t="s">
        <v>16</v>
      </c>
      <c r="F19" s="23"/>
      <c r="G19" s="61">
        <v>12</v>
      </c>
      <c r="H19" s="61">
        <v>12</v>
      </c>
      <c r="I19" s="61">
        <v>0</v>
      </c>
      <c r="J19" s="61">
        <v>75</v>
      </c>
      <c r="K19" s="61">
        <v>1770</v>
      </c>
      <c r="L19" s="61">
        <v>922</v>
      </c>
      <c r="M19" s="61">
        <v>848</v>
      </c>
      <c r="N19" s="61">
        <v>231</v>
      </c>
      <c r="O19" s="61">
        <v>10</v>
      </c>
      <c r="P19" s="61">
        <v>221</v>
      </c>
      <c r="Q19" s="61">
        <v>61</v>
      </c>
      <c r="R19" s="61">
        <v>2</v>
      </c>
      <c r="S19" s="61">
        <v>59</v>
      </c>
      <c r="T19" s="61">
        <v>38</v>
      </c>
      <c r="U19" s="61">
        <v>3</v>
      </c>
      <c r="V19" s="61">
        <v>35</v>
      </c>
    </row>
    <row r="20" spans="2:22" ht="12.75" customHeight="1">
      <c r="B20" s="56"/>
      <c r="E20" s="60" t="s">
        <v>17</v>
      </c>
      <c r="F20" s="23"/>
      <c r="G20" s="61">
        <v>102</v>
      </c>
      <c r="H20" s="61">
        <v>100</v>
      </c>
      <c r="I20" s="61">
        <v>2</v>
      </c>
      <c r="J20" s="61">
        <v>539</v>
      </c>
      <c r="K20" s="61">
        <v>15411</v>
      </c>
      <c r="L20" s="61">
        <v>7895</v>
      </c>
      <c r="M20" s="61">
        <v>7516</v>
      </c>
      <c r="N20" s="61">
        <v>1831</v>
      </c>
      <c r="O20" s="61">
        <v>98</v>
      </c>
      <c r="P20" s="61">
        <v>1733</v>
      </c>
      <c r="Q20" s="61">
        <v>437</v>
      </c>
      <c r="R20" s="61">
        <v>9</v>
      </c>
      <c r="S20" s="61">
        <v>428</v>
      </c>
      <c r="T20" s="61">
        <v>388</v>
      </c>
      <c r="U20" s="61">
        <v>91</v>
      </c>
      <c r="V20" s="61">
        <v>297</v>
      </c>
    </row>
    <row r="21" spans="2:22" s="53" customFormat="1" ht="9" customHeight="1">
      <c r="B21" s="43"/>
      <c r="E21" s="44"/>
      <c r="F21" s="45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2:22" s="55" customFormat="1" ht="12.75" customHeight="1">
      <c r="B22" s="56" t="s">
        <v>21</v>
      </c>
      <c r="E22" s="57" t="s">
        <v>19</v>
      </c>
      <c r="F22" s="58"/>
      <c r="G22" s="59">
        <f>SUM(G23:G25)</f>
        <v>505</v>
      </c>
      <c r="H22" s="59">
        <f>SUM(H23:H25)</f>
        <v>505</v>
      </c>
      <c r="I22" s="59">
        <f>SUM(I23:I25)</f>
        <v>0</v>
      </c>
      <c r="J22" s="59">
        <f>SUM(J23:J25)</f>
        <v>6671</v>
      </c>
      <c r="K22" s="59">
        <f aca="true" t="shared" si="5" ref="K22:V22">SUM(K23:K25)</f>
        <v>148267</v>
      </c>
      <c r="L22" s="59">
        <f t="shared" si="5"/>
        <v>76093</v>
      </c>
      <c r="M22" s="59">
        <f t="shared" si="5"/>
        <v>72174</v>
      </c>
      <c r="N22" s="59">
        <f t="shared" si="5"/>
        <v>9993</v>
      </c>
      <c r="O22" s="59">
        <f t="shared" si="5"/>
        <v>3492</v>
      </c>
      <c r="P22" s="59">
        <f t="shared" si="5"/>
        <v>6501</v>
      </c>
      <c r="Q22" s="59">
        <f t="shared" si="5"/>
        <v>1006</v>
      </c>
      <c r="R22" s="59">
        <f t="shared" si="5"/>
        <v>230</v>
      </c>
      <c r="S22" s="59">
        <f t="shared" si="5"/>
        <v>776</v>
      </c>
      <c r="T22" s="59">
        <f t="shared" si="5"/>
        <v>851</v>
      </c>
      <c r="U22" s="59">
        <f t="shared" si="5"/>
        <v>149</v>
      </c>
      <c r="V22" s="59">
        <f t="shared" si="5"/>
        <v>702</v>
      </c>
    </row>
    <row r="23" spans="2:22" ht="12.75" customHeight="1">
      <c r="B23" s="56"/>
      <c r="E23" s="60" t="s">
        <v>15</v>
      </c>
      <c r="F23" s="23"/>
      <c r="G23" s="61">
        <v>1</v>
      </c>
      <c r="H23" s="61">
        <v>1</v>
      </c>
      <c r="I23" s="61">
        <v>0</v>
      </c>
      <c r="J23" s="61">
        <v>19</v>
      </c>
      <c r="K23" s="61">
        <v>614</v>
      </c>
      <c r="L23" s="61">
        <v>304</v>
      </c>
      <c r="M23" s="61">
        <v>310</v>
      </c>
      <c r="N23" s="61">
        <v>28</v>
      </c>
      <c r="O23" s="61">
        <v>15</v>
      </c>
      <c r="P23" s="61">
        <v>13</v>
      </c>
      <c r="Q23" s="61">
        <v>5</v>
      </c>
      <c r="R23" s="61">
        <v>3</v>
      </c>
      <c r="S23" s="61">
        <v>2</v>
      </c>
      <c r="T23" s="61">
        <v>1</v>
      </c>
      <c r="U23" s="61">
        <v>1</v>
      </c>
      <c r="V23" s="61">
        <v>0</v>
      </c>
    </row>
    <row r="24" spans="2:22" ht="12.75" customHeight="1">
      <c r="B24" s="56"/>
      <c r="E24" s="60" t="s">
        <v>16</v>
      </c>
      <c r="F24" s="23"/>
      <c r="G24" s="61">
        <v>497</v>
      </c>
      <c r="H24" s="61">
        <v>497</v>
      </c>
      <c r="I24" s="61">
        <v>0</v>
      </c>
      <c r="J24" s="61">
        <v>6591</v>
      </c>
      <c r="K24" s="61">
        <v>146394</v>
      </c>
      <c r="L24" s="61">
        <v>75150</v>
      </c>
      <c r="M24" s="61">
        <v>71244</v>
      </c>
      <c r="N24" s="61">
        <v>9847</v>
      </c>
      <c r="O24" s="61">
        <v>3424</v>
      </c>
      <c r="P24" s="61">
        <v>6423</v>
      </c>
      <c r="Q24" s="61">
        <v>965</v>
      </c>
      <c r="R24" s="61">
        <v>212</v>
      </c>
      <c r="S24" s="61">
        <v>753</v>
      </c>
      <c r="T24" s="61">
        <v>825</v>
      </c>
      <c r="U24" s="61">
        <v>133</v>
      </c>
      <c r="V24" s="61">
        <v>692</v>
      </c>
    </row>
    <row r="25" spans="2:22" ht="12.75" customHeight="1">
      <c r="B25" s="56"/>
      <c r="E25" s="60" t="s">
        <v>17</v>
      </c>
      <c r="F25" s="23"/>
      <c r="G25" s="61">
        <v>7</v>
      </c>
      <c r="H25" s="61">
        <v>7</v>
      </c>
      <c r="I25" s="61">
        <v>0</v>
      </c>
      <c r="J25" s="61">
        <v>61</v>
      </c>
      <c r="K25" s="61">
        <v>1259</v>
      </c>
      <c r="L25" s="61">
        <v>639</v>
      </c>
      <c r="M25" s="61">
        <v>620</v>
      </c>
      <c r="N25" s="61">
        <v>118</v>
      </c>
      <c r="O25" s="61">
        <v>53</v>
      </c>
      <c r="P25" s="61">
        <v>65</v>
      </c>
      <c r="Q25" s="61">
        <v>36</v>
      </c>
      <c r="R25" s="61">
        <v>15</v>
      </c>
      <c r="S25" s="61">
        <v>21</v>
      </c>
      <c r="T25" s="61">
        <v>25</v>
      </c>
      <c r="U25" s="61">
        <v>15</v>
      </c>
      <c r="V25" s="61">
        <v>10</v>
      </c>
    </row>
    <row r="26" spans="2:22" s="53" customFormat="1" ht="9" customHeight="1">
      <c r="B26" s="64"/>
      <c r="E26" s="44"/>
      <c r="F26" s="4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2:22" s="55" customFormat="1" ht="12.75" customHeight="1">
      <c r="B27" s="56" t="s">
        <v>22</v>
      </c>
      <c r="E27" s="57" t="s">
        <v>9</v>
      </c>
      <c r="F27" s="58"/>
      <c r="G27" s="59">
        <f>SUM(G28:G30)</f>
        <v>231</v>
      </c>
      <c r="H27" s="59">
        <f>SUM(H28:H30)</f>
        <v>231</v>
      </c>
      <c r="I27" s="59">
        <f>SUM(I28:I30)</f>
        <v>0</v>
      </c>
      <c r="J27" s="59">
        <f>SUM(J28:J30)</f>
        <v>2965</v>
      </c>
      <c r="K27" s="59">
        <f aca="true" t="shared" si="6" ref="K27:V27">SUM(K28:K30)</f>
        <v>78906</v>
      </c>
      <c r="L27" s="59">
        <f t="shared" si="6"/>
        <v>40383</v>
      </c>
      <c r="M27" s="59">
        <f t="shared" si="6"/>
        <v>38523</v>
      </c>
      <c r="N27" s="59">
        <f t="shared" si="6"/>
        <v>6102</v>
      </c>
      <c r="O27" s="59">
        <f t="shared" si="6"/>
        <v>3488</v>
      </c>
      <c r="P27" s="59">
        <f t="shared" si="6"/>
        <v>2614</v>
      </c>
      <c r="Q27" s="59">
        <f t="shared" si="6"/>
        <v>785</v>
      </c>
      <c r="R27" s="59">
        <f t="shared" si="6"/>
        <v>375</v>
      </c>
      <c r="S27" s="59">
        <f t="shared" si="6"/>
        <v>410</v>
      </c>
      <c r="T27" s="59">
        <f t="shared" si="6"/>
        <v>391</v>
      </c>
      <c r="U27" s="59">
        <f t="shared" si="6"/>
        <v>119</v>
      </c>
      <c r="V27" s="59">
        <f t="shared" si="6"/>
        <v>272</v>
      </c>
    </row>
    <row r="28" spans="2:22" ht="12.75" customHeight="1">
      <c r="B28" s="56"/>
      <c r="E28" s="60" t="s">
        <v>15</v>
      </c>
      <c r="F28" s="23"/>
      <c r="G28" s="61">
        <v>1</v>
      </c>
      <c r="H28" s="61">
        <v>1</v>
      </c>
      <c r="I28" s="61">
        <v>0</v>
      </c>
      <c r="J28" s="61">
        <v>12</v>
      </c>
      <c r="K28" s="61">
        <v>480</v>
      </c>
      <c r="L28" s="61">
        <v>240</v>
      </c>
      <c r="M28" s="61">
        <v>240</v>
      </c>
      <c r="N28" s="61">
        <v>22</v>
      </c>
      <c r="O28" s="61">
        <v>13</v>
      </c>
      <c r="P28" s="61">
        <v>9</v>
      </c>
      <c r="Q28" s="61">
        <v>6</v>
      </c>
      <c r="R28" s="61">
        <v>4</v>
      </c>
      <c r="S28" s="61">
        <v>2</v>
      </c>
      <c r="T28" s="61">
        <v>1</v>
      </c>
      <c r="U28" s="61">
        <v>1</v>
      </c>
      <c r="V28" s="61">
        <v>0</v>
      </c>
    </row>
    <row r="29" spans="2:22" ht="12.75" customHeight="1">
      <c r="B29" s="56"/>
      <c r="E29" s="60" t="s">
        <v>16</v>
      </c>
      <c r="F29" s="23"/>
      <c r="G29" s="61">
        <v>217</v>
      </c>
      <c r="H29" s="61">
        <v>217</v>
      </c>
      <c r="I29" s="61">
        <v>0</v>
      </c>
      <c r="J29" s="61">
        <v>2839</v>
      </c>
      <c r="K29" s="61">
        <v>74653</v>
      </c>
      <c r="L29" s="61">
        <v>38279</v>
      </c>
      <c r="M29" s="61">
        <v>36374</v>
      </c>
      <c r="N29" s="61">
        <v>5803</v>
      </c>
      <c r="O29" s="61">
        <v>3287</v>
      </c>
      <c r="P29" s="61">
        <v>2516</v>
      </c>
      <c r="Q29" s="61">
        <v>541</v>
      </c>
      <c r="R29" s="61">
        <v>239</v>
      </c>
      <c r="S29" s="61">
        <v>302</v>
      </c>
      <c r="T29" s="61">
        <v>348</v>
      </c>
      <c r="U29" s="61">
        <v>98</v>
      </c>
      <c r="V29" s="61">
        <v>250</v>
      </c>
    </row>
    <row r="30" spans="2:22" ht="12.75" customHeight="1">
      <c r="B30" s="56"/>
      <c r="E30" s="60" t="s">
        <v>17</v>
      </c>
      <c r="F30" s="23"/>
      <c r="G30" s="61">
        <v>13</v>
      </c>
      <c r="H30" s="61">
        <v>13</v>
      </c>
      <c r="I30" s="61">
        <v>0</v>
      </c>
      <c r="J30" s="61">
        <v>114</v>
      </c>
      <c r="K30" s="61">
        <v>3773</v>
      </c>
      <c r="L30" s="61">
        <v>1864</v>
      </c>
      <c r="M30" s="61">
        <v>1909</v>
      </c>
      <c r="N30" s="61">
        <v>277</v>
      </c>
      <c r="O30" s="61">
        <v>188</v>
      </c>
      <c r="P30" s="61">
        <v>89</v>
      </c>
      <c r="Q30" s="61">
        <v>238</v>
      </c>
      <c r="R30" s="61">
        <v>132</v>
      </c>
      <c r="S30" s="61">
        <v>106</v>
      </c>
      <c r="T30" s="61">
        <v>42</v>
      </c>
      <c r="U30" s="61">
        <v>20</v>
      </c>
      <c r="V30" s="61">
        <v>22</v>
      </c>
    </row>
    <row r="31" spans="2:22" ht="9" customHeight="1">
      <c r="B31" s="64"/>
      <c r="E31" s="60"/>
      <c r="F31" s="23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2:22" s="55" customFormat="1" ht="12.75" customHeight="1">
      <c r="B32" s="65" t="s">
        <v>23</v>
      </c>
      <c r="E32" s="57" t="s">
        <v>24</v>
      </c>
      <c r="F32" s="58"/>
      <c r="G32" s="59">
        <f>SUM(G33:G35)</f>
        <v>3</v>
      </c>
      <c r="H32" s="59">
        <f>SUM(H33:H35)</f>
        <v>3</v>
      </c>
      <c r="I32" s="59">
        <f>SUM(I33:I35)</f>
        <v>0</v>
      </c>
      <c r="J32" s="66">
        <v>82</v>
      </c>
      <c r="K32" s="59">
        <f>SUM(K33:K35)</f>
        <v>2394</v>
      </c>
      <c r="L32" s="59">
        <f aca="true" t="shared" si="7" ref="L32:V32">SUM(L33:L35)</f>
        <v>1223</v>
      </c>
      <c r="M32" s="59">
        <f t="shared" si="7"/>
        <v>1171</v>
      </c>
      <c r="N32" s="59">
        <f t="shared" si="7"/>
        <v>137</v>
      </c>
      <c r="O32" s="59">
        <f t="shared" si="7"/>
        <v>50</v>
      </c>
      <c r="P32" s="59">
        <f t="shared" si="7"/>
        <v>87</v>
      </c>
      <c r="Q32" s="59">
        <f t="shared" si="7"/>
        <v>12</v>
      </c>
      <c r="R32" s="59">
        <f t="shared" si="7"/>
        <v>3</v>
      </c>
      <c r="S32" s="59">
        <f t="shared" si="7"/>
        <v>9</v>
      </c>
      <c r="T32" s="59">
        <f t="shared" si="7"/>
        <v>9</v>
      </c>
      <c r="U32" s="59">
        <f t="shared" si="7"/>
        <v>1</v>
      </c>
      <c r="V32" s="59">
        <f t="shared" si="7"/>
        <v>8</v>
      </c>
    </row>
    <row r="33" spans="2:22" ht="12.75" customHeight="1">
      <c r="B33" s="67"/>
      <c r="E33" s="60" t="s">
        <v>25</v>
      </c>
      <c r="F33" s="23"/>
      <c r="G33" s="61">
        <v>0</v>
      </c>
      <c r="H33" s="62">
        <v>0</v>
      </c>
      <c r="I33" s="62">
        <v>0</v>
      </c>
      <c r="J33" s="68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</row>
    <row r="34" spans="2:22" ht="12.75" customHeight="1">
      <c r="B34" s="56"/>
      <c r="E34" s="60" t="s">
        <v>26</v>
      </c>
      <c r="F34" s="23"/>
      <c r="G34" s="61">
        <v>3</v>
      </c>
      <c r="H34" s="62">
        <v>3</v>
      </c>
      <c r="I34" s="62">
        <v>0</v>
      </c>
      <c r="J34" s="68">
        <v>82</v>
      </c>
      <c r="K34" s="61">
        <v>2394</v>
      </c>
      <c r="L34" s="61">
        <v>1223</v>
      </c>
      <c r="M34" s="61">
        <v>1171</v>
      </c>
      <c r="N34" s="61">
        <v>137</v>
      </c>
      <c r="O34" s="61">
        <v>50</v>
      </c>
      <c r="P34" s="61">
        <v>87</v>
      </c>
      <c r="Q34" s="61">
        <v>12</v>
      </c>
      <c r="R34" s="61">
        <v>3</v>
      </c>
      <c r="S34" s="61">
        <v>9</v>
      </c>
      <c r="T34" s="61">
        <v>9</v>
      </c>
      <c r="U34" s="61">
        <v>1</v>
      </c>
      <c r="V34" s="61">
        <v>8</v>
      </c>
    </row>
    <row r="35" spans="2:22" ht="12.75" customHeight="1">
      <c r="B35" s="56"/>
      <c r="E35" s="60" t="s">
        <v>27</v>
      </c>
      <c r="F35" s="23"/>
      <c r="G35" s="61">
        <v>0</v>
      </c>
      <c r="H35" s="62">
        <v>0</v>
      </c>
      <c r="I35" s="62">
        <v>0</v>
      </c>
      <c r="J35" s="68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</row>
    <row r="36" spans="2:22" s="53" customFormat="1" ht="9" customHeight="1">
      <c r="B36" s="43"/>
      <c r="E36" s="44"/>
      <c r="F36" s="4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2:22" s="55" customFormat="1" ht="12.75" customHeight="1">
      <c r="B37" s="67" t="s">
        <v>28</v>
      </c>
      <c r="E37" s="57" t="s">
        <v>24</v>
      </c>
      <c r="F37" s="58"/>
      <c r="G37" s="59">
        <f>SUM(G38:G40)</f>
        <v>120</v>
      </c>
      <c r="H37" s="59">
        <f>SUM(H38:H40)</f>
        <v>119</v>
      </c>
      <c r="I37" s="59">
        <f>SUM(I38:I40)</f>
        <v>1</v>
      </c>
      <c r="J37" s="66" t="s">
        <v>29</v>
      </c>
      <c r="K37" s="59">
        <f>SUM(K38:K40)</f>
        <v>78372</v>
      </c>
      <c r="L37" s="59">
        <f aca="true" t="shared" si="8" ref="L37:V37">SUM(L38:L40)</f>
        <v>39981</v>
      </c>
      <c r="M37" s="59">
        <f t="shared" si="8"/>
        <v>38391</v>
      </c>
      <c r="N37" s="59">
        <f t="shared" si="8"/>
        <v>5754</v>
      </c>
      <c r="O37" s="59">
        <f t="shared" si="8"/>
        <v>3963</v>
      </c>
      <c r="P37" s="59">
        <f t="shared" si="8"/>
        <v>1791</v>
      </c>
      <c r="Q37" s="59">
        <f t="shared" si="8"/>
        <v>1435</v>
      </c>
      <c r="R37" s="59">
        <f t="shared" si="8"/>
        <v>799</v>
      </c>
      <c r="S37" s="59">
        <f t="shared" si="8"/>
        <v>636</v>
      </c>
      <c r="T37" s="59">
        <f t="shared" si="8"/>
        <v>1049</v>
      </c>
      <c r="U37" s="59">
        <f t="shared" si="8"/>
        <v>590</v>
      </c>
      <c r="V37" s="59">
        <f t="shared" si="8"/>
        <v>459</v>
      </c>
    </row>
    <row r="38" spans="2:22" ht="12.75" customHeight="1">
      <c r="B38" s="67"/>
      <c r="E38" s="60" t="s">
        <v>25</v>
      </c>
      <c r="F38" s="23"/>
      <c r="G38" s="61">
        <v>0</v>
      </c>
      <c r="H38" s="62">
        <v>0</v>
      </c>
      <c r="I38" s="62">
        <v>0</v>
      </c>
      <c r="J38" s="68" t="s">
        <v>30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</row>
    <row r="39" spans="2:22" ht="12.75" customHeight="1">
      <c r="B39" s="56"/>
      <c r="E39" s="60" t="s">
        <v>26</v>
      </c>
      <c r="F39" s="23"/>
      <c r="G39" s="61">
        <v>96</v>
      </c>
      <c r="H39" s="62">
        <v>95</v>
      </c>
      <c r="I39" s="62">
        <v>1</v>
      </c>
      <c r="J39" s="68" t="s">
        <v>30</v>
      </c>
      <c r="K39" s="61">
        <v>57237</v>
      </c>
      <c r="L39" s="61">
        <v>29081</v>
      </c>
      <c r="M39" s="61">
        <v>28156</v>
      </c>
      <c r="N39" s="61">
        <v>4415</v>
      </c>
      <c r="O39" s="61">
        <v>2962</v>
      </c>
      <c r="P39" s="61">
        <v>1453</v>
      </c>
      <c r="Q39" s="61">
        <v>791</v>
      </c>
      <c r="R39" s="61">
        <v>466</v>
      </c>
      <c r="S39" s="61">
        <v>325</v>
      </c>
      <c r="T39" s="61">
        <v>843</v>
      </c>
      <c r="U39" s="61">
        <v>481</v>
      </c>
      <c r="V39" s="61">
        <v>362</v>
      </c>
    </row>
    <row r="40" spans="2:22" ht="12.75" customHeight="1">
      <c r="B40" s="56"/>
      <c r="E40" s="60" t="s">
        <v>27</v>
      </c>
      <c r="F40" s="23"/>
      <c r="G40" s="61">
        <v>24</v>
      </c>
      <c r="H40" s="62">
        <v>24</v>
      </c>
      <c r="I40" s="62">
        <v>0</v>
      </c>
      <c r="J40" s="68" t="s">
        <v>30</v>
      </c>
      <c r="K40" s="61">
        <v>21135</v>
      </c>
      <c r="L40" s="61">
        <v>10900</v>
      </c>
      <c r="M40" s="61">
        <v>10235</v>
      </c>
      <c r="N40" s="61">
        <v>1339</v>
      </c>
      <c r="O40" s="61">
        <v>1001</v>
      </c>
      <c r="P40" s="61">
        <v>338</v>
      </c>
      <c r="Q40" s="61">
        <v>644</v>
      </c>
      <c r="R40" s="61">
        <v>333</v>
      </c>
      <c r="S40" s="61">
        <v>311</v>
      </c>
      <c r="T40" s="61">
        <v>206</v>
      </c>
      <c r="U40" s="61">
        <v>109</v>
      </c>
      <c r="V40" s="61">
        <v>97</v>
      </c>
    </row>
    <row r="41" spans="2:22" ht="9" customHeight="1">
      <c r="B41" s="43"/>
      <c r="E41" s="60"/>
      <c r="F41" s="23"/>
      <c r="G41" s="69"/>
      <c r="H41" s="54"/>
      <c r="I41" s="54"/>
      <c r="J41" s="70"/>
      <c r="K41" s="69"/>
      <c r="L41" s="54"/>
      <c r="M41" s="54"/>
      <c r="N41" s="69"/>
      <c r="O41" s="54"/>
      <c r="P41" s="54"/>
      <c r="Q41" s="69"/>
      <c r="R41" s="54"/>
      <c r="S41" s="54"/>
      <c r="T41" s="69"/>
      <c r="U41" s="54"/>
      <c r="V41" s="54"/>
    </row>
    <row r="42" spans="2:22" s="55" customFormat="1" ht="12.75" customHeight="1">
      <c r="B42" s="71" t="s">
        <v>31</v>
      </c>
      <c r="E42" s="72" t="s">
        <v>24</v>
      </c>
      <c r="F42" s="58"/>
      <c r="G42" s="73">
        <v>10</v>
      </c>
      <c r="H42" s="74">
        <v>10</v>
      </c>
      <c r="I42" s="74">
        <v>0</v>
      </c>
      <c r="J42" s="75" t="s">
        <v>32</v>
      </c>
      <c r="K42" s="74">
        <v>14628</v>
      </c>
      <c r="L42" s="74">
        <v>7268</v>
      </c>
      <c r="M42" s="74">
        <v>7360</v>
      </c>
      <c r="N42" s="74">
        <v>234</v>
      </c>
      <c r="O42" s="74">
        <v>148</v>
      </c>
      <c r="P42" s="74">
        <v>86</v>
      </c>
      <c r="Q42" s="74">
        <v>97</v>
      </c>
      <c r="R42" s="74">
        <v>48</v>
      </c>
      <c r="S42" s="74">
        <v>49</v>
      </c>
      <c r="T42" s="74">
        <v>72</v>
      </c>
      <c r="U42" s="74">
        <v>31</v>
      </c>
      <c r="V42" s="74">
        <v>41</v>
      </c>
    </row>
    <row r="43" spans="2:22" ht="12.75" customHeight="1">
      <c r="B43" s="71"/>
      <c r="E43" s="72"/>
      <c r="F43" s="23"/>
      <c r="G43" s="73"/>
      <c r="H43" s="74"/>
      <c r="I43" s="74"/>
      <c r="J43" s="75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2:22" ht="9" customHeight="1">
      <c r="B44" s="64"/>
      <c r="E44" s="60"/>
      <c r="F44" s="23"/>
      <c r="G44" s="69"/>
      <c r="H44" s="54"/>
      <c r="I44" s="54"/>
      <c r="J44" s="70"/>
      <c r="K44" s="69"/>
      <c r="L44" s="54"/>
      <c r="M44" s="54"/>
      <c r="N44" s="69"/>
      <c r="O44" s="54"/>
      <c r="P44" s="54"/>
      <c r="Q44" s="69"/>
      <c r="R44" s="54"/>
      <c r="S44" s="54"/>
      <c r="T44" s="69"/>
      <c r="U44" s="54"/>
      <c r="V44" s="54"/>
    </row>
    <row r="45" spans="2:22" s="55" customFormat="1" ht="12.75" customHeight="1">
      <c r="B45" s="71" t="s">
        <v>33</v>
      </c>
      <c r="E45" s="57" t="s">
        <v>24</v>
      </c>
      <c r="F45" s="58"/>
      <c r="G45" s="59">
        <f>SUM(G46:G48)</f>
        <v>4</v>
      </c>
      <c r="H45" s="59">
        <v>4</v>
      </c>
      <c r="I45" s="59">
        <v>0</v>
      </c>
      <c r="J45" s="66" t="s">
        <v>30</v>
      </c>
      <c r="K45" s="59">
        <f>SUM(K46:K48)</f>
        <v>2282</v>
      </c>
      <c r="L45" s="59">
        <f>SUM(L46:L48)</f>
        <v>1133</v>
      </c>
      <c r="M45" s="59">
        <f>SUM(M46:M48)</f>
        <v>1149</v>
      </c>
      <c r="N45" s="59">
        <f aca="true" t="shared" si="9" ref="N45:V45">SUM(N46:N48)</f>
        <v>191</v>
      </c>
      <c r="O45" s="59">
        <f t="shared" si="9"/>
        <v>132</v>
      </c>
      <c r="P45" s="59">
        <f t="shared" si="9"/>
        <v>59</v>
      </c>
      <c r="Q45" s="59">
        <f t="shared" si="9"/>
        <v>31</v>
      </c>
      <c r="R45" s="59">
        <f t="shared" si="9"/>
        <v>13</v>
      </c>
      <c r="S45" s="59">
        <f t="shared" si="9"/>
        <v>18</v>
      </c>
      <c r="T45" s="59">
        <f t="shared" si="9"/>
        <v>19</v>
      </c>
      <c r="U45" s="59">
        <f t="shared" si="9"/>
        <v>7</v>
      </c>
      <c r="V45" s="59">
        <f t="shared" si="9"/>
        <v>12</v>
      </c>
    </row>
    <row r="46" spans="2:22" ht="12.75" customHeight="1">
      <c r="B46" s="71"/>
      <c r="E46" s="60" t="s">
        <v>25</v>
      </c>
      <c r="F46" s="23"/>
      <c r="G46" s="61">
        <v>0</v>
      </c>
      <c r="H46" s="62">
        <v>0</v>
      </c>
      <c r="I46" s="62">
        <v>0</v>
      </c>
      <c r="J46" s="68" t="s">
        <v>30</v>
      </c>
      <c r="K46" s="61">
        <v>0</v>
      </c>
      <c r="L46" s="62">
        <v>0</v>
      </c>
      <c r="M46" s="62">
        <v>0</v>
      </c>
      <c r="N46" s="61">
        <v>0</v>
      </c>
      <c r="O46" s="62">
        <v>0</v>
      </c>
      <c r="P46" s="62">
        <v>0</v>
      </c>
      <c r="Q46" s="61">
        <v>0</v>
      </c>
      <c r="R46" s="62">
        <v>0</v>
      </c>
      <c r="S46" s="62">
        <v>0</v>
      </c>
      <c r="T46" s="61">
        <v>0</v>
      </c>
      <c r="U46" s="62">
        <v>0</v>
      </c>
      <c r="V46" s="62">
        <v>0</v>
      </c>
    </row>
    <row r="47" spans="2:22" ht="12.75" customHeight="1">
      <c r="B47" s="76"/>
      <c r="E47" s="60" t="s">
        <v>26</v>
      </c>
      <c r="F47" s="23"/>
      <c r="G47" s="61">
        <v>2</v>
      </c>
      <c r="H47" s="62">
        <v>2</v>
      </c>
      <c r="I47" s="62">
        <v>0</v>
      </c>
      <c r="J47" s="68" t="s">
        <v>30</v>
      </c>
      <c r="K47" s="61">
        <v>1545</v>
      </c>
      <c r="L47" s="62">
        <v>774</v>
      </c>
      <c r="M47" s="62">
        <v>771</v>
      </c>
      <c r="N47" s="61">
        <v>107</v>
      </c>
      <c r="O47" s="62">
        <v>71</v>
      </c>
      <c r="P47" s="62">
        <v>36</v>
      </c>
      <c r="Q47" s="61">
        <v>16</v>
      </c>
      <c r="R47" s="62">
        <v>10</v>
      </c>
      <c r="S47" s="62">
        <v>6</v>
      </c>
      <c r="T47" s="61">
        <v>12</v>
      </c>
      <c r="U47" s="62">
        <v>5</v>
      </c>
      <c r="V47" s="62">
        <v>7</v>
      </c>
    </row>
    <row r="48" spans="2:22" ht="12.75" customHeight="1">
      <c r="B48" s="76"/>
      <c r="E48" s="60" t="s">
        <v>27</v>
      </c>
      <c r="F48" s="23"/>
      <c r="G48" s="61">
        <v>2</v>
      </c>
      <c r="H48" s="62">
        <v>2</v>
      </c>
      <c r="I48" s="62">
        <v>0</v>
      </c>
      <c r="J48" s="68" t="s">
        <v>30</v>
      </c>
      <c r="K48" s="61">
        <v>737</v>
      </c>
      <c r="L48" s="62">
        <v>359</v>
      </c>
      <c r="M48" s="62">
        <v>378</v>
      </c>
      <c r="N48" s="61">
        <v>84</v>
      </c>
      <c r="O48" s="62">
        <v>61</v>
      </c>
      <c r="P48" s="62">
        <v>23</v>
      </c>
      <c r="Q48" s="61">
        <v>15</v>
      </c>
      <c r="R48" s="62">
        <v>3</v>
      </c>
      <c r="S48" s="62">
        <v>12</v>
      </c>
      <c r="T48" s="61">
        <v>7</v>
      </c>
      <c r="U48" s="62">
        <v>2</v>
      </c>
      <c r="V48" s="62">
        <v>5</v>
      </c>
    </row>
    <row r="49" spans="2:22" ht="9" customHeight="1">
      <c r="B49" s="64"/>
      <c r="E49" s="60"/>
      <c r="F49" s="23"/>
      <c r="G49" s="69"/>
      <c r="H49" s="54"/>
      <c r="I49" s="54"/>
      <c r="J49" s="54"/>
      <c r="K49" s="69"/>
      <c r="L49" s="54"/>
      <c r="M49" s="54"/>
      <c r="N49" s="69"/>
      <c r="O49" s="54"/>
      <c r="P49" s="54"/>
      <c r="Q49" s="69"/>
      <c r="R49" s="54"/>
      <c r="S49" s="54"/>
      <c r="T49" s="69"/>
      <c r="U49" s="54"/>
      <c r="V49" s="54"/>
    </row>
    <row r="50" spans="2:22" s="55" customFormat="1" ht="12.75" customHeight="1">
      <c r="B50" s="56" t="s">
        <v>34</v>
      </c>
      <c r="E50" s="57" t="s">
        <v>24</v>
      </c>
      <c r="F50" s="58"/>
      <c r="G50" s="59">
        <f>SUM(G51:G53)</f>
        <v>24</v>
      </c>
      <c r="H50" s="59">
        <f aca="true" t="shared" si="10" ref="H50:V50">SUM(H51:H53)</f>
        <v>24</v>
      </c>
      <c r="I50" s="59">
        <f t="shared" si="10"/>
        <v>0</v>
      </c>
      <c r="J50" s="59">
        <f>SUM(J51:J53)</f>
        <v>976</v>
      </c>
      <c r="K50" s="59">
        <f>SUM(K51:K53)</f>
        <v>4062</v>
      </c>
      <c r="L50" s="59">
        <f t="shared" si="10"/>
        <v>2674</v>
      </c>
      <c r="M50" s="59">
        <f t="shared" si="10"/>
        <v>1388</v>
      </c>
      <c r="N50" s="59">
        <f t="shared" si="10"/>
        <v>2261</v>
      </c>
      <c r="O50" s="59">
        <f t="shared" si="10"/>
        <v>774</v>
      </c>
      <c r="P50" s="59">
        <f t="shared" si="10"/>
        <v>1487</v>
      </c>
      <c r="Q50" s="59">
        <f t="shared" si="10"/>
        <v>79</v>
      </c>
      <c r="R50" s="59">
        <f t="shared" si="10"/>
        <v>17</v>
      </c>
      <c r="S50" s="59">
        <f t="shared" si="10"/>
        <v>62</v>
      </c>
      <c r="T50" s="59">
        <f t="shared" si="10"/>
        <v>325</v>
      </c>
      <c r="U50" s="59">
        <f t="shared" si="10"/>
        <v>121</v>
      </c>
      <c r="V50" s="59">
        <f t="shared" si="10"/>
        <v>204</v>
      </c>
    </row>
    <row r="51" spans="2:22" ht="12.75" customHeight="1">
      <c r="B51" s="56"/>
      <c r="E51" s="60" t="s">
        <v>25</v>
      </c>
      <c r="F51" s="23"/>
      <c r="G51" s="61">
        <v>1</v>
      </c>
      <c r="H51" s="61">
        <v>1</v>
      </c>
      <c r="I51" s="62">
        <v>0</v>
      </c>
      <c r="J51" s="61">
        <v>9</v>
      </c>
      <c r="K51" s="61">
        <v>53</v>
      </c>
      <c r="L51" s="61">
        <v>35</v>
      </c>
      <c r="M51" s="61">
        <v>18</v>
      </c>
      <c r="N51" s="61">
        <v>31</v>
      </c>
      <c r="O51" s="61">
        <v>14</v>
      </c>
      <c r="P51" s="61">
        <v>17</v>
      </c>
      <c r="Q51" s="61">
        <v>2</v>
      </c>
      <c r="R51" s="61">
        <v>2</v>
      </c>
      <c r="S51" s="61">
        <v>0</v>
      </c>
      <c r="T51" s="61">
        <v>3</v>
      </c>
      <c r="U51" s="61">
        <v>3</v>
      </c>
      <c r="V51" s="61">
        <v>0</v>
      </c>
    </row>
    <row r="52" spans="2:22" ht="12.75" customHeight="1">
      <c r="B52" s="56"/>
      <c r="E52" s="60" t="s">
        <v>26</v>
      </c>
      <c r="F52" s="23"/>
      <c r="G52" s="61">
        <v>23</v>
      </c>
      <c r="H52" s="61">
        <v>23</v>
      </c>
      <c r="I52" s="61">
        <v>0</v>
      </c>
      <c r="J52" s="61">
        <v>967</v>
      </c>
      <c r="K52" s="61">
        <v>4009</v>
      </c>
      <c r="L52" s="61">
        <v>2639</v>
      </c>
      <c r="M52" s="61">
        <v>1370</v>
      </c>
      <c r="N52" s="61">
        <v>2230</v>
      </c>
      <c r="O52" s="61">
        <v>760</v>
      </c>
      <c r="P52" s="61">
        <v>1470</v>
      </c>
      <c r="Q52" s="61">
        <v>77</v>
      </c>
      <c r="R52" s="61">
        <v>15</v>
      </c>
      <c r="S52" s="61">
        <v>62</v>
      </c>
      <c r="T52" s="61">
        <v>322</v>
      </c>
      <c r="U52" s="61">
        <v>118</v>
      </c>
      <c r="V52" s="61">
        <v>204</v>
      </c>
    </row>
    <row r="53" spans="2:22" ht="12.75" customHeight="1">
      <c r="B53" s="56"/>
      <c r="E53" s="60" t="s">
        <v>27</v>
      </c>
      <c r="F53" s="23"/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77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</row>
    <row r="54" spans="2:22" ht="9" customHeight="1">
      <c r="B54" s="64"/>
      <c r="E54" s="60"/>
      <c r="F54" s="23"/>
      <c r="G54" s="69"/>
      <c r="H54" s="54"/>
      <c r="I54" s="54"/>
      <c r="J54" s="54"/>
      <c r="K54" s="69"/>
      <c r="L54" s="54"/>
      <c r="M54" s="54"/>
      <c r="N54" s="69"/>
      <c r="O54" s="54"/>
      <c r="P54" s="54"/>
      <c r="Q54" s="69"/>
      <c r="R54" s="54"/>
      <c r="S54" s="54"/>
      <c r="T54" s="69"/>
      <c r="U54" s="54"/>
      <c r="V54" s="54"/>
    </row>
    <row r="55" spans="2:22" s="55" customFormat="1" ht="12.75" customHeight="1">
      <c r="B55" s="56" t="s">
        <v>35</v>
      </c>
      <c r="E55" s="57" t="s">
        <v>9</v>
      </c>
      <c r="F55" s="58"/>
      <c r="G55" s="59">
        <f>SUM(G56:G58)</f>
        <v>63</v>
      </c>
      <c r="H55" s="59">
        <f>SUM(H56:H58)</f>
        <v>63</v>
      </c>
      <c r="I55" s="59">
        <f>SUM(I56:I58)</f>
        <v>0</v>
      </c>
      <c r="J55" s="78" t="s">
        <v>30</v>
      </c>
      <c r="K55" s="59">
        <f>SUM(K56:K58)</f>
        <v>9573</v>
      </c>
      <c r="L55" s="59">
        <f aca="true" t="shared" si="11" ref="L55:V55">SUM(L56:L58)</f>
        <v>3720</v>
      </c>
      <c r="M55" s="59">
        <f t="shared" si="11"/>
        <v>5853</v>
      </c>
      <c r="N55" s="59">
        <f t="shared" si="11"/>
        <v>857</v>
      </c>
      <c r="O55" s="59">
        <f t="shared" si="11"/>
        <v>399</v>
      </c>
      <c r="P55" s="59">
        <f t="shared" si="11"/>
        <v>458</v>
      </c>
      <c r="Q55" s="59">
        <f t="shared" si="11"/>
        <v>2285</v>
      </c>
      <c r="R55" s="59">
        <f t="shared" si="11"/>
        <v>1233</v>
      </c>
      <c r="S55" s="59">
        <f t="shared" si="11"/>
        <v>1052</v>
      </c>
      <c r="T55" s="59">
        <f t="shared" si="11"/>
        <v>284</v>
      </c>
      <c r="U55" s="59">
        <f t="shared" si="11"/>
        <v>115</v>
      </c>
      <c r="V55" s="59">
        <f t="shared" si="11"/>
        <v>169</v>
      </c>
    </row>
    <row r="56" spans="2:22" ht="12.75" customHeight="1">
      <c r="B56" s="56"/>
      <c r="E56" s="60" t="s">
        <v>36</v>
      </c>
      <c r="F56" s="23"/>
      <c r="G56" s="61">
        <v>0</v>
      </c>
      <c r="H56" s="61">
        <v>0</v>
      </c>
      <c r="I56" s="61">
        <v>0</v>
      </c>
      <c r="J56" s="79" t="s">
        <v>30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</row>
    <row r="57" spans="2:22" ht="12.75" customHeight="1">
      <c r="B57" s="56"/>
      <c r="E57" s="60" t="s">
        <v>37</v>
      </c>
      <c r="F57" s="23"/>
      <c r="G57" s="61">
        <v>3</v>
      </c>
      <c r="H57" s="61">
        <v>3</v>
      </c>
      <c r="I57" s="61">
        <v>0</v>
      </c>
      <c r="J57" s="79" t="s">
        <v>30</v>
      </c>
      <c r="K57" s="61">
        <v>478</v>
      </c>
      <c r="L57" s="61">
        <v>132</v>
      </c>
      <c r="M57" s="61">
        <v>346</v>
      </c>
      <c r="N57" s="61">
        <v>69</v>
      </c>
      <c r="O57" s="61">
        <v>22</v>
      </c>
      <c r="P57" s="61">
        <v>47</v>
      </c>
      <c r="Q57" s="61">
        <v>332</v>
      </c>
      <c r="R57" s="61">
        <v>148</v>
      </c>
      <c r="S57" s="61">
        <v>184</v>
      </c>
      <c r="T57" s="61">
        <v>23</v>
      </c>
      <c r="U57" s="61">
        <v>8</v>
      </c>
      <c r="V57" s="61">
        <v>15</v>
      </c>
    </row>
    <row r="58" spans="2:22" ht="12.75" customHeight="1">
      <c r="B58" s="56"/>
      <c r="E58" s="60" t="s">
        <v>38</v>
      </c>
      <c r="F58" s="23"/>
      <c r="G58" s="61">
        <v>60</v>
      </c>
      <c r="H58" s="61">
        <v>60</v>
      </c>
      <c r="I58" s="61">
        <v>0</v>
      </c>
      <c r="J58" s="79" t="s">
        <v>30</v>
      </c>
      <c r="K58" s="61">
        <v>9095</v>
      </c>
      <c r="L58" s="61">
        <v>3588</v>
      </c>
      <c r="M58" s="61">
        <v>5507</v>
      </c>
      <c r="N58" s="61">
        <v>788</v>
      </c>
      <c r="O58" s="61">
        <v>377</v>
      </c>
      <c r="P58" s="61">
        <v>411</v>
      </c>
      <c r="Q58" s="61">
        <v>1953</v>
      </c>
      <c r="R58" s="61">
        <v>1085</v>
      </c>
      <c r="S58" s="61">
        <v>868</v>
      </c>
      <c r="T58" s="61">
        <v>261</v>
      </c>
      <c r="U58" s="61">
        <v>107</v>
      </c>
      <c r="V58" s="61">
        <v>154</v>
      </c>
    </row>
    <row r="59" spans="2:22" s="53" customFormat="1" ht="9" customHeight="1">
      <c r="B59" s="43"/>
      <c r="E59" s="44"/>
      <c r="F59" s="45"/>
      <c r="G59" s="54"/>
      <c r="H59" s="54"/>
      <c r="I59" s="54"/>
      <c r="J59" s="70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2:22" s="55" customFormat="1" ht="12.75" customHeight="1">
      <c r="B60" s="56" t="s">
        <v>39</v>
      </c>
      <c r="E60" s="57" t="s">
        <v>9</v>
      </c>
      <c r="F60" s="58"/>
      <c r="G60" s="59">
        <f>SUM(G61:G63)</f>
        <v>11</v>
      </c>
      <c r="H60" s="59">
        <v>12</v>
      </c>
      <c r="I60" s="59">
        <v>0</v>
      </c>
      <c r="J60" s="78" t="s">
        <v>30</v>
      </c>
      <c r="K60" s="59">
        <f>SUM(K61:K63)</f>
        <v>623</v>
      </c>
      <c r="L60" s="59">
        <f aca="true" t="shared" si="12" ref="L60:V60">SUM(L61:L63)</f>
        <v>244</v>
      </c>
      <c r="M60" s="59">
        <f t="shared" si="12"/>
        <v>379</v>
      </c>
      <c r="N60" s="59">
        <f t="shared" si="12"/>
        <v>82</v>
      </c>
      <c r="O60" s="59">
        <f t="shared" si="12"/>
        <v>30</v>
      </c>
      <c r="P60" s="59">
        <f t="shared" si="12"/>
        <v>52</v>
      </c>
      <c r="Q60" s="59">
        <f t="shared" si="12"/>
        <v>181</v>
      </c>
      <c r="R60" s="59">
        <f t="shared" si="12"/>
        <v>104</v>
      </c>
      <c r="S60" s="59">
        <f t="shared" si="12"/>
        <v>77</v>
      </c>
      <c r="T60" s="59">
        <f t="shared" si="12"/>
        <v>25</v>
      </c>
      <c r="U60" s="59">
        <f t="shared" si="12"/>
        <v>9</v>
      </c>
      <c r="V60" s="59">
        <f t="shared" si="12"/>
        <v>16</v>
      </c>
    </row>
    <row r="61" spans="2:22" ht="12.75" customHeight="1">
      <c r="B61" s="56"/>
      <c r="E61" s="60" t="s">
        <v>36</v>
      </c>
      <c r="F61" s="23"/>
      <c r="G61" s="61">
        <v>0</v>
      </c>
      <c r="H61" s="61">
        <v>0</v>
      </c>
      <c r="I61" s="61">
        <v>0</v>
      </c>
      <c r="J61" s="79" t="s">
        <v>30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</row>
    <row r="62" spans="2:22" ht="12.75" customHeight="1">
      <c r="B62" s="56"/>
      <c r="E62" s="60" t="s">
        <v>37</v>
      </c>
      <c r="F62" s="23"/>
      <c r="G62" s="61">
        <v>0</v>
      </c>
      <c r="H62" s="61">
        <v>0</v>
      </c>
      <c r="I62" s="61">
        <v>0</v>
      </c>
      <c r="J62" s="79" t="s">
        <v>30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</row>
    <row r="63" spans="1:22" ht="12.75" customHeight="1">
      <c r="A63" s="21"/>
      <c r="B63" s="56"/>
      <c r="C63" s="21"/>
      <c r="D63" s="21"/>
      <c r="E63" s="60" t="s">
        <v>38</v>
      </c>
      <c r="F63" s="23"/>
      <c r="G63" s="61">
        <v>11</v>
      </c>
      <c r="H63" s="61">
        <v>11</v>
      </c>
      <c r="I63" s="61">
        <v>0</v>
      </c>
      <c r="J63" s="79" t="s">
        <v>30</v>
      </c>
      <c r="K63" s="61">
        <v>623</v>
      </c>
      <c r="L63" s="61">
        <v>244</v>
      </c>
      <c r="M63" s="61">
        <v>379</v>
      </c>
      <c r="N63" s="61">
        <v>82</v>
      </c>
      <c r="O63" s="61">
        <v>30</v>
      </c>
      <c r="P63" s="61">
        <v>52</v>
      </c>
      <c r="Q63" s="61">
        <v>181</v>
      </c>
      <c r="R63" s="61">
        <v>104</v>
      </c>
      <c r="S63" s="61">
        <v>77</v>
      </c>
      <c r="T63" s="61">
        <v>25</v>
      </c>
      <c r="U63" s="61">
        <v>9</v>
      </c>
      <c r="V63" s="61">
        <v>16</v>
      </c>
    </row>
    <row r="64" spans="1:22" ht="7.5" customHeight="1">
      <c r="A64" s="80"/>
      <c r="B64" s="35"/>
      <c r="C64" s="80"/>
      <c r="D64" s="80"/>
      <c r="E64" s="34"/>
      <c r="F64" s="36"/>
      <c r="G64" s="81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</row>
    <row r="65" ht="3.75" customHeight="1"/>
    <row r="66" ht="11.25">
      <c r="B66" s="82" t="s">
        <v>40</v>
      </c>
    </row>
    <row r="67" spans="2:16" ht="11.25" customHeight="1">
      <c r="B67" s="82" t="s">
        <v>41</v>
      </c>
      <c r="N67" s="82" t="s">
        <v>42</v>
      </c>
      <c r="P67" s="82"/>
    </row>
    <row r="68" ht="11.25" customHeight="1">
      <c r="B68" s="82" t="s">
        <v>43</v>
      </c>
    </row>
    <row r="69" ht="11.25" customHeight="1">
      <c r="B69" s="82" t="s">
        <v>44</v>
      </c>
    </row>
    <row r="70" ht="11.25">
      <c r="B70" s="82" t="s">
        <v>45</v>
      </c>
    </row>
  </sheetData>
  <sheetProtection/>
  <mergeCells count="37">
    <mergeCell ref="V42:V43"/>
    <mergeCell ref="B45:B48"/>
    <mergeCell ref="B50:B53"/>
    <mergeCell ref="B55:B58"/>
    <mergeCell ref="B60:B63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B37:B40"/>
    <mergeCell ref="B42:B43"/>
    <mergeCell ref="E42:E43"/>
    <mergeCell ref="G42:G43"/>
    <mergeCell ref="H42:H43"/>
    <mergeCell ref="I42:I43"/>
    <mergeCell ref="B7:B10"/>
    <mergeCell ref="B12:B15"/>
    <mergeCell ref="B17:B20"/>
    <mergeCell ref="B22:B25"/>
    <mergeCell ref="B27:B30"/>
    <mergeCell ref="B32:B35"/>
    <mergeCell ref="G3:I4"/>
    <mergeCell ref="J3:J5"/>
    <mergeCell ref="K3:M4"/>
    <mergeCell ref="N3:S3"/>
    <mergeCell ref="T3:V4"/>
    <mergeCell ref="B4:E4"/>
    <mergeCell ref="N4:P4"/>
    <mergeCell ref="Q4:S4"/>
  </mergeCells>
  <printOptions/>
  <pageMargins left="0.7874015748031497" right="0.5905511811023623" top="0.7874015748031497" bottom="0.5905511811023623" header="0.5905511811023623" footer="0.3937007874015748"/>
  <pageSetup blackAndWhite="1" firstPageNumber="40" useFirstPageNumber="1" horizontalDpi="600" verticalDpi="600" orientation="portrait" pageOrder="overThenDown" paperSize="9" r:id="rId2"/>
  <headerFooter scaleWithDoc="0" alignWithMargins="0">
    <oddFooter>&amp;C&amp;10-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2018-02-01T01:39:16Z</dcterms:created>
  <dcterms:modified xsi:type="dcterms:W3CDTF">2018-02-01T01:41:02Z</dcterms:modified>
  <cp:category/>
  <cp:version/>
  <cp:contentType/>
  <cp:contentStatus/>
</cp:coreProperties>
</file>