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<sst xmlns="http://schemas.openxmlformats.org/spreadsheetml/2006/main" count="70" uniqueCount="69">
  <si>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</si>
  <si>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</si>
  <si>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</si>
  <si>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</si>
  <si>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</si>
  <si>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</si>
  <si>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</si>
  <si>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</si>
  <si>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</si>
  <si>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</si>
  <si>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年次，罪種</t>
  </si>
  <si>
    <t>占有離脱物横領</t>
  </si>
  <si>
    <t>業務上等過失致死傷</t>
  </si>
  <si>
    <t>公務執行妨害</t>
  </si>
  <si>
    <t>失火</t>
  </si>
  <si>
    <t>往来妨害</t>
  </si>
  <si>
    <t>住居侵入</t>
  </si>
  <si>
    <t>秘密侵害</t>
  </si>
  <si>
    <t>礼拝所不敬</t>
  </si>
  <si>
    <t>遺棄</t>
  </si>
  <si>
    <t>逮捕監禁</t>
  </si>
  <si>
    <t>名誉毀損</t>
  </si>
  <si>
    <t>建造物等損壊</t>
  </si>
  <si>
    <t>（単位：件）</t>
  </si>
  <si>
    <t>窃盗犯</t>
  </si>
  <si>
    <t>通貨偽造</t>
  </si>
  <si>
    <t>文書偽造</t>
  </si>
  <si>
    <t>支払用カード偽造</t>
  </si>
  <si>
    <t>有価証券偽造</t>
  </si>
  <si>
    <t>強制わいせつ</t>
  </si>
  <si>
    <t>盗品等</t>
  </si>
  <si>
    <t>暴力行為等処罰ニ関スル法律</t>
  </si>
  <si>
    <t>総数</t>
  </si>
  <si>
    <t>凶悪犯</t>
  </si>
  <si>
    <t>粗暴犯</t>
  </si>
  <si>
    <t>知能犯</t>
  </si>
  <si>
    <t>風俗犯</t>
  </si>
  <si>
    <t>20～24歳</t>
  </si>
  <si>
    <t>70歳以上</t>
  </si>
  <si>
    <t>背任</t>
  </si>
  <si>
    <t>人の被害の計</t>
  </si>
  <si>
    <t>０～５歳</t>
  </si>
  <si>
    <t>６～12歳</t>
  </si>
  <si>
    <t>13～19歳</t>
  </si>
  <si>
    <t>25～29歳</t>
  </si>
  <si>
    <t>30～39歳</t>
  </si>
  <si>
    <t>40～49歳</t>
  </si>
  <si>
    <t>50～59歳</t>
  </si>
  <si>
    <t>60～64歳</t>
  </si>
  <si>
    <t>65～69歳</t>
  </si>
  <si>
    <t>年齢不明</t>
  </si>
  <si>
    <t>法人・団体</t>
  </si>
  <si>
    <t>被害者なし</t>
  </si>
  <si>
    <t>その他の刑法犯</t>
  </si>
  <si>
    <t>略取誘拐・人身売買</t>
  </si>
  <si>
    <t>公然わいせつ</t>
  </si>
  <si>
    <t>わいせつ物頒布等</t>
  </si>
  <si>
    <t>偽証</t>
  </si>
  <si>
    <t>平成16年</t>
  </si>
  <si>
    <t>資料　県警察本部刑事総務課「茨城の犯罪 2008」</t>
  </si>
  <si>
    <t>信用毀損・威力業務妨害</t>
  </si>
  <si>
    <t>１９４　罪種，年齢別被害者の認知件数（平成16～20年）</t>
  </si>
  <si>
    <t>過失致死傷</t>
  </si>
  <si>
    <t>犯人蔵匿</t>
  </si>
  <si>
    <t>文書等毀棄</t>
  </si>
  <si>
    <t>器物損壊等</t>
  </si>
  <si>
    <t>組織的犯罪処罰法</t>
  </si>
  <si>
    <t>爆発物取締罰則</t>
  </si>
  <si>
    <t>火炎びん使用処罰法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</si>
</sst>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8" fillId="0" borderId="1" xfId="0" applyFont="1" applyFill="1" applyBorder="1" applyAlignment="1" applyProtection="1">
      <alignment vertical="center"/>
      <protection/>
    </xf>
    <xf numFmtId="49" fontId="8" fillId="0" borderId="4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Border="1" applyAlignment="1" applyProtection="1">
      <alignment vertical="center"/>
      <protection/>
    </xf>
    <xf numFmtId="190" fontId="8" fillId="0" borderId="5" xfId="0" applyNumberFormat="1" applyFont="1" applyFill="1" applyBorder="1" applyAlignment="1" applyProtection="1">
      <alignment vertical="center"/>
      <protection/>
    </xf>
    <xf numFmtId="41" fontId="8" fillId="0" borderId="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5" xfId="0" applyNumberFormat="1" applyFont="1" applyFill="1" applyBorder="1" applyAlignment="1" applyProtection="1">
      <alignment horizontal="right"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5" xfId="0" applyNumberFormat="1" applyFont="1" applyFill="1" applyBorder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8" fillId="0" borderId="6" xfId="0" applyFont="1" applyFill="1" applyBorder="1" applyAlignment="1">
      <alignment vertical="center"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 applyProtection="1">
      <alignment vertical="center"/>
      <protection/>
    </xf>
    <xf numFmtId="41" fontId="9" fillId="0" borderId="5" xfId="0" applyNumberFormat="1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0" fontId="8" fillId="0" borderId="4" xfId="0" applyNumberFormat="1" applyFont="1" applyFill="1" applyBorder="1" applyAlignment="1" applyProtection="1">
      <alignment horizontal="left" vertical="center" indent="1"/>
      <protection/>
    </xf>
    <xf numFmtId="0" fontId="9" fillId="0" borderId="4" xfId="0" applyNumberFormat="1" applyFont="1" applyFill="1" applyBorder="1" applyAlignment="1" applyProtection="1">
      <alignment horizontal="left" vertical="center" indent="1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pane xSplit="1" ySplit="4" topLeftCell="B5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A3" sqref="A3:A4"/>
    </sheetView>
  </sheetViews>
  <sheetFormatPr defaultColWidth="8.796875" defaultRowHeight="15" customHeight="1"/>
  <cols>
    <col min="1" max="1" width="22.19921875" style="2" customWidth="1"/>
    <col min="2" max="17" width="9.5" style="2" customWidth="1"/>
    <col min="18" max="16384" width="10.8984375" style="2" customWidth="1"/>
  </cols>
  <sheetData>
    <row r="1" spans="1:17" ht="15" customHeight="1">
      <c r="A1" s="7" t="s">
        <v>61</v>
      </c>
      <c r="B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1"/>
      <c r="Q2" s="4" t="s">
        <v>23</v>
      </c>
    </row>
    <row r="3" spans="1:17" ht="15" customHeight="1">
      <c r="A3" s="8" t="s">
        <v>10</v>
      </c>
      <c r="B3" s="27" t="s">
        <v>32</v>
      </c>
      <c r="C3" s="36" t="s">
        <v>40</v>
      </c>
      <c r="D3" s="26" t="s">
        <v>41</v>
      </c>
      <c r="E3" s="26" t="s">
        <v>42</v>
      </c>
      <c r="F3" s="26" t="s">
        <v>43</v>
      </c>
      <c r="G3" s="26" t="s">
        <v>37</v>
      </c>
      <c r="H3" s="26" t="s">
        <v>44</v>
      </c>
      <c r="I3" s="26" t="s">
        <v>45</v>
      </c>
      <c r="J3" s="26" t="s">
        <v>46</v>
      </c>
      <c r="K3" s="26" t="s">
        <v>47</v>
      </c>
      <c r="L3" s="26" t="s">
        <v>48</v>
      </c>
      <c r="M3" s="26" t="s">
        <v>49</v>
      </c>
      <c r="N3" s="26" t="s">
        <v>38</v>
      </c>
      <c r="O3" s="26" t="s">
        <v>50</v>
      </c>
      <c r="P3" s="28" t="s">
        <v>51</v>
      </c>
      <c r="Q3" s="29" t="s">
        <v>52</v>
      </c>
    </row>
    <row r="4" spans="1:17" ht="15" customHeight="1">
      <c r="A4" s="9"/>
      <c r="B4" s="30"/>
      <c r="C4" s="3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/>
    </row>
    <row r="5" spans="2:17" ht="15" customHeight="1"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 customHeight="1">
      <c r="A6" s="12" t="s">
        <v>58</v>
      </c>
      <c r="B6" s="15">
        <v>55633</v>
      </c>
      <c r="C6" s="16">
        <v>44051</v>
      </c>
      <c r="D6" s="16">
        <v>10</v>
      </c>
      <c r="E6" s="16">
        <v>564</v>
      </c>
      <c r="F6" s="16">
        <v>6089</v>
      </c>
      <c r="G6" s="16">
        <v>3793</v>
      </c>
      <c r="H6" s="16">
        <v>3891</v>
      </c>
      <c r="I6" s="16">
        <v>7955</v>
      </c>
      <c r="J6" s="16">
        <v>6693</v>
      </c>
      <c r="K6" s="16">
        <v>7456</v>
      </c>
      <c r="L6" s="16">
        <v>2763</v>
      </c>
      <c r="M6" s="16">
        <v>1874</v>
      </c>
      <c r="N6" s="16">
        <v>2825</v>
      </c>
      <c r="O6" s="16">
        <v>138</v>
      </c>
      <c r="P6" s="16">
        <v>11387</v>
      </c>
      <c r="Q6" s="16">
        <v>195</v>
      </c>
    </row>
    <row r="7" spans="1:17" ht="15" customHeight="1">
      <c r="A7" s="34">
        <v>17</v>
      </c>
      <c r="B7" s="15">
        <v>52266</v>
      </c>
      <c r="C7" s="16">
        <v>41184</v>
      </c>
      <c r="D7" s="16">
        <v>9</v>
      </c>
      <c r="E7" s="16">
        <v>544</v>
      </c>
      <c r="F7" s="16">
        <v>5856</v>
      </c>
      <c r="G7" s="16">
        <v>3448</v>
      </c>
      <c r="H7" s="16">
        <v>3423</v>
      </c>
      <c r="I7" s="16">
        <v>7322</v>
      </c>
      <c r="J7" s="16">
        <v>5952</v>
      </c>
      <c r="K7" s="16">
        <v>6981</v>
      </c>
      <c r="L7" s="16">
        <v>2751</v>
      </c>
      <c r="M7" s="16">
        <v>1943</v>
      </c>
      <c r="N7" s="16">
        <v>2769</v>
      </c>
      <c r="O7" s="16">
        <v>186</v>
      </c>
      <c r="P7" s="16">
        <v>10926</v>
      </c>
      <c r="Q7" s="16">
        <v>156</v>
      </c>
    </row>
    <row r="8" spans="1:17" ht="15" customHeight="1">
      <c r="A8" s="34">
        <v>18</v>
      </c>
      <c r="B8" s="15">
        <v>47183</v>
      </c>
      <c r="C8" s="16">
        <v>36981</v>
      </c>
      <c r="D8" s="16">
        <v>9</v>
      </c>
      <c r="E8" s="16">
        <v>477</v>
      </c>
      <c r="F8" s="16">
        <v>5939</v>
      </c>
      <c r="G8" s="16">
        <v>3441</v>
      </c>
      <c r="H8" s="16">
        <v>2988</v>
      </c>
      <c r="I8" s="16">
        <v>6548</v>
      </c>
      <c r="J8" s="16">
        <v>5246</v>
      </c>
      <c r="K8" s="16">
        <v>6142</v>
      </c>
      <c r="L8" s="16">
        <v>2111</v>
      </c>
      <c r="M8" s="16">
        <v>1599</v>
      </c>
      <c r="N8" s="16">
        <v>2294</v>
      </c>
      <c r="O8" s="16">
        <v>187</v>
      </c>
      <c r="P8" s="16">
        <v>10070</v>
      </c>
      <c r="Q8" s="16">
        <v>132</v>
      </c>
    </row>
    <row r="9" spans="1:17" ht="15" customHeight="1">
      <c r="A9" s="34">
        <v>19</v>
      </c>
      <c r="B9" s="15">
        <v>46087</v>
      </c>
      <c r="C9" s="16">
        <v>35973</v>
      </c>
      <c r="D9" s="16">
        <v>7</v>
      </c>
      <c r="E9" s="16">
        <v>505</v>
      </c>
      <c r="F9" s="16">
        <v>5840</v>
      </c>
      <c r="G9" s="16">
        <v>3394</v>
      </c>
      <c r="H9" s="16">
        <v>3042</v>
      </c>
      <c r="I9" s="16">
        <v>6297</v>
      </c>
      <c r="J9" s="16">
        <v>4948</v>
      </c>
      <c r="K9" s="16">
        <v>5604</v>
      </c>
      <c r="L9" s="16">
        <v>2123</v>
      </c>
      <c r="M9" s="16">
        <v>1636</v>
      </c>
      <c r="N9" s="16">
        <v>2393</v>
      </c>
      <c r="O9" s="16">
        <v>184</v>
      </c>
      <c r="P9" s="16">
        <v>10015</v>
      </c>
      <c r="Q9" s="16">
        <v>99</v>
      </c>
    </row>
    <row r="10" spans="1:17" s="5" customFormat="1" ht="15" customHeight="1">
      <c r="A10" s="35">
        <v>20</v>
      </c>
      <c r="B10" s="25">
        <f>SUM(B12+B17+B22+B24+B32+B36)</f>
        <v>43885</v>
      </c>
      <c r="C10" s="24">
        <f aca="true" t="shared" si="0" ref="C10:Q10">C12+C17+C22+C24+C32+C36</f>
        <v>33544</v>
      </c>
      <c r="D10" s="24">
        <f t="shared" si="0"/>
        <v>9</v>
      </c>
      <c r="E10" s="24">
        <f t="shared" si="0"/>
        <v>478</v>
      </c>
      <c r="F10" s="24">
        <f t="shared" si="0"/>
        <v>5430</v>
      </c>
      <c r="G10" s="24">
        <f t="shared" si="0"/>
        <v>3222</v>
      </c>
      <c r="H10" s="24">
        <f t="shared" si="0"/>
        <v>2571</v>
      </c>
      <c r="I10" s="24">
        <f t="shared" si="0"/>
        <v>5544</v>
      </c>
      <c r="J10" s="24">
        <f t="shared" si="0"/>
        <v>4672</v>
      </c>
      <c r="K10" s="24">
        <f t="shared" si="0"/>
        <v>5102</v>
      </c>
      <c r="L10" s="24">
        <f t="shared" si="0"/>
        <v>2266</v>
      </c>
      <c r="M10" s="24">
        <f t="shared" si="0"/>
        <v>1667</v>
      </c>
      <c r="N10" s="24">
        <f t="shared" si="0"/>
        <v>2461</v>
      </c>
      <c r="O10" s="24">
        <f t="shared" si="0"/>
        <v>122</v>
      </c>
      <c r="P10" s="24">
        <f t="shared" si="0"/>
        <v>10238</v>
      </c>
      <c r="Q10" s="24">
        <f t="shared" si="0"/>
        <v>103</v>
      </c>
    </row>
    <row r="11" spans="2:17" ht="15" customHeight="1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5" customFormat="1" ht="15" customHeight="1">
      <c r="A12" s="5" t="s">
        <v>33</v>
      </c>
      <c r="B12" s="17">
        <f>SUM(B13:B16)</f>
        <v>224</v>
      </c>
      <c r="C12" s="18">
        <f aca="true" t="shared" si="1" ref="C12:Q12">SUM(C13:C16)</f>
        <v>202</v>
      </c>
      <c r="D12" s="18">
        <f t="shared" si="1"/>
        <v>2</v>
      </c>
      <c r="E12" s="18">
        <f t="shared" si="1"/>
        <v>8</v>
      </c>
      <c r="F12" s="18">
        <f t="shared" si="1"/>
        <v>23</v>
      </c>
      <c r="G12" s="18">
        <f t="shared" si="1"/>
        <v>38</v>
      </c>
      <c r="H12" s="18">
        <f t="shared" si="1"/>
        <v>14</v>
      </c>
      <c r="I12" s="18">
        <f t="shared" si="1"/>
        <v>28</v>
      </c>
      <c r="J12" s="18">
        <f t="shared" si="1"/>
        <v>19</v>
      </c>
      <c r="K12" s="18">
        <f t="shared" si="1"/>
        <v>33</v>
      </c>
      <c r="L12" s="18">
        <f t="shared" si="1"/>
        <v>9</v>
      </c>
      <c r="M12" s="18">
        <f t="shared" si="1"/>
        <v>8</v>
      </c>
      <c r="N12" s="18">
        <f t="shared" si="1"/>
        <v>20</v>
      </c>
      <c r="O12" s="18">
        <f t="shared" si="1"/>
        <v>0</v>
      </c>
      <c r="P12" s="18">
        <f t="shared" si="1"/>
        <v>20</v>
      </c>
      <c r="Q12" s="18">
        <f t="shared" si="1"/>
        <v>2</v>
      </c>
    </row>
    <row r="13" spans="1:17" ht="15" customHeight="1">
      <c r="A13" s="10" t="s">
        <v>0</v>
      </c>
      <c r="B13" s="19">
        <f>SUM(D13:Q13)</f>
        <v>29</v>
      </c>
      <c r="C13" s="20">
        <f>SUM(D13:O13)</f>
        <v>29</v>
      </c>
      <c r="D13" s="20">
        <v>2</v>
      </c>
      <c r="E13" s="20">
        <v>2</v>
      </c>
      <c r="F13" s="20">
        <v>2</v>
      </c>
      <c r="G13" s="20">
        <v>2</v>
      </c>
      <c r="H13" s="20">
        <v>2</v>
      </c>
      <c r="I13" s="20">
        <v>3</v>
      </c>
      <c r="J13" s="20">
        <v>2</v>
      </c>
      <c r="K13" s="20">
        <v>5</v>
      </c>
      <c r="L13" s="20">
        <v>1</v>
      </c>
      <c r="M13" s="20">
        <v>1</v>
      </c>
      <c r="N13" s="20">
        <v>7</v>
      </c>
      <c r="O13" s="20">
        <v>0</v>
      </c>
      <c r="P13" s="20">
        <v>0</v>
      </c>
      <c r="Q13" s="20">
        <v>0</v>
      </c>
    </row>
    <row r="14" spans="1:17" ht="15" customHeight="1">
      <c r="A14" s="10" t="s">
        <v>1</v>
      </c>
      <c r="B14" s="19">
        <f>SUM(D14:Q14)</f>
        <v>114</v>
      </c>
      <c r="C14" s="20">
        <f>SUM(D14:O14)</f>
        <v>98</v>
      </c>
      <c r="D14" s="20">
        <v>0</v>
      </c>
      <c r="E14" s="20">
        <v>0</v>
      </c>
      <c r="F14" s="20">
        <v>6</v>
      </c>
      <c r="G14" s="20">
        <v>24</v>
      </c>
      <c r="H14" s="20">
        <v>10</v>
      </c>
      <c r="I14" s="20">
        <v>16</v>
      </c>
      <c r="J14" s="20">
        <v>11</v>
      </c>
      <c r="K14" s="20">
        <v>16</v>
      </c>
      <c r="L14" s="20">
        <v>6</v>
      </c>
      <c r="M14" s="20">
        <v>3</v>
      </c>
      <c r="N14" s="20">
        <v>6</v>
      </c>
      <c r="O14" s="20">
        <v>0</v>
      </c>
      <c r="P14" s="20">
        <v>15</v>
      </c>
      <c r="Q14" s="20">
        <v>1</v>
      </c>
    </row>
    <row r="15" spans="1:17" ht="15" customHeight="1">
      <c r="A15" s="10" t="s">
        <v>2</v>
      </c>
      <c r="B15" s="19">
        <f>SUM(D15:Q15)</f>
        <v>40</v>
      </c>
      <c r="C15" s="20">
        <f>SUM(D15:O15)</f>
        <v>34</v>
      </c>
      <c r="D15" s="20">
        <v>0</v>
      </c>
      <c r="E15" s="20">
        <v>0</v>
      </c>
      <c r="F15" s="20">
        <v>0</v>
      </c>
      <c r="G15" s="20">
        <v>0</v>
      </c>
      <c r="H15" s="20">
        <v>1</v>
      </c>
      <c r="I15" s="20">
        <v>4</v>
      </c>
      <c r="J15" s="20">
        <v>6</v>
      </c>
      <c r="K15" s="20">
        <v>12</v>
      </c>
      <c r="L15" s="20">
        <v>2</v>
      </c>
      <c r="M15" s="20">
        <v>3</v>
      </c>
      <c r="N15" s="20">
        <v>6</v>
      </c>
      <c r="O15" s="20">
        <v>0</v>
      </c>
      <c r="P15" s="20">
        <v>5</v>
      </c>
      <c r="Q15" s="20">
        <v>1</v>
      </c>
    </row>
    <row r="16" spans="1:17" ht="15" customHeight="1">
      <c r="A16" s="10" t="s">
        <v>3</v>
      </c>
      <c r="B16" s="19">
        <f>SUM(D16:Q16)</f>
        <v>41</v>
      </c>
      <c r="C16" s="20">
        <f>SUM(D16:O16)</f>
        <v>41</v>
      </c>
      <c r="D16" s="20">
        <v>0</v>
      </c>
      <c r="E16" s="20">
        <v>6</v>
      </c>
      <c r="F16" s="20">
        <v>15</v>
      </c>
      <c r="G16" s="20">
        <v>12</v>
      </c>
      <c r="H16" s="20">
        <v>1</v>
      </c>
      <c r="I16" s="20">
        <v>5</v>
      </c>
      <c r="J16" s="20">
        <v>0</v>
      </c>
      <c r="K16" s="20">
        <v>0</v>
      </c>
      <c r="L16" s="20">
        <v>0</v>
      </c>
      <c r="M16" s="20">
        <v>1</v>
      </c>
      <c r="N16" s="20">
        <v>1</v>
      </c>
      <c r="O16" s="20">
        <v>0</v>
      </c>
      <c r="P16" s="20">
        <v>0</v>
      </c>
      <c r="Q16" s="20">
        <v>0</v>
      </c>
    </row>
    <row r="17" spans="1:17" s="5" customFormat="1" ht="15" customHeight="1">
      <c r="A17" s="5" t="s">
        <v>34</v>
      </c>
      <c r="B17" s="17">
        <f aca="true" t="shared" si="2" ref="B17:Q17">SUM(B18:B21)</f>
        <v>1401</v>
      </c>
      <c r="C17" s="18">
        <f t="shared" si="2"/>
        <v>1397</v>
      </c>
      <c r="D17" s="18">
        <f t="shared" si="2"/>
        <v>4</v>
      </c>
      <c r="E17" s="18">
        <f t="shared" si="2"/>
        <v>21</v>
      </c>
      <c r="F17" s="18">
        <f t="shared" si="2"/>
        <v>325</v>
      </c>
      <c r="G17" s="18">
        <f t="shared" si="2"/>
        <v>206</v>
      </c>
      <c r="H17" s="18">
        <f>SUM(H18:H21)</f>
        <v>178</v>
      </c>
      <c r="I17" s="18">
        <f t="shared" si="2"/>
        <v>240</v>
      </c>
      <c r="J17" s="18">
        <f t="shared" si="2"/>
        <v>157</v>
      </c>
      <c r="K17" s="18">
        <f t="shared" si="2"/>
        <v>152</v>
      </c>
      <c r="L17" s="18">
        <f t="shared" si="2"/>
        <v>43</v>
      </c>
      <c r="M17" s="18">
        <f t="shared" si="2"/>
        <v>36</v>
      </c>
      <c r="N17" s="18">
        <f t="shared" si="2"/>
        <v>35</v>
      </c>
      <c r="O17" s="18">
        <f t="shared" si="2"/>
        <v>0</v>
      </c>
      <c r="P17" s="18">
        <f t="shared" si="2"/>
        <v>4</v>
      </c>
      <c r="Q17" s="18">
        <f t="shared" si="2"/>
        <v>0</v>
      </c>
    </row>
    <row r="18" spans="1:17" ht="15" customHeight="1">
      <c r="A18" s="10" t="s">
        <v>4</v>
      </c>
      <c r="B18" s="19">
        <f>SUM(D18:Q18)</f>
        <v>661</v>
      </c>
      <c r="C18" s="20">
        <f>SUM(D18:O18)</f>
        <v>661</v>
      </c>
      <c r="D18" s="20">
        <v>2</v>
      </c>
      <c r="E18" s="20">
        <v>15</v>
      </c>
      <c r="F18" s="20">
        <v>152</v>
      </c>
      <c r="G18" s="20">
        <v>99</v>
      </c>
      <c r="H18" s="20">
        <v>88</v>
      </c>
      <c r="I18" s="20">
        <v>118</v>
      </c>
      <c r="J18" s="20">
        <v>70</v>
      </c>
      <c r="K18" s="20">
        <v>68</v>
      </c>
      <c r="L18" s="20">
        <v>17</v>
      </c>
      <c r="M18" s="20">
        <v>17</v>
      </c>
      <c r="N18" s="20">
        <v>15</v>
      </c>
      <c r="O18" s="20">
        <v>0</v>
      </c>
      <c r="P18" s="20">
        <v>0</v>
      </c>
      <c r="Q18" s="20">
        <v>0</v>
      </c>
    </row>
    <row r="19" spans="1:17" ht="15" customHeight="1">
      <c r="A19" s="10" t="s">
        <v>5</v>
      </c>
      <c r="B19" s="19">
        <f>SUM(D19:Q19)</f>
        <v>541</v>
      </c>
      <c r="C19" s="20">
        <f>SUM(D19:O19)</f>
        <v>541</v>
      </c>
      <c r="D19" s="20">
        <v>1</v>
      </c>
      <c r="E19" s="20">
        <v>3</v>
      </c>
      <c r="F19" s="20">
        <v>102</v>
      </c>
      <c r="G19" s="20">
        <v>71</v>
      </c>
      <c r="H19" s="20">
        <v>67</v>
      </c>
      <c r="I19" s="20">
        <v>99</v>
      </c>
      <c r="J19" s="20">
        <v>70</v>
      </c>
      <c r="K19" s="20">
        <v>72</v>
      </c>
      <c r="L19" s="20">
        <v>20</v>
      </c>
      <c r="M19" s="20">
        <v>17</v>
      </c>
      <c r="N19" s="20">
        <v>19</v>
      </c>
      <c r="O19" s="20">
        <v>0</v>
      </c>
      <c r="P19" s="20">
        <v>0</v>
      </c>
      <c r="Q19" s="20">
        <v>0</v>
      </c>
    </row>
    <row r="20" spans="1:17" ht="15" customHeight="1">
      <c r="A20" s="10" t="s">
        <v>6</v>
      </c>
      <c r="B20" s="19">
        <f>SUM(D20:Q20)</f>
        <v>35</v>
      </c>
      <c r="C20" s="20">
        <f>SUM(D20:O20)</f>
        <v>34</v>
      </c>
      <c r="D20" s="20">
        <v>0</v>
      </c>
      <c r="E20" s="20">
        <v>0</v>
      </c>
      <c r="F20" s="20">
        <v>6</v>
      </c>
      <c r="G20" s="20">
        <v>3</v>
      </c>
      <c r="H20" s="20">
        <v>4</v>
      </c>
      <c r="I20" s="20">
        <v>10</v>
      </c>
      <c r="J20" s="20">
        <v>5</v>
      </c>
      <c r="K20" s="20">
        <v>4</v>
      </c>
      <c r="L20" s="20">
        <v>1</v>
      </c>
      <c r="M20" s="20">
        <v>0</v>
      </c>
      <c r="N20" s="20">
        <v>1</v>
      </c>
      <c r="O20" s="20">
        <v>0</v>
      </c>
      <c r="P20" s="20">
        <v>1</v>
      </c>
      <c r="Q20" s="20">
        <v>0</v>
      </c>
    </row>
    <row r="21" spans="1:17" ht="15" customHeight="1">
      <c r="A21" s="10" t="s">
        <v>7</v>
      </c>
      <c r="B21" s="19">
        <f>SUM(D21:Q21)</f>
        <v>164</v>
      </c>
      <c r="C21" s="20">
        <f>SUM(D21:O21)</f>
        <v>161</v>
      </c>
      <c r="D21" s="20">
        <v>1</v>
      </c>
      <c r="E21" s="20">
        <v>3</v>
      </c>
      <c r="F21" s="20">
        <v>65</v>
      </c>
      <c r="G21" s="20">
        <v>33</v>
      </c>
      <c r="H21" s="20">
        <v>19</v>
      </c>
      <c r="I21" s="20">
        <v>13</v>
      </c>
      <c r="J21" s="20">
        <v>12</v>
      </c>
      <c r="K21" s="20">
        <v>8</v>
      </c>
      <c r="L21" s="20">
        <v>5</v>
      </c>
      <c r="M21" s="20">
        <v>2</v>
      </c>
      <c r="N21" s="20">
        <v>0</v>
      </c>
      <c r="O21" s="20">
        <v>0</v>
      </c>
      <c r="P21" s="20">
        <v>3</v>
      </c>
      <c r="Q21" s="20">
        <v>0</v>
      </c>
    </row>
    <row r="22" spans="1:17" s="5" customFormat="1" ht="15" customHeight="1">
      <c r="A22" s="5" t="s">
        <v>24</v>
      </c>
      <c r="B22" s="17">
        <f>B23</f>
        <v>34359</v>
      </c>
      <c r="C22" s="18">
        <f aca="true" t="shared" si="3" ref="C22:Q22">C23</f>
        <v>25826</v>
      </c>
      <c r="D22" s="18">
        <f t="shared" si="3"/>
        <v>0</v>
      </c>
      <c r="E22" s="18">
        <f t="shared" si="3"/>
        <v>416</v>
      </c>
      <c r="F22" s="18">
        <f t="shared" si="3"/>
        <v>4488</v>
      </c>
      <c r="G22" s="18">
        <f>G23</f>
        <v>2387</v>
      </c>
      <c r="H22" s="18">
        <f t="shared" si="3"/>
        <v>1910</v>
      </c>
      <c r="I22" s="18">
        <f t="shared" si="3"/>
        <v>4245</v>
      </c>
      <c r="J22" s="18">
        <f t="shared" si="3"/>
        <v>3548</v>
      </c>
      <c r="K22" s="18">
        <f t="shared" si="3"/>
        <v>3890</v>
      </c>
      <c r="L22" s="18">
        <f t="shared" si="3"/>
        <v>1740</v>
      </c>
      <c r="M22" s="18">
        <f t="shared" si="3"/>
        <v>1278</v>
      </c>
      <c r="N22" s="18">
        <f t="shared" si="3"/>
        <v>1924</v>
      </c>
      <c r="O22" s="18">
        <f t="shared" si="3"/>
        <v>0</v>
      </c>
      <c r="P22" s="18">
        <f t="shared" si="3"/>
        <v>8533</v>
      </c>
      <c r="Q22" s="18">
        <f t="shared" si="3"/>
        <v>0</v>
      </c>
    </row>
    <row r="23" spans="1:17" ht="15" customHeight="1">
      <c r="A23" s="10" t="s">
        <v>24</v>
      </c>
      <c r="B23" s="19">
        <f>SUM(D23:Q23)</f>
        <v>34359</v>
      </c>
      <c r="C23" s="20">
        <f>SUM(D23:O23)</f>
        <v>25826</v>
      </c>
      <c r="D23" s="20">
        <v>0</v>
      </c>
      <c r="E23" s="20">
        <v>416</v>
      </c>
      <c r="F23" s="20">
        <v>4488</v>
      </c>
      <c r="G23" s="20">
        <v>2387</v>
      </c>
      <c r="H23" s="20">
        <v>1910</v>
      </c>
      <c r="I23" s="20">
        <v>4245</v>
      </c>
      <c r="J23" s="20">
        <v>3548</v>
      </c>
      <c r="K23" s="20">
        <v>3890</v>
      </c>
      <c r="L23" s="20">
        <v>1740</v>
      </c>
      <c r="M23" s="20">
        <v>1278</v>
      </c>
      <c r="N23" s="20">
        <v>1924</v>
      </c>
      <c r="O23" s="20">
        <v>0</v>
      </c>
      <c r="P23" s="20">
        <v>8533</v>
      </c>
      <c r="Q23" s="20">
        <v>0</v>
      </c>
    </row>
    <row r="24" spans="1:17" s="5" customFormat="1" ht="15" customHeight="1">
      <c r="A24" s="5" t="s">
        <v>35</v>
      </c>
      <c r="B24" s="17">
        <f aca="true" t="shared" si="4" ref="B24:Q24">SUM(B25:B31)</f>
        <v>1635</v>
      </c>
      <c r="C24" s="18">
        <f t="shared" si="4"/>
        <v>1124</v>
      </c>
      <c r="D24" s="18">
        <f t="shared" si="4"/>
        <v>0</v>
      </c>
      <c r="E24" s="18">
        <f t="shared" si="4"/>
        <v>1</v>
      </c>
      <c r="F24" s="18">
        <f t="shared" si="4"/>
        <v>50</v>
      </c>
      <c r="G24" s="18">
        <f t="shared" si="4"/>
        <v>82</v>
      </c>
      <c r="H24" s="18">
        <f t="shared" si="4"/>
        <v>76</v>
      </c>
      <c r="I24" s="18">
        <f t="shared" si="4"/>
        <v>159</v>
      </c>
      <c r="J24" s="18">
        <f t="shared" si="4"/>
        <v>149</v>
      </c>
      <c r="K24" s="18">
        <f t="shared" si="4"/>
        <v>227</v>
      </c>
      <c r="L24" s="18">
        <f t="shared" si="4"/>
        <v>109</v>
      </c>
      <c r="M24" s="18">
        <f t="shared" si="4"/>
        <v>90</v>
      </c>
      <c r="N24" s="18">
        <f t="shared" si="4"/>
        <v>181</v>
      </c>
      <c r="O24" s="18">
        <f t="shared" si="4"/>
        <v>0</v>
      </c>
      <c r="P24" s="18">
        <f t="shared" si="4"/>
        <v>495</v>
      </c>
      <c r="Q24" s="18">
        <f t="shared" si="4"/>
        <v>16</v>
      </c>
    </row>
    <row r="25" spans="1:17" ht="15" customHeight="1">
      <c r="A25" s="10" t="s">
        <v>8</v>
      </c>
      <c r="B25" s="19">
        <f aca="true" t="shared" si="5" ref="B25:B31">SUM(D25:Q25)</f>
        <v>1499</v>
      </c>
      <c r="C25" s="20">
        <f aca="true" t="shared" si="6" ref="C25:C31">SUM(D25:O25)</f>
        <v>1087</v>
      </c>
      <c r="D25" s="20">
        <v>0</v>
      </c>
      <c r="E25" s="20">
        <v>1</v>
      </c>
      <c r="F25" s="20">
        <v>49</v>
      </c>
      <c r="G25" s="20">
        <v>80</v>
      </c>
      <c r="H25" s="20">
        <v>74</v>
      </c>
      <c r="I25" s="20">
        <v>156</v>
      </c>
      <c r="J25" s="20">
        <v>139</v>
      </c>
      <c r="K25" s="20">
        <v>218</v>
      </c>
      <c r="L25" s="20">
        <v>107</v>
      </c>
      <c r="M25" s="20">
        <v>88</v>
      </c>
      <c r="N25" s="20">
        <v>175</v>
      </c>
      <c r="O25" s="20">
        <v>0</v>
      </c>
      <c r="P25" s="20">
        <v>412</v>
      </c>
      <c r="Q25" s="20">
        <v>0</v>
      </c>
    </row>
    <row r="26" spans="1:17" ht="15" customHeight="1">
      <c r="A26" s="10" t="s">
        <v>9</v>
      </c>
      <c r="B26" s="19">
        <f t="shared" si="5"/>
        <v>65</v>
      </c>
      <c r="C26" s="20">
        <f t="shared" si="6"/>
        <v>21</v>
      </c>
      <c r="D26" s="20">
        <v>0</v>
      </c>
      <c r="E26" s="20">
        <v>0</v>
      </c>
      <c r="F26" s="20">
        <v>1</v>
      </c>
      <c r="G26" s="20">
        <v>1</v>
      </c>
      <c r="H26" s="20">
        <v>1</v>
      </c>
      <c r="I26" s="20">
        <v>2</v>
      </c>
      <c r="J26" s="20">
        <v>6</v>
      </c>
      <c r="K26" s="20">
        <v>5</v>
      </c>
      <c r="L26" s="20">
        <v>2</v>
      </c>
      <c r="M26" s="20">
        <v>1</v>
      </c>
      <c r="N26" s="20">
        <v>2</v>
      </c>
      <c r="O26" s="20">
        <v>0</v>
      </c>
      <c r="P26" s="20">
        <v>44</v>
      </c>
      <c r="Q26" s="20">
        <v>0</v>
      </c>
    </row>
    <row r="27" spans="1:17" ht="15" customHeight="1">
      <c r="A27" s="10" t="s">
        <v>25</v>
      </c>
      <c r="B27" s="19">
        <f t="shared" si="5"/>
        <v>18</v>
      </c>
      <c r="C27" s="20">
        <f t="shared" si="6"/>
        <v>10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0</v>
      </c>
      <c r="J27" s="20">
        <v>1</v>
      </c>
      <c r="K27" s="20">
        <v>3</v>
      </c>
      <c r="L27" s="20">
        <v>0</v>
      </c>
      <c r="M27" s="20">
        <v>1</v>
      </c>
      <c r="N27" s="20">
        <v>4</v>
      </c>
      <c r="O27" s="20">
        <v>0</v>
      </c>
      <c r="P27" s="20">
        <v>5</v>
      </c>
      <c r="Q27" s="20">
        <v>3</v>
      </c>
    </row>
    <row r="28" spans="1:17" ht="15" customHeight="1">
      <c r="A28" s="10" t="s">
        <v>26</v>
      </c>
      <c r="B28" s="19">
        <f t="shared" si="5"/>
        <v>47</v>
      </c>
      <c r="C28" s="20">
        <f t="shared" si="6"/>
        <v>5</v>
      </c>
      <c r="D28" s="20">
        <v>0</v>
      </c>
      <c r="E28" s="20">
        <v>0</v>
      </c>
      <c r="F28" s="20">
        <v>0</v>
      </c>
      <c r="G28" s="20">
        <v>1</v>
      </c>
      <c r="H28" s="20">
        <v>0</v>
      </c>
      <c r="I28" s="20">
        <v>1</v>
      </c>
      <c r="J28" s="20">
        <v>2</v>
      </c>
      <c r="K28" s="20">
        <v>1</v>
      </c>
      <c r="L28" s="20">
        <v>0</v>
      </c>
      <c r="M28" s="20">
        <v>0</v>
      </c>
      <c r="N28" s="20">
        <v>0</v>
      </c>
      <c r="O28" s="20">
        <v>0</v>
      </c>
      <c r="P28" s="20">
        <v>30</v>
      </c>
      <c r="Q28" s="20">
        <v>12</v>
      </c>
    </row>
    <row r="29" spans="1:17" ht="15" customHeight="1">
      <c r="A29" s="10" t="s">
        <v>27</v>
      </c>
      <c r="B29" s="19">
        <f t="shared" si="5"/>
        <v>5</v>
      </c>
      <c r="C29" s="20">
        <f t="shared" si="6"/>
        <v>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3</v>
      </c>
      <c r="Q29" s="20">
        <v>1</v>
      </c>
    </row>
    <row r="30" spans="1:17" ht="15" customHeight="1">
      <c r="A30" s="10" t="s">
        <v>28</v>
      </c>
      <c r="B30" s="19">
        <f t="shared" si="5"/>
        <v>0</v>
      </c>
      <c r="C30" s="20">
        <f t="shared" si="6"/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ht="15" customHeight="1">
      <c r="A31" s="10" t="s">
        <v>39</v>
      </c>
      <c r="B31" s="19">
        <f t="shared" si="5"/>
        <v>1</v>
      </c>
      <c r="C31" s="20">
        <f t="shared" si="6"/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/>
      <c r="P31" s="20">
        <v>1</v>
      </c>
      <c r="Q31" s="20">
        <v>0</v>
      </c>
    </row>
    <row r="32" spans="1:17" s="5" customFormat="1" ht="15" customHeight="1">
      <c r="A32" s="5" t="s">
        <v>36</v>
      </c>
      <c r="B32" s="17">
        <f>SUM(B33:B35)</f>
        <v>181</v>
      </c>
      <c r="C32" s="18">
        <f aca="true" t="shared" si="7" ref="C32:Q32">SUM(C33:C35)</f>
        <v>164</v>
      </c>
      <c r="D32" s="18">
        <f t="shared" si="7"/>
        <v>1</v>
      </c>
      <c r="E32" s="18">
        <f t="shared" si="7"/>
        <v>17</v>
      </c>
      <c r="F32" s="18">
        <f t="shared" si="7"/>
        <v>76</v>
      </c>
      <c r="G32" s="18">
        <f t="shared" si="7"/>
        <v>34</v>
      </c>
      <c r="H32" s="18">
        <f t="shared" si="7"/>
        <v>16</v>
      </c>
      <c r="I32" s="18">
        <f t="shared" si="7"/>
        <v>7</v>
      </c>
      <c r="J32" s="18">
        <f t="shared" si="7"/>
        <v>7</v>
      </c>
      <c r="K32" s="18">
        <f t="shared" si="7"/>
        <v>4</v>
      </c>
      <c r="L32" s="18">
        <f t="shared" si="7"/>
        <v>0</v>
      </c>
      <c r="M32" s="18">
        <f t="shared" si="7"/>
        <v>0</v>
      </c>
      <c r="N32" s="18">
        <f t="shared" si="7"/>
        <v>2</v>
      </c>
      <c r="O32" s="18">
        <f t="shared" si="7"/>
        <v>0</v>
      </c>
      <c r="P32" s="18">
        <f t="shared" si="7"/>
        <v>0</v>
      </c>
      <c r="Q32" s="18">
        <f t="shared" si="7"/>
        <v>17</v>
      </c>
    </row>
    <row r="33" spans="1:17" ht="15" customHeight="1">
      <c r="A33" s="10" t="s">
        <v>29</v>
      </c>
      <c r="B33" s="19">
        <f>SUM(D33:Q33)</f>
        <v>139</v>
      </c>
      <c r="C33" s="20">
        <f>SUM(D33:O33)</f>
        <v>139</v>
      </c>
      <c r="D33" s="20">
        <v>1</v>
      </c>
      <c r="E33" s="20">
        <v>16</v>
      </c>
      <c r="F33" s="20">
        <v>66</v>
      </c>
      <c r="G33" s="20">
        <v>30</v>
      </c>
      <c r="H33" s="20">
        <v>14</v>
      </c>
      <c r="I33" s="20">
        <v>3</v>
      </c>
      <c r="J33" s="20">
        <v>6</v>
      </c>
      <c r="K33" s="20">
        <v>2</v>
      </c>
      <c r="L33" s="20">
        <v>0</v>
      </c>
      <c r="M33" s="20">
        <v>0</v>
      </c>
      <c r="N33" s="20">
        <v>1</v>
      </c>
      <c r="O33" s="20">
        <v>0</v>
      </c>
      <c r="P33" s="20">
        <v>0</v>
      </c>
      <c r="Q33" s="20">
        <v>0</v>
      </c>
    </row>
    <row r="34" spans="1:17" ht="15" customHeight="1">
      <c r="A34" s="10" t="s">
        <v>55</v>
      </c>
      <c r="B34" s="19">
        <f>SUM(D34:Q34)</f>
        <v>31</v>
      </c>
      <c r="C34" s="20">
        <f>SUM(D34:O34)</f>
        <v>25</v>
      </c>
      <c r="D34" s="20">
        <v>0</v>
      </c>
      <c r="E34" s="20">
        <v>1</v>
      </c>
      <c r="F34" s="20">
        <v>10</v>
      </c>
      <c r="G34" s="20">
        <v>4</v>
      </c>
      <c r="H34" s="20">
        <v>2</v>
      </c>
      <c r="I34" s="20">
        <v>4</v>
      </c>
      <c r="J34" s="20">
        <v>1</v>
      </c>
      <c r="K34" s="20">
        <v>2</v>
      </c>
      <c r="L34" s="20">
        <v>0</v>
      </c>
      <c r="M34" s="20">
        <v>0</v>
      </c>
      <c r="N34" s="20">
        <v>1</v>
      </c>
      <c r="O34" s="20">
        <v>0</v>
      </c>
      <c r="P34" s="20">
        <v>0</v>
      </c>
      <c r="Q34" s="20">
        <v>6</v>
      </c>
    </row>
    <row r="35" spans="1:17" ht="15" customHeight="1">
      <c r="A35" s="10" t="s">
        <v>56</v>
      </c>
      <c r="B35" s="19">
        <f>SUM(D35:Q35)</f>
        <v>11</v>
      </c>
      <c r="C35" s="20">
        <f>SUM(D35:O35)</f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11</v>
      </c>
    </row>
    <row r="36" spans="1:17" s="5" customFormat="1" ht="15" customHeight="1">
      <c r="A36" s="5" t="s">
        <v>53</v>
      </c>
      <c r="B36" s="17">
        <f>SUM(B37:B60)</f>
        <v>6085</v>
      </c>
      <c r="C36" s="18">
        <f>SUM(C37:C60)</f>
        <v>4831</v>
      </c>
      <c r="D36" s="18">
        <f aca="true" t="shared" si="8" ref="D36:O36">SUM(D37:D60)</f>
        <v>2</v>
      </c>
      <c r="E36" s="18">
        <f t="shared" si="8"/>
        <v>15</v>
      </c>
      <c r="F36" s="18">
        <f t="shared" si="8"/>
        <v>468</v>
      </c>
      <c r="G36" s="18">
        <f t="shared" si="8"/>
        <v>475</v>
      </c>
      <c r="H36" s="18">
        <f t="shared" si="8"/>
        <v>377</v>
      </c>
      <c r="I36" s="18">
        <f t="shared" si="8"/>
        <v>865</v>
      </c>
      <c r="J36" s="18">
        <f>SUM(J37:J60)</f>
        <v>792</v>
      </c>
      <c r="K36" s="18">
        <f t="shared" si="8"/>
        <v>796</v>
      </c>
      <c r="L36" s="18">
        <f t="shared" si="8"/>
        <v>365</v>
      </c>
      <c r="M36" s="18">
        <f t="shared" si="8"/>
        <v>255</v>
      </c>
      <c r="N36" s="18">
        <f t="shared" si="8"/>
        <v>299</v>
      </c>
      <c r="O36" s="18">
        <f t="shared" si="8"/>
        <v>122</v>
      </c>
      <c r="P36" s="18">
        <f>SUM(P37:P60)</f>
        <v>1186</v>
      </c>
      <c r="Q36" s="18">
        <f>SUM(Q37:Q60)</f>
        <v>68</v>
      </c>
    </row>
    <row r="37" spans="1:17" ht="15" customHeight="1">
      <c r="A37" s="10" t="s">
        <v>11</v>
      </c>
      <c r="B37" s="19">
        <f aca="true" t="shared" si="9" ref="B37:B60">SUM(D37:Q37)</f>
        <v>884</v>
      </c>
      <c r="C37" s="20">
        <f aca="true" t="shared" si="10" ref="C37:C60">SUM(D37:O37)</f>
        <v>875</v>
      </c>
      <c r="D37" s="20">
        <v>0</v>
      </c>
      <c r="E37" s="20">
        <v>9</v>
      </c>
      <c r="F37" s="20">
        <v>344</v>
      </c>
      <c r="G37" s="20">
        <v>192</v>
      </c>
      <c r="H37" s="20">
        <v>35</v>
      </c>
      <c r="I37" s="20">
        <v>43</v>
      </c>
      <c r="J37" s="20">
        <v>42</v>
      </c>
      <c r="K37" s="20">
        <v>47</v>
      </c>
      <c r="L37" s="20">
        <v>19</v>
      </c>
      <c r="M37" s="20">
        <v>6</v>
      </c>
      <c r="N37" s="20">
        <v>16</v>
      </c>
      <c r="O37" s="20">
        <v>122</v>
      </c>
      <c r="P37" s="20">
        <v>9</v>
      </c>
      <c r="Q37" s="20">
        <v>0</v>
      </c>
    </row>
    <row r="38" spans="1:17" ht="15" customHeight="1">
      <c r="A38" s="10" t="s">
        <v>62</v>
      </c>
      <c r="B38" s="19">
        <f t="shared" si="9"/>
        <v>2</v>
      </c>
      <c r="C38" s="20">
        <f t="shared" si="10"/>
        <v>2</v>
      </c>
      <c r="D38" s="20">
        <v>0</v>
      </c>
      <c r="E38" s="20">
        <v>0</v>
      </c>
      <c r="F38" s="20">
        <v>0</v>
      </c>
      <c r="G38" s="20">
        <v>0</v>
      </c>
      <c r="H38" s="20">
        <v>1</v>
      </c>
      <c r="I38" s="20">
        <v>0</v>
      </c>
      <c r="J38" s="20">
        <v>0</v>
      </c>
      <c r="K38" s="20">
        <v>1</v>
      </c>
      <c r="L38" s="20">
        <v>0</v>
      </c>
      <c r="M38" s="20">
        <v>0</v>
      </c>
      <c r="N38" s="20">
        <v>0</v>
      </c>
      <c r="O38" s="20"/>
      <c r="P38" s="20">
        <v>0</v>
      </c>
      <c r="Q38" s="20">
        <v>0</v>
      </c>
    </row>
    <row r="39" spans="1:17" ht="15" customHeight="1">
      <c r="A39" s="10" t="s">
        <v>12</v>
      </c>
      <c r="B39" s="19">
        <f t="shared" si="9"/>
        <v>13</v>
      </c>
      <c r="C39" s="20">
        <f t="shared" si="10"/>
        <v>13</v>
      </c>
      <c r="D39" s="20">
        <v>1</v>
      </c>
      <c r="E39" s="20">
        <v>0</v>
      </c>
      <c r="F39" s="20">
        <v>1</v>
      </c>
      <c r="G39" s="20">
        <v>1</v>
      </c>
      <c r="H39" s="20">
        <v>0</v>
      </c>
      <c r="I39" s="20">
        <v>2</v>
      </c>
      <c r="J39" s="20">
        <v>4</v>
      </c>
      <c r="K39" s="20">
        <v>1</v>
      </c>
      <c r="L39" s="20">
        <v>0</v>
      </c>
      <c r="M39" s="20">
        <v>1</v>
      </c>
      <c r="N39" s="20">
        <v>2</v>
      </c>
      <c r="O39" s="20">
        <v>0</v>
      </c>
      <c r="P39" s="20">
        <v>0</v>
      </c>
      <c r="Q39" s="20">
        <v>0</v>
      </c>
    </row>
    <row r="40" spans="1:17" ht="15" customHeight="1">
      <c r="A40" s="10" t="s">
        <v>13</v>
      </c>
      <c r="B40" s="19">
        <f t="shared" si="9"/>
        <v>31</v>
      </c>
      <c r="C40" s="20">
        <f t="shared" si="10"/>
        <v>31</v>
      </c>
      <c r="D40" s="20">
        <v>0</v>
      </c>
      <c r="E40" s="20">
        <v>0</v>
      </c>
      <c r="F40" s="20">
        <v>0</v>
      </c>
      <c r="G40" s="20">
        <v>4</v>
      </c>
      <c r="H40" s="20">
        <v>5</v>
      </c>
      <c r="I40" s="20">
        <v>8</v>
      </c>
      <c r="J40" s="20">
        <v>4</v>
      </c>
      <c r="K40" s="20">
        <v>10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</row>
    <row r="41" spans="1:17" ht="15" customHeight="1">
      <c r="A41" s="10" t="s">
        <v>63</v>
      </c>
      <c r="B41" s="19">
        <f>SUM(D41:Q41)</f>
        <v>4</v>
      </c>
      <c r="C41" s="20">
        <f>SUM(D41:O41)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4</v>
      </c>
    </row>
    <row r="42" spans="1:17" ht="15" customHeight="1">
      <c r="A42" s="10" t="s">
        <v>14</v>
      </c>
      <c r="B42" s="19">
        <f t="shared" si="9"/>
        <v>2</v>
      </c>
      <c r="C42" s="20">
        <f t="shared" si="10"/>
        <v>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2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</row>
    <row r="43" spans="1:17" ht="15" customHeight="1">
      <c r="A43" s="10" t="s">
        <v>15</v>
      </c>
      <c r="B43" s="19">
        <f t="shared" si="9"/>
        <v>4</v>
      </c>
      <c r="C43" s="20">
        <f t="shared" si="10"/>
        <v>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1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3</v>
      </c>
      <c r="Q43" s="20">
        <v>0</v>
      </c>
    </row>
    <row r="44" spans="1:17" ht="15" customHeight="1">
      <c r="A44" s="10" t="s">
        <v>16</v>
      </c>
      <c r="B44" s="19">
        <f t="shared" si="9"/>
        <v>742</v>
      </c>
      <c r="C44" s="20">
        <f t="shared" si="10"/>
        <v>559</v>
      </c>
      <c r="D44" s="20">
        <v>0</v>
      </c>
      <c r="E44" s="20">
        <v>0</v>
      </c>
      <c r="F44" s="20">
        <v>2</v>
      </c>
      <c r="G44" s="20">
        <v>20</v>
      </c>
      <c r="H44" s="20">
        <v>24</v>
      </c>
      <c r="I44" s="20">
        <v>74</v>
      </c>
      <c r="J44" s="20">
        <v>111</v>
      </c>
      <c r="K44" s="20">
        <v>121</v>
      </c>
      <c r="L44" s="20">
        <v>72</v>
      </c>
      <c r="M44" s="20">
        <v>55</v>
      </c>
      <c r="N44" s="20">
        <v>80</v>
      </c>
      <c r="O44" s="20">
        <v>0</v>
      </c>
      <c r="P44" s="20">
        <v>183</v>
      </c>
      <c r="Q44" s="20">
        <v>0</v>
      </c>
    </row>
    <row r="45" spans="1:17" ht="15" customHeight="1">
      <c r="A45" s="10" t="s">
        <v>17</v>
      </c>
      <c r="B45" s="19">
        <f t="shared" si="9"/>
        <v>3</v>
      </c>
      <c r="C45" s="20">
        <f t="shared" si="10"/>
        <v>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1</v>
      </c>
      <c r="J45" s="20">
        <v>2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</row>
    <row r="46" spans="1:17" ht="15" customHeight="1">
      <c r="A46" s="10" t="s">
        <v>57</v>
      </c>
      <c r="B46" s="19">
        <f t="shared" si="9"/>
        <v>2</v>
      </c>
      <c r="C46" s="20">
        <f>SUM(D46:O46)</f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2</v>
      </c>
    </row>
    <row r="47" spans="1:17" ht="15" customHeight="1">
      <c r="A47" s="10" t="s">
        <v>18</v>
      </c>
      <c r="B47" s="19">
        <f t="shared" si="9"/>
        <v>4</v>
      </c>
      <c r="C47" s="20">
        <f t="shared" si="10"/>
        <v>4</v>
      </c>
      <c r="D47" s="20">
        <v>0</v>
      </c>
      <c r="E47" s="20">
        <v>0</v>
      </c>
      <c r="F47" s="20">
        <v>1</v>
      </c>
      <c r="G47" s="20">
        <v>0</v>
      </c>
      <c r="H47" s="20">
        <v>0</v>
      </c>
      <c r="I47" s="20">
        <v>1</v>
      </c>
      <c r="J47" s="20">
        <v>0</v>
      </c>
      <c r="K47" s="20">
        <v>2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</row>
    <row r="48" spans="1:17" ht="15" customHeight="1">
      <c r="A48" s="10" t="s">
        <v>19</v>
      </c>
      <c r="B48" s="19">
        <f t="shared" si="9"/>
        <v>2</v>
      </c>
      <c r="C48" s="20">
        <f t="shared" si="10"/>
        <v>2</v>
      </c>
      <c r="D48" s="20">
        <v>1</v>
      </c>
      <c r="E48" s="20">
        <v>0</v>
      </c>
      <c r="F48" s="20">
        <v>0</v>
      </c>
      <c r="G48" s="20">
        <v>0</v>
      </c>
      <c r="H48" s="20">
        <v>0</v>
      </c>
      <c r="I48" s="20">
        <v>1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1:17" ht="15" customHeight="1">
      <c r="A49" s="10" t="s">
        <v>20</v>
      </c>
      <c r="B49" s="19">
        <f t="shared" si="9"/>
        <v>5</v>
      </c>
      <c r="C49" s="20">
        <f t="shared" si="10"/>
        <v>5</v>
      </c>
      <c r="D49" s="20">
        <v>0</v>
      </c>
      <c r="E49" s="20">
        <v>0</v>
      </c>
      <c r="F49" s="20">
        <v>5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</row>
    <row r="50" spans="1:17" ht="15" customHeight="1">
      <c r="A50" s="10" t="s">
        <v>54</v>
      </c>
      <c r="B50" s="19">
        <f t="shared" si="9"/>
        <v>5</v>
      </c>
      <c r="C50" s="20">
        <f t="shared" si="10"/>
        <v>5</v>
      </c>
      <c r="D50" s="20">
        <v>0</v>
      </c>
      <c r="E50" s="20">
        <v>1</v>
      </c>
      <c r="F50" s="20">
        <v>3</v>
      </c>
      <c r="G50" s="20">
        <v>0</v>
      </c>
      <c r="H50" s="20">
        <v>1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</row>
    <row r="51" spans="1:17" ht="15" customHeight="1">
      <c r="A51" s="10" t="s">
        <v>21</v>
      </c>
      <c r="B51" s="19">
        <f t="shared" si="9"/>
        <v>16</v>
      </c>
      <c r="C51" s="20">
        <f t="shared" si="10"/>
        <v>16</v>
      </c>
      <c r="D51" s="20">
        <v>0</v>
      </c>
      <c r="E51" s="20">
        <v>0</v>
      </c>
      <c r="F51" s="20">
        <v>5</v>
      </c>
      <c r="G51" s="20">
        <v>1</v>
      </c>
      <c r="H51" s="20">
        <v>0</v>
      </c>
      <c r="I51" s="20">
        <v>4</v>
      </c>
      <c r="J51" s="20">
        <v>3</v>
      </c>
      <c r="K51" s="20">
        <v>2</v>
      </c>
      <c r="L51" s="20">
        <v>0</v>
      </c>
      <c r="M51" s="20">
        <v>1</v>
      </c>
      <c r="N51" s="20">
        <v>0</v>
      </c>
      <c r="O51" s="20">
        <v>0</v>
      </c>
      <c r="P51" s="20">
        <v>0</v>
      </c>
      <c r="Q51" s="20">
        <v>0</v>
      </c>
    </row>
    <row r="52" spans="1:17" ht="15" customHeight="1">
      <c r="A52" s="10" t="s">
        <v>60</v>
      </c>
      <c r="B52" s="19">
        <f t="shared" si="9"/>
        <v>28</v>
      </c>
      <c r="C52" s="20">
        <f t="shared" si="10"/>
        <v>9</v>
      </c>
      <c r="D52" s="20">
        <v>0</v>
      </c>
      <c r="E52" s="20">
        <v>0</v>
      </c>
      <c r="F52" s="20">
        <v>0</v>
      </c>
      <c r="G52" s="20">
        <v>0</v>
      </c>
      <c r="H52" s="20">
        <v>1</v>
      </c>
      <c r="I52" s="20">
        <v>0</v>
      </c>
      <c r="J52" s="20">
        <v>3</v>
      </c>
      <c r="K52" s="20">
        <v>4</v>
      </c>
      <c r="L52" s="20">
        <v>0</v>
      </c>
      <c r="M52" s="20">
        <v>1</v>
      </c>
      <c r="N52" s="20">
        <v>0</v>
      </c>
      <c r="O52" s="20">
        <v>0</v>
      </c>
      <c r="P52" s="20">
        <v>19</v>
      </c>
      <c r="Q52" s="20">
        <v>0</v>
      </c>
    </row>
    <row r="53" spans="1:17" ht="15" customHeight="1">
      <c r="A53" s="10" t="s">
        <v>30</v>
      </c>
      <c r="B53" s="19">
        <f t="shared" si="9"/>
        <v>59</v>
      </c>
      <c r="C53" s="20">
        <f t="shared" si="10"/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3</v>
      </c>
      <c r="Q53" s="20">
        <v>56</v>
      </c>
    </row>
    <row r="54" spans="1:17" ht="15" customHeight="1">
      <c r="A54" s="10" t="s">
        <v>64</v>
      </c>
      <c r="B54" s="19">
        <f>SUM(D54+E54+F54+G54+H54+I54+J54+K54+L54+M54+N54+O54+P54+Q54)</f>
        <v>1</v>
      </c>
      <c r="C54" s="20">
        <f>SUM(D54:O54)</f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1</v>
      </c>
    </row>
    <row r="55" spans="1:17" ht="15" customHeight="1">
      <c r="A55" s="10" t="s">
        <v>22</v>
      </c>
      <c r="B55" s="19">
        <f t="shared" si="9"/>
        <v>5</v>
      </c>
      <c r="C55" s="20">
        <f t="shared" si="10"/>
        <v>3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2</v>
      </c>
      <c r="L55" s="22">
        <v>1</v>
      </c>
      <c r="M55" s="22">
        <v>0</v>
      </c>
      <c r="N55" s="22">
        <v>0</v>
      </c>
      <c r="O55" s="22">
        <v>0</v>
      </c>
      <c r="P55" s="22">
        <v>2</v>
      </c>
      <c r="Q55" s="22">
        <v>0</v>
      </c>
    </row>
    <row r="56" spans="1:17" ht="15" customHeight="1">
      <c r="A56" s="6" t="s">
        <v>65</v>
      </c>
      <c r="B56" s="19">
        <f t="shared" si="9"/>
        <v>4258</v>
      </c>
      <c r="C56" s="20">
        <f t="shared" si="10"/>
        <v>3292</v>
      </c>
      <c r="D56" s="16">
        <v>0</v>
      </c>
      <c r="E56" s="16">
        <v>5</v>
      </c>
      <c r="F56" s="16">
        <v>106</v>
      </c>
      <c r="G56" s="16">
        <v>257</v>
      </c>
      <c r="H56" s="16">
        <v>309</v>
      </c>
      <c r="I56" s="16">
        <v>727</v>
      </c>
      <c r="J56" s="16">
        <v>621</v>
      </c>
      <c r="K56" s="16">
        <v>603</v>
      </c>
      <c r="L56" s="16">
        <v>273</v>
      </c>
      <c r="M56" s="16">
        <v>190</v>
      </c>
      <c r="N56" s="16">
        <v>201</v>
      </c>
      <c r="O56" s="16">
        <v>0</v>
      </c>
      <c r="P56" s="16">
        <v>966</v>
      </c>
      <c r="Q56" s="16">
        <v>0</v>
      </c>
    </row>
    <row r="57" spans="1:17" ht="15" customHeight="1">
      <c r="A57" s="10" t="s">
        <v>31</v>
      </c>
      <c r="B57" s="19">
        <f t="shared" si="9"/>
        <v>6</v>
      </c>
      <c r="C57" s="20">
        <f t="shared" si="10"/>
        <v>6</v>
      </c>
      <c r="D57" s="23">
        <v>0</v>
      </c>
      <c r="E57" s="23">
        <v>0</v>
      </c>
      <c r="F57" s="23">
        <v>1</v>
      </c>
      <c r="G57" s="23">
        <v>0</v>
      </c>
      <c r="H57" s="23">
        <v>0</v>
      </c>
      <c r="I57" s="23">
        <v>3</v>
      </c>
      <c r="J57" s="23">
        <v>0</v>
      </c>
      <c r="K57" s="23">
        <v>1</v>
      </c>
      <c r="L57" s="23">
        <v>0</v>
      </c>
      <c r="M57" s="23">
        <v>1</v>
      </c>
      <c r="N57" s="23">
        <v>0</v>
      </c>
      <c r="O57" s="23">
        <v>0</v>
      </c>
      <c r="P57" s="23">
        <v>0</v>
      </c>
      <c r="Q57" s="23">
        <v>0</v>
      </c>
    </row>
    <row r="58" spans="1:17" ht="15" customHeight="1">
      <c r="A58" s="10" t="s">
        <v>67</v>
      </c>
      <c r="B58" s="19">
        <f>SUM(D58:Q58)</f>
        <v>2</v>
      </c>
      <c r="C58" s="20">
        <f>SUM(D58:O58)</f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2</v>
      </c>
    </row>
    <row r="59" spans="1:17" ht="15" customHeight="1">
      <c r="A59" s="10" t="s">
        <v>68</v>
      </c>
      <c r="B59" s="19">
        <f>SUM(D59:Q59)</f>
        <v>4</v>
      </c>
      <c r="C59" s="20">
        <f>SUM(D59:O59)</f>
        <v>1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1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1</v>
      </c>
      <c r="Q59" s="23">
        <v>2</v>
      </c>
    </row>
    <row r="60" spans="1:17" ht="15" customHeight="1">
      <c r="A60" s="10" t="s">
        <v>66</v>
      </c>
      <c r="B60" s="19">
        <f t="shared" si="9"/>
        <v>3</v>
      </c>
      <c r="C60" s="20">
        <f t="shared" si="10"/>
        <v>2</v>
      </c>
      <c r="D60" s="23">
        <v>0</v>
      </c>
      <c r="E60" s="23">
        <v>0</v>
      </c>
      <c r="F60" s="23">
        <v>0</v>
      </c>
      <c r="G60" s="23">
        <v>0</v>
      </c>
      <c r="H60" s="23">
        <v>1</v>
      </c>
      <c r="I60" s="23">
        <v>0</v>
      </c>
      <c r="J60" s="23">
        <v>1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1</v>
      </c>
    </row>
    <row r="61" spans="1:17" ht="15" customHeight="1" thickBot="1">
      <c r="A61" s="21"/>
      <c r="B61" s="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3" ht="15" customHeight="1">
      <c r="A63" s="3" t="s">
        <v>59</v>
      </c>
    </row>
  </sheetData>
  <mergeCells count="1">
    <mergeCell ref="C3:C4"/>
  </mergeCells>
  <printOptions/>
  <pageMargins left="0.5905511811023623" right="0.3937007874015748" top="0.67" bottom="0.68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2009-06-09T04:13:12Z</cp:lastPrinted>
  <dcterms:created xsi:type="dcterms:W3CDTF">2000-12-14T13:21:59Z</dcterms:created>
  <dcterms:modified xsi:type="dcterms:W3CDTF">2012-09-10T07:46:40Z</dcterms:modified>
  <cp:category/>
  <cp:version/>
  <cp:contentType/>
  <cp:contentStatus/>
</cp:coreProperties>
</file>