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25" windowHeight="9435" activeTab="0"/>
  </bookViews>
  <sheets>
    <sheet name="3(1)" sheetId="1" r:id="rId1"/>
    <sheet name="3(2)" sheetId="2" r:id="rId2"/>
    <sheet name="3(3)" sheetId="3" r:id="rId3"/>
  </sheets>
  <definedNames/>
  <calcPr fullCalcOnLoad="1"/>
</workbook>
</file>

<file path=xl/sharedStrings.xml><?xml version="1.0" encoding="utf-8"?>
<sst xmlns="http://schemas.openxmlformats.org/spreadsheetml/2006/main" count="134" uniqueCount="83">
  <si>
    <t>同左構成比</t>
  </si>
  <si>
    <t>対前年度伸率</t>
  </si>
  <si>
    <t>普通建設事業費</t>
  </si>
  <si>
    <t>災害復旧事業費</t>
  </si>
  <si>
    <t>失業対策事業費</t>
  </si>
  <si>
    <t>-</t>
  </si>
  <si>
    <t>個人均等割</t>
  </si>
  <si>
    <t>所得割</t>
  </si>
  <si>
    <t>法人均等割</t>
  </si>
  <si>
    <t>法人税割</t>
  </si>
  <si>
    <t>純固定資産税</t>
  </si>
  <si>
    <t>交付金</t>
  </si>
  <si>
    <t>地方譲与税</t>
  </si>
  <si>
    <t>地方交付税</t>
  </si>
  <si>
    <t>国庫支出金</t>
  </si>
  <si>
    <t>財産収入</t>
  </si>
  <si>
    <t>寄附金</t>
  </si>
  <si>
    <t>繰入金</t>
  </si>
  <si>
    <t>繰越金</t>
  </si>
  <si>
    <t>諸収入</t>
  </si>
  <si>
    <t>公債費</t>
  </si>
  <si>
    <t>ゴルフ場利用税交付金</t>
  </si>
  <si>
    <t>自動車取得税交付金</t>
  </si>
  <si>
    <t>利子割交付金</t>
  </si>
  <si>
    <t>特別地方消費税交付金</t>
  </si>
  <si>
    <t>地方消費税交付金</t>
  </si>
  <si>
    <t>合計</t>
  </si>
  <si>
    <t>（単位：百万円，％）</t>
  </si>
  <si>
    <t>区分</t>
  </si>
  <si>
    <t>地方税</t>
  </si>
  <si>
    <t>交通安全対策特別交付金</t>
  </si>
  <si>
    <t>分担金・負担金</t>
  </si>
  <si>
    <t>使用料・手数料</t>
  </si>
  <si>
    <t>県支出金</t>
  </si>
  <si>
    <t>地方債</t>
  </si>
  <si>
    <t>注）　「国庫支出金」には「国有提供施設等所在市町村助成交付金」を含む。</t>
  </si>
  <si>
    <t>人件費</t>
  </si>
  <si>
    <t>物件費</t>
  </si>
  <si>
    <t>維持補修費</t>
  </si>
  <si>
    <t>扶助費</t>
  </si>
  <si>
    <t>補助費等</t>
  </si>
  <si>
    <t>投資的経費</t>
  </si>
  <si>
    <t>積立金</t>
  </si>
  <si>
    <t>投資及び出資金</t>
  </si>
  <si>
    <t>貸付金</t>
  </si>
  <si>
    <t>繰出金</t>
  </si>
  <si>
    <t>前年度繰上充用金</t>
  </si>
  <si>
    <t>普通税</t>
  </si>
  <si>
    <t>目的税</t>
  </si>
  <si>
    <t>普通交付税</t>
  </si>
  <si>
    <t>特別交付税</t>
  </si>
  <si>
    <t>補助事業費</t>
  </si>
  <si>
    <t>単独事業費</t>
  </si>
  <si>
    <t>その他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</si>
  <si>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</si>
  <si>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</si>
  <si>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</si>
  <si>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</si>
  <si>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</si>
  <si>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</si>
  <si>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</si>
  <si>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</si>
  <si>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土地</t>
  </si>
  <si>
    <t>家屋</t>
  </si>
  <si>
    <t>償却資産</t>
  </si>
  <si>
    <t>配当割交付金</t>
  </si>
  <si>
    <t>-</t>
  </si>
  <si>
    <t>株式等譲渡所得割交付金</t>
  </si>
  <si>
    <t>-</t>
  </si>
  <si>
    <t>地方特例交付金等</t>
  </si>
  <si>
    <t>（２）　歳出</t>
  </si>
  <si>
    <t>（１）　歳入</t>
  </si>
  <si>
    <t>（３）　市町村税決算状況</t>
  </si>
  <si>
    <t>22年度決算額</t>
  </si>
  <si>
    <t>23年度決算額</t>
  </si>
  <si>
    <t>震災復興特別交付税</t>
  </si>
  <si>
    <t>皆増</t>
  </si>
  <si>
    <t>22年度決算額</t>
  </si>
  <si>
    <t>23年度決算額</t>
  </si>
  <si>
    <t>24年度決算額</t>
  </si>
  <si>
    <t>24年度決算額</t>
  </si>
  <si>
    <t>資料　県市町村課「茨城県市町村概況（平成26年度版）」</t>
  </si>
  <si>
    <t>１８－３　市町村普通会計歳入歳出決算額（平成22～24年度）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</si>
</sst>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_ * \-#,##0_ ;_ * &quot;△&quot;_ ;_ @_ "/>
    <numFmt numFmtId="208" formatCode="_ * #,##0_ ;_ * \-#,##0_ ;_ * &quot;△&quot;#.#_ ;_ @_ "/>
    <numFmt numFmtId="209" formatCode="_ * #,##0_ ;_ * \-#,##0_ ;_ * &quot;△&quot;0.0_ ;_ @_ "/>
    <numFmt numFmtId="210" formatCode="_ * #,##0.0_ ;_ * \-#,##0.0_ ;_ * &quot;△&quot;0.00_ ;_ @_ 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1" fontId="8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2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3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7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 shrinkToFit="1"/>
      <protection/>
    </xf>
    <xf numFmtId="0" fontId="7" fillId="0" borderId="14" xfId="0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 shrinkToFit="1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191" fontId="8" fillId="0" borderId="14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horizontal="right" vertical="center"/>
      <protection/>
    </xf>
    <xf numFmtId="191" fontId="8" fillId="0" borderId="0" xfId="0" applyNumberFormat="1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left" vertical="center" indent="1"/>
      <protection/>
    </xf>
    <xf numFmtId="190" fontId="7" fillId="33" borderId="0" xfId="0" applyNumberFormat="1" applyFont="1" applyFill="1" applyAlignment="1" applyProtection="1">
      <alignment vertical="center"/>
      <protection/>
    </xf>
    <xf numFmtId="191" fontId="7" fillId="33" borderId="0" xfId="0" applyNumberFormat="1" applyFont="1" applyFill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5.59765625" defaultRowHeight="15" customHeight="1"/>
  <cols>
    <col min="1" max="1" width="21.8984375" style="3" customWidth="1"/>
    <col min="2" max="10" width="12.09765625" style="3" customWidth="1"/>
    <col min="11" max="16384" width="5.59765625" style="3" customWidth="1"/>
  </cols>
  <sheetData>
    <row r="1" spans="1:10" ht="15" customHeight="1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thickBot="1">
      <c r="A2" s="10" t="s">
        <v>71</v>
      </c>
      <c r="B2" s="2"/>
      <c r="C2" s="2"/>
      <c r="D2" s="2"/>
      <c r="E2" s="2"/>
      <c r="F2" s="37"/>
      <c r="G2" s="37"/>
      <c r="H2" s="2"/>
      <c r="I2" s="37" t="s">
        <v>27</v>
      </c>
      <c r="J2" s="37"/>
    </row>
    <row r="3" spans="1:10" ht="15" customHeight="1">
      <c r="A3" s="12" t="s">
        <v>28</v>
      </c>
      <c r="B3" s="12" t="s">
        <v>73</v>
      </c>
      <c r="C3" s="12"/>
      <c r="D3" s="16"/>
      <c r="E3" s="12" t="s">
        <v>74</v>
      </c>
      <c r="F3" s="12"/>
      <c r="G3" s="12"/>
      <c r="H3" s="27" t="s">
        <v>79</v>
      </c>
      <c r="I3" s="27"/>
      <c r="J3" s="27"/>
    </row>
    <row r="4" spans="1:10" ht="15" customHeight="1">
      <c r="A4" s="2"/>
      <c r="B4" s="17"/>
      <c r="C4" s="18" t="s">
        <v>0</v>
      </c>
      <c r="D4" s="21" t="s">
        <v>1</v>
      </c>
      <c r="E4" s="17"/>
      <c r="F4" s="18" t="s">
        <v>0</v>
      </c>
      <c r="G4" s="26" t="s">
        <v>1</v>
      </c>
      <c r="H4" s="20"/>
      <c r="I4" s="28" t="s">
        <v>0</v>
      </c>
      <c r="J4" s="29" t="s">
        <v>1</v>
      </c>
    </row>
    <row r="5" spans="1:10" ht="15" customHeight="1">
      <c r="A5" s="22"/>
      <c r="B5" s="19"/>
      <c r="C5" s="23"/>
      <c r="D5" s="23"/>
      <c r="E5" s="19"/>
      <c r="F5" s="23"/>
      <c r="G5" s="23"/>
      <c r="H5" s="30"/>
      <c r="I5" s="31"/>
      <c r="J5" s="31"/>
    </row>
    <row r="6" spans="1:10" s="4" customFormat="1" ht="15" customHeight="1">
      <c r="A6" s="2" t="s">
        <v>26</v>
      </c>
      <c r="B6" s="5">
        <v>1095614</v>
      </c>
      <c r="C6" s="6">
        <v>100</v>
      </c>
      <c r="D6" s="6">
        <v>2.4045</v>
      </c>
      <c r="E6" s="5">
        <v>1178480</v>
      </c>
      <c r="F6" s="6">
        <v>100</v>
      </c>
      <c r="G6" s="6">
        <f>ROUND(((E6/B6)-1)*100,4)</f>
        <v>7.5634</v>
      </c>
      <c r="H6" s="7">
        <v>1180299</v>
      </c>
      <c r="I6" s="8">
        <v>100</v>
      </c>
      <c r="J6" s="8">
        <f>ROUND(((H6/E6)-1)*100,4)</f>
        <v>0.1544</v>
      </c>
    </row>
    <row r="7" spans="1:10" ht="15" customHeight="1">
      <c r="A7" s="2"/>
      <c r="B7" s="5"/>
      <c r="C7" s="6"/>
      <c r="D7" s="6"/>
      <c r="E7" s="5"/>
      <c r="F7" s="6"/>
      <c r="G7" s="6"/>
      <c r="H7" s="7"/>
      <c r="I7" s="7"/>
      <c r="J7" s="8"/>
    </row>
    <row r="8" spans="1:10" ht="15" customHeight="1">
      <c r="A8" s="2" t="s">
        <v>29</v>
      </c>
      <c r="B8" s="5">
        <v>425344</v>
      </c>
      <c r="C8" s="6">
        <v>38.8</v>
      </c>
      <c r="D8" s="6">
        <v>-0.8536</v>
      </c>
      <c r="E8" s="5">
        <v>429432</v>
      </c>
      <c r="F8" s="6">
        <f>ROUND((E8/$E$6)*100,1)</f>
        <v>36.4</v>
      </c>
      <c r="G8" s="6">
        <f aca="true" t="shared" si="0" ref="G8:G13">ROUND(((E8/B8)-1)*100,4)</f>
        <v>0.9611</v>
      </c>
      <c r="H8" s="7">
        <v>425093</v>
      </c>
      <c r="I8" s="8">
        <f>ROUND((H8/$H$6)*100,1)</f>
        <v>36</v>
      </c>
      <c r="J8" s="8">
        <f aca="true" t="shared" si="1" ref="J8:J19">ROUND(((H8/E8)-1)*100,4)</f>
        <v>-1.0104</v>
      </c>
    </row>
    <row r="9" spans="1:10" ht="15" customHeight="1">
      <c r="A9" s="2" t="s">
        <v>12</v>
      </c>
      <c r="B9" s="5">
        <v>14995</v>
      </c>
      <c r="C9" s="6">
        <v>1.4</v>
      </c>
      <c r="D9" s="6">
        <v>-2.5603</v>
      </c>
      <c r="E9" s="5">
        <v>14545</v>
      </c>
      <c r="F9" s="6">
        <f aca="true" t="shared" si="2" ref="F9:F32">ROUND((E9/$E$6)*100,1)</f>
        <v>1.2</v>
      </c>
      <c r="G9" s="6">
        <f t="shared" si="0"/>
        <v>-3.001</v>
      </c>
      <c r="H9" s="7">
        <v>13829</v>
      </c>
      <c r="I9" s="8">
        <f aca="true" t="shared" si="3" ref="I9:I32">ROUND((H9/$H$6)*100,1)</f>
        <v>1.2</v>
      </c>
      <c r="J9" s="8">
        <f t="shared" si="1"/>
        <v>-4.9227</v>
      </c>
    </row>
    <row r="10" spans="1:10" ht="15" customHeight="1">
      <c r="A10" s="2" t="s">
        <v>69</v>
      </c>
      <c r="B10" s="5">
        <v>5066</v>
      </c>
      <c r="C10" s="6">
        <v>0.5</v>
      </c>
      <c r="D10" s="24">
        <v>-1.8407</v>
      </c>
      <c r="E10" s="5">
        <v>4498</v>
      </c>
      <c r="F10" s="6">
        <f t="shared" si="2"/>
        <v>0.4</v>
      </c>
      <c r="G10" s="6">
        <f t="shared" si="0"/>
        <v>-11.212</v>
      </c>
      <c r="H10" s="7">
        <v>1477</v>
      </c>
      <c r="I10" s="8">
        <f t="shared" si="3"/>
        <v>0.1</v>
      </c>
      <c r="J10" s="8">
        <f t="shared" si="1"/>
        <v>-67.1632</v>
      </c>
    </row>
    <row r="11" spans="1:10" ht="15" customHeight="1">
      <c r="A11" s="2" t="s">
        <v>13</v>
      </c>
      <c r="B11" s="5">
        <v>168417</v>
      </c>
      <c r="C11" s="6">
        <v>15.4</v>
      </c>
      <c r="D11" s="6">
        <v>15.5195</v>
      </c>
      <c r="E11" s="5">
        <v>234036</v>
      </c>
      <c r="F11" s="6">
        <f t="shared" si="2"/>
        <v>19.9</v>
      </c>
      <c r="G11" s="6">
        <f t="shared" si="0"/>
        <v>38.9622</v>
      </c>
      <c r="H11" s="7">
        <v>194271</v>
      </c>
      <c r="I11" s="8">
        <f t="shared" si="3"/>
        <v>16.5</v>
      </c>
      <c r="J11" s="8">
        <f t="shared" si="1"/>
        <v>-16.991</v>
      </c>
    </row>
    <row r="12" spans="1:10" ht="15" customHeight="1">
      <c r="A12" s="9" t="s">
        <v>49</v>
      </c>
      <c r="B12" s="5">
        <v>150214</v>
      </c>
      <c r="C12" s="6">
        <v>13.7</v>
      </c>
      <c r="D12" s="6">
        <v>16.6847</v>
      </c>
      <c r="E12" s="5">
        <v>155559</v>
      </c>
      <c r="F12" s="6">
        <f t="shared" si="2"/>
        <v>13.2</v>
      </c>
      <c r="G12" s="6">
        <f t="shared" si="0"/>
        <v>3.5583</v>
      </c>
      <c r="H12" s="7">
        <v>155160</v>
      </c>
      <c r="I12" s="8">
        <f t="shared" si="3"/>
        <v>13.1</v>
      </c>
      <c r="J12" s="8">
        <f t="shared" si="1"/>
        <v>-0.2565</v>
      </c>
    </row>
    <row r="13" spans="1:10" ht="15" customHeight="1">
      <c r="A13" s="9" t="s">
        <v>50</v>
      </c>
      <c r="B13" s="5">
        <v>18203</v>
      </c>
      <c r="C13" s="6">
        <v>1.7</v>
      </c>
      <c r="D13" s="6">
        <v>6.7249</v>
      </c>
      <c r="E13" s="5">
        <v>26558</v>
      </c>
      <c r="F13" s="6">
        <f t="shared" si="2"/>
        <v>2.3</v>
      </c>
      <c r="G13" s="6">
        <f t="shared" si="0"/>
        <v>45.899</v>
      </c>
      <c r="H13" s="7">
        <v>18050</v>
      </c>
      <c r="I13" s="8">
        <f t="shared" si="3"/>
        <v>1.5</v>
      </c>
      <c r="J13" s="8">
        <f t="shared" si="1"/>
        <v>-32.0355</v>
      </c>
    </row>
    <row r="14" spans="1:10" ht="15" customHeight="1">
      <c r="A14" s="34" t="s">
        <v>75</v>
      </c>
      <c r="B14" s="35"/>
      <c r="C14" s="36"/>
      <c r="D14" s="36"/>
      <c r="E14" s="5">
        <v>51919</v>
      </c>
      <c r="F14" s="6">
        <f>ROUND((E14/$E$6)*100,1)</f>
        <v>4.4</v>
      </c>
      <c r="G14" s="24" t="s">
        <v>76</v>
      </c>
      <c r="H14" s="7">
        <v>21060</v>
      </c>
      <c r="I14" s="8">
        <f t="shared" si="3"/>
        <v>1.8</v>
      </c>
      <c r="J14" s="8">
        <f t="shared" si="1"/>
        <v>-59.4368</v>
      </c>
    </row>
    <row r="15" spans="1:10" ht="15" customHeight="1">
      <c r="A15" s="2" t="s">
        <v>23</v>
      </c>
      <c r="B15" s="5">
        <v>1183</v>
      </c>
      <c r="C15" s="6">
        <v>0.1</v>
      </c>
      <c r="D15" s="6">
        <v>-9.6257</v>
      </c>
      <c r="E15" s="5">
        <v>896</v>
      </c>
      <c r="F15" s="6">
        <f t="shared" si="2"/>
        <v>0.1</v>
      </c>
      <c r="G15" s="6">
        <f>ROUND(((E15/B15)-1)*100,4)</f>
        <v>-24.2604</v>
      </c>
      <c r="H15" s="7">
        <v>836</v>
      </c>
      <c r="I15" s="8">
        <f t="shared" si="3"/>
        <v>0.1</v>
      </c>
      <c r="J15" s="8">
        <f t="shared" si="1"/>
        <v>-6.6964</v>
      </c>
    </row>
    <row r="16" spans="1:10" ht="15" customHeight="1">
      <c r="A16" s="2" t="s">
        <v>65</v>
      </c>
      <c r="B16" s="14">
        <v>536</v>
      </c>
      <c r="C16" s="24">
        <v>0</v>
      </c>
      <c r="D16" s="24">
        <v>27.0142</v>
      </c>
      <c r="E16" s="5">
        <v>626</v>
      </c>
      <c r="F16" s="6">
        <f>ROUND((E16/$E$6)*100,1)+0.1</f>
        <v>0.2</v>
      </c>
      <c r="G16" s="6">
        <f>ROUND(((E16/B16)-1)*100,4)</f>
        <v>16.791</v>
      </c>
      <c r="H16" s="7">
        <v>680</v>
      </c>
      <c r="I16" s="8">
        <f t="shared" si="3"/>
        <v>0.1</v>
      </c>
      <c r="J16" s="8">
        <f t="shared" si="1"/>
        <v>8.6262</v>
      </c>
    </row>
    <row r="17" spans="1:10" ht="15" customHeight="1">
      <c r="A17" s="2" t="s">
        <v>67</v>
      </c>
      <c r="B17" s="14">
        <v>204</v>
      </c>
      <c r="C17" s="24">
        <v>0</v>
      </c>
      <c r="D17" s="24">
        <v>-14.6444</v>
      </c>
      <c r="E17" s="5">
        <v>228</v>
      </c>
      <c r="F17" s="6">
        <f t="shared" si="2"/>
        <v>0</v>
      </c>
      <c r="G17" s="6">
        <f>ROUND(((E17/B17)-1)*100,4)</f>
        <v>11.7647</v>
      </c>
      <c r="H17" s="7">
        <v>177</v>
      </c>
      <c r="I17" s="8">
        <f t="shared" si="3"/>
        <v>0</v>
      </c>
      <c r="J17" s="8">
        <f t="shared" si="1"/>
        <v>-22.3684</v>
      </c>
    </row>
    <row r="18" spans="1:10" ht="15" customHeight="1">
      <c r="A18" s="2" t="s">
        <v>25</v>
      </c>
      <c r="B18" s="5">
        <v>27630</v>
      </c>
      <c r="C18" s="6">
        <v>2.5</v>
      </c>
      <c r="D18" s="6">
        <v>-0.1698</v>
      </c>
      <c r="E18" s="5">
        <v>27510</v>
      </c>
      <c r="F18" s="6">
        <f t="shared" si="2"/>
        <v>2.3</v>
      </c>
      <c r="G18" s="6">
        <f>ROUND(((E18/B18)-1)*100,4)</f>
        <v>-0.4343</v>
      </c>
      <c r="H18" s="7">
        <v>27520</v>
      </c>
      <c r="I18" s="8">
        <f t="shared" si="3"/>
        <v>2.3</v>
      </c>
      <c r="J18" s="8">
        <f t="shared" si="1"/>
        <v>0.0364</v>
      </c>
    </row>
    <row r="19" spans="1:10" ht="15" customHeight="1">
      <c r="A19" s="2" t="s">
        <v>21</v>
      </c>
      <c r="B19" s="5">
        <v>2376</v>
      </c>
      <c r="C19" s="6">
        <v>0.2</v>
      </c>
      <c r="D19" s="6">
        <v>-5.6769</v>
      </c>
      <c r="E19" s="5">
        <v>1961</v>
      </c>
      <c r="F19" s="6">
        <f t="shared" si="2"/>
        <v>0.2</v>
      </c>
      <c r="G19" s="6">
        <f>ROUND(((E19/B19)-1)*100,4)</f>
        <v>-17.4663</v>
      </c>
      <c r="H19" s="7">
        <v>2172</v>
      </c>
      <c r="I19" s="8">
        <f t="shared" si="3"/>
        <v>0.2</v>
      </c>
      <c r="J19" s="8">
        <f t="shared" si="1"/>
        <v>10.7598</v>
      </c>
    </row>
    <row r="20" spans="1:10" ht="15" customHeight="1">
      <c r="A20" s="2" t="s">
        <v>24</v>
      </c>
      <c r="B20" s="14" t="s">
        <v>5</v>
      </c>
      <c r="C20" s="24" t="s">
        <v>5</v>
      </c>
      <c r="D20" s="24" t="s">
        <v>5</v>
      </c>
      <c r="E20" s="14" t="s">
        <v>5</v>
      </c>
      <c r="F20" s="24" t="s">
        <v>68</v>
      </c>
      <c r="G20" s="24" t="s">
        <v>68</v>
      </c>
      <c r="H20" s="32" t="s">
        <v>5</v>
      </c>
      <c r="I20" s="33" t="s">
        <v>66</v>
      </c>
      <c r="J20" s="33" t="s">
        <v>66</v>
      </c>
    </row>
    <row r="21" spans="1:10" ht="15" customHeight="1">
      <c r="A21" s="2" t="s">
        <v>22</v>
      </c>
      <c r="B21" s="5">
        <v>3161</v>
      </c>
      <c r="C21" s="6">
        <v>0.3</v>
      </c>
      <c r="D21" s="6">
        <v>-16.0871</v>
      </c>
      <c r="E21" s="5">
        <v>2648</v>
      </c>
      <c r="F21" s="6">
        <f t="shared" si="2"/>
        <v>0.2</v>
      </c>
      <c r="G21" s="6">
        <f aca="true" t="shared" si="4" ref="G21:G32">ROUND(((E21/B21)-1)*100,4)</f>
        <v>-16.229</v>
      </c>
      <c r="H21" s="7">
        <v>3437</v>
      </c>
      <c r="I21" s="8">
        <f t="shared" si="3"/>
        <v>0.3</v>
      </c>
      <c r="J21" s="8">
        <f aca="true" t="shared" si="5" ref="J21:J32">ROUND(((H21/E21)-1)*100,4)</f>
        <v>29.7961</v>
      </c>
    </row>
    <row r="22" spans="1:10" ht="15" customHeight="1">
      <c r="A22" s="2" t="s">
        <v>30</v>
      </c>
      <c r="B22" s="5">
        <v>529</v>
      </c>
      <c r="C22" s="6">
        <v>0</v>
      </c>
      <c r="D22" s="6">
        <v>-6.3717</v>
      </c>
      <c r="E22" s="5">
        <v>508</v>
      </c>
      <c r="F22" s="6">
        <f t="shared" si="2"/>
        <v>0</v>
      </c>
      <c r="G22" s="6">
        <f t="shared" si="4"/>
        <v>-3.9698</v>
      </c>
      <c r="H22" s="7">
        <v>497</v>
      </c>
      <c r="I22" s="8">
        <f t="shared" si="3"/>
        <v>0</v>
      </c>
      <c r="J22" s="8">
        <f t="shared" si="5"/>
        <v>-2.1654</v>
      </c>
    </row>
    <row r="23" spans="1:10" ht="15" customHeight="1">
      <c r="A23" s="2" t="s">
        <v>31</v>
      </c>
      <c r="B23" s="5">
        <v>10974</v>
      </c>
      <c r="C23" s="6">
        <v>1</v>
      </c>
      <c r="D23" s="6">
        <v>-0.5708</v>
      </c>
      <c r="E23" s="5">
        <v>11379</v>
      </c>
      <c r="F23" s="6">
        <f t="shared" si="2"/>
        <v>1</v>
      </c>
      <c r="G23" s="6">
        <f t="shared" si="4"/>
        <v>3.6905</v>
      </c>
      <c r="H23" s="7">
        <v>11331</v>
      </c>
      <c r="I23" s="8">
        <f t="shared" si="3"/>
        <v>1</v>
      </c>
      <c r="J23" s="8">
        <f t="shared" si="5"/>
        <v>-0.4218</v>
      </c>
    </row>
    <row r="24" spans="1:10" ht="15" customHeight="1">
      <c r="A24" s="2" t="s">
        <v>32</v>
      </c>
      <c r="B24" s="5">
        <v>20662</v>
      </c>
      <c r="C24" s="6">
        <v>1.9</v>
      </c>
      <c r="D24" s="6">
        <v>-2.8402</v>
      </c>
      <c r="E24" s="5">
        <v>20024</v>
      </c>
      <c r="F24" s="6">
        <f t="shared" si="2"/>
        <v>1.7</v>
      </c>
      <c r="G24" s="6">
        <f t="shared" si="4"/>
        <v>-3.0878</v>
      </c>
      <c r="H24" s="7">
        <v>20309</v>
      </c>
      <c r="I24" s="8">
        <f t="shared" si="3"/>
        <v>1.7</v>
      </c>
      <c r="J24" s="8">
        <f t="shared" si="5"/>
        <v>1.4233</v>
      </c>
    </row>
    <row r="25" spans="1:10" ht="15" customHeight="1">
      <c r="A25" s="2" t="s">
        <v>14</v>
      </c>
      <c r="B25" s="5">
        <v>147740</v>
      </c>
      <c r="C25" s="6">
        <v>13.5</v>
      </c>
      <c r="D25" s="6">
        <v>-3.2247</v>
      </c>
      <c r="E25" s="5">
        <v>153947</v>
      </c>
      <c r="F25" s="6">
        <f t="shared" si="2"/>
        <v>13.1</v>
      </c>
      <c r="G25" s="6">
        <f t="shared" si="4"/>
        <v>4.2013</v>
      </c>
      <c r="H25" s="7">
        <v>168765</v>
      </c>
      <c r="I25" s="8">
        <f t="shared" si="3"/>
        <v>14.3</v>
      </c>
      <c r="J25" s="8">
        <f t="shared" si="5"/>
        <v>9.6254</v>
      </c>
    </row>
    <row r="26" spans="1:10" ht="15" customHeight="1">
      <c r="A26" s="2" t="s">
        <v>33</v>
      </c>
      <c r="B26" s="5">
        <v>57780</v>
      </c>
      <c r="C26" s="6">
        <v>5.3</v>
      </c>
      <c r="D26" s="6">
        <v>11.9919</v>
      </c>
      <c r="E26" s="5">
        <v>72047</v>
      </c>
      <c r="F26" s="6">
        <f t="shared" si="2"/>
        <v>6.1</v>
      </c>
      <c r="G26" s="6">
        <f t="shared" si="4"/>
        <v>24.6919</v>
      </c>
      <c r="H26" s="7">
        <v>68264</v>
      </c>
      <c r="I26" s="8">
        <f t="shared" si="3"/>
        <v>5.8</v>
      </c>
      <c r="J26" s="8">
        <f t="shared" si="5"/>
        <v>-5.2507</v>
      </c>
    </row>
    <row r="27" spans="1:10" ht="15" customHeight="1">
      <c r="A27" s="2" t="s">
        <v>15</v>
      </c>
      <c r="B27" s="5">
        <v>3256</v>
      </c>
      <c r="C27" s="6">
        <v>0.3</v>
      </c>
      <c r="D27" s="6">
        <v>3.1359</v>
      </c>
      <c r="E27" s="5">
        <v>2798</v>
      </c>
      <c r="F27" s="6">
        <f t="shared" si="2"/>
        <v>0.2</v>
      </c>
      <c r="G27" s="6">
        <f t="shared" si="4"/>
        <v>-14.0663</v>
      </c>
      <c r="H27" s="7">
        <v>3416</v>
      </c>
      <c r="I27" s="8">
        <f t="shared" si="3"/>
        <v>0.3</v>
      </c>
      <c r="J27" s="8">
        <f t="shared" si="5"/>
        <v>22.0872</v>
      </c>
    </row>
    <row r="28" spans="1:10" ht="15" customHeight="1">
      <c r="A28" s="2" t="s">
        <v>16</v>
      </c>
      <c r="B28" s="5">
        <v>559</v>
      </c>
      <c r="C28" s="6">
        <v>0.1</v>
      </c>
      <c r="D28" s="6">
        <v>-46.7619</v>
      </c>
      <c r="E28" s="5">
        <v>2659</v>
      </c>
      <c r="F28" s="6">
        <f t="shared" si="2"/>
        <v>0.2</v>
      </c>
      <c r="G28" s="6">
        <f t="shared" si="4"/>
        <v>375.6708</v>
      </c>
      <c r="H28" s="7">
        <v>1411</v>
      </c>
      <c r="I28" s="8">
        <f t="shared" si="3"/>
        <v>0.1</v>
      </c>
      <c r="J28" s="8">
        <f t="shared" si="5"/>
        <v>-46.9349</v>
      </c>
    </row>
    <row r="29" spans="1:10" ht="15" customHeight="1">
      <c r="A29" s="2" t="s">
        <v>17</v>
      </c>
      <c r="B29" s="5">
        <v>17217</v>
      </c>
      <c r="C29" s="6">
        <v>1.6</v>
      </c>
      <c r="D29" s="6">
        <v>-17.0705</v>
      </c>
      <c r="E29" s="5">
        <v>16076</v>
      </c>
      <c r="F29" s="6">
        <f t="shared" si="2"/>
        <v>1.4</v>
      </c>
      <c r="G29" s="6">
        <f t="shared" si="4"/>
        <v>-6.6272</v>
      </c>
      <c r="H29" s="7">
        <v>24667</v>
      </c>
      <c r="I29" s="8">
        <f t="shared" si="3"/>
        <v>2.1</v>
      </c>
      <c r="J29" s="8">
        <f t="shared" si="5"/>
        <v>53.4399</v>
      </c>
    </row>
    <row r="30" spans="1:10" ht="15" customHeight="1">
      <c r="A30" s="2" t="s">
        <v>18</v>
      </c>
      <c r="B30" s="5">
        <v>41196</v>
      </c>
      <c r="C30" s="6">
        <v>3.8</v>
      </c>
      <c r="D30" s="6">
        <v>16.3827</v>
      </c>
      <c r="E30" s="5">
        <v>48613</v>
      </c>
      <c r="F30" s="6">
        <f t="shared" si="2"/>
        <v>4.1</v>
      </c>
      <c r="G30" s="6">
        <f t="shared" si="4"/>
        <v>18.0042</v>
      </c>
      <c r="H30" s="7">
        <v>77213</v>
      </c>
      <c r="I30" s="8">
        <f t="shared" si="3"/>
        <v>6.5</v>
      </c>
      <c r="J30" s="8">
        <f t="shared" si="5"/>
        <v>58.832</v>
      </c>
    </row>
    <row r="31" spans="1:10" ht="15" customHeight="1">
      <c r="A31" s="2" t="s">
        <v>19</v>
      </c>
      <c r="B31" s="5">
        <v>33326</v>
      </c>
      <c r="C31" s="6">
        <v>3</v>
      </c>
      <c r="D31" s="6">
        <v>-3.7655</v>
      </c>
      <c r="E31" s="5">
        <v>32101</v>
      </c>
      <c r="F31" s="6">
        <f t="shared" si="2"/>
        <v>2.7</v>
      </c>
      <c r="G31" s="6">
        <f t="shared" si="4"/>
        <v>-3.6758</v>
      </c>
      <c r="H31" s="7">
        <v>30159</v>
      </c>
      <c r="I31" s="8">
        <f t="shared" si="3"/>
        <v>2.6</v>
      </c>
      <c r="J31" s="8">
        <f t="shared" si="5"/>
        <v>-6.0497</v>
      </c>
    </row>
    <row r="32" spans="1:10" ht="15" customHeight="1">
      <c r="A32" s="2" t="s">
        <v>34</v>
      </c>
      <c r="B32" s="5">
        <v>113463</v>
      </c>
      <c r="C32" s="6">
        <v>10.4</v>
      </c>
      <c r="D32" s="6">
        <v>6.548</v>
      </c>
      <c r="E32" s="5">
        <v>101947</v>
      </c>
      <c r="F32" s="6">
        <f t="shared" si="2"/>
        <v>8.7</v>
      </c>
      <c r="G32" s="6">
        <f t="shared" si="4"/>
        <v>-10.1496</v>
      </c>
      <c r="H32" s="7">
        <v>104775</v>
      </c>
      <c r="I32" s="8">
        <f t="shared" si="3"/>
        <v>8.9</v>
      </c>
      <c r="J32" s="8">
        <f t="shared" si="5"/>
        <v>2.774</v>
      </c>
    </row>
    <row r="33" spans="1:10" ht="15" customHeight="1" thickBot="1">
      <c r="A33" s="2"/>
      <c r="B33" s="5"/>
      <c r="C33" s="6"/>
      <c r="D33" s="6"/>
      <c r="E33" s="5"/>
      <c r="F33" s="6"/>
      <c r="G33" s="6"/>
      <c r="H33" s="7"/>
      <c r="I33" s="8"/>
      <c r="J33" s="8"/>
    </row>
    <row r="34" spans="1:1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>
      <c r="A35" s="2" t="s">
        <v>81</v>
      </c>
      <c r="B35" s="2"/>
      <c r="C35" s="2"/>
      <c r="D35" s="2"/>
      <c r="E35" s="2"/>
      <c r="F35" s="2"/>
      <c r="G35" s="2"/>
      <c r="H35" s="2"/>
      <c r="I35" s="2"/>
      <c r="J35" s="2"/>
    </row>
    <row r="36" ht="15" customHeight="1">
      <c r="A36" s="3" t="s">
        <v>35</v>
      </c>
    </row>
  </sheetData>
  <sheetProtection/>
  <mergeCells count="2">
    <mergeCell ref="F2:G2"/>
    <mergeCell ref="I2:J2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K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796875" defaultRowHeight="15" customHeight="1"/>
  <cols>
    <col min="1" max="1" width="16.69921875" style="3" bestFit="1" customWidth="1"/>
    <col min="2" max="10" width="12.09765625" style="3" customWidth="1"/>
    <col min="11" max="16384" width="9.69921875" style="3" customWidth="1"/>
  </cols>
  <sheetData>
    <row r="2" spans="1:10" ht="15" customHeight="1" thickBot="1">
      <c r="A2" s="10" t="s">
        <v>70</v>
      </c>
      <c r="B2" s="2"/>
      <c r="C2" s="2"/>
      <c r="D2" s="2"/>
      <c r="E2" s="2"/>
      <c r="F2" s="37"/>
      <c r="G2" s="37"/>
      <c r="H2" s="2"/>
      <c r="I2" s="37" t="s">
        <v>27</v>
      </c>
      <c r="J2" s="37"/>
    </row>
    <row r="3" spans="1:10" ht="15" customHeight="1">
      <c r="A3" s="12" t="s">
        <v>28</v>
      </c>
      <c r="B3" s="12" t="s">
        <v>77</v>
      </c>
      <c r="C3" s="12"/>
      <c r="D3" s="16"/>
      <c r="E3" s="12" t="s">
        <v>78</v>
      </c>
      <c r="F3" s="12"/>
      <c r="G3" s="12"/>
      <c r="H3" s="27" t="s">
        <v>80</v>
      </c>
      <c r="I3" s="27"/>
      <c r="J3" s="27"/>
    </row>
    <row r="4" spans="1:10" ht="15" customHeight="1">
      <c r="A4" s="2"/>
      <c r="B4" s="17"/>
      <c r="C4" s="18" t="s">
        <v>0</v>
      </c>
      <c r="D4" s="21" t="s">
        <v>1</v>
      </c>
      <c r="E4" s="17"/>
      <c r="F4" s="18" t="s">
        <v>0</v>
      </c>
      <c r="G4" s="26" t="s">
        <v>1</v>
      </c>
      <c r="H4" s="20"/>
      <c r="I4" s="28" t="s">
        <v>0</v>
      </c>
      <c r="J4" s="29" t="s">
        <v>1</v>
      </c>
    </row>
    <row r="5" spans="1:10" ht="15" customHeight="1">
      <c r="A5" s="22"/>
      <c r="B5" s="19"/>
      <c r="C5" s="23"/>
      <c r="D5" s="23"/>
      <c r="E5" s="19"/>
      <c r="F5" s="23"/>
      <c r="G5" s="23"/>
      <c r="H5" s="30"/>
      <c r="I5" s="31"/>
      <c r="J5" s="31"/>
    </row>
    <row r="6" spans="1:10" s="4" customFormat="1" ht="15" customHeight="1">
      <c r="A6" s="2" t="s">
        <v>26</v>
      </c>
      <c r="B6" s="5">
        <v>1045482</v>
      </c>
      <c r="C6" s="6">
        <v>100</v>
      </c>
      <c r="D6" s="6">
        <v>1.8</v>
      </c>
      <c r="E6" s="5">
        <f>SUM(E8:E13,E20:E25)</f>
        <v>1098633</v>
      </c>
      <c r="F6" s="6">
        <v>100</v>
      </c>
      <c r="G6" s="6">
        <f>ROUND(((E6/B6)-1)*100,1)</f>
        <v>5.1</v>
      </c>
      <c r="H6" s="7">
        <v>1105233</v>
      </c>
      <c r="I6" s="8">
        <v>100</v>
      </c>
      <c r="J6" s="8">
        <f>ROUND(((H6/E6)-1)*100,1)</f>
        <v>0.6</v>
      </c>
    </row>
    <row r="7" spans="1:10" ht="15" customHeight="1">
      <c r="A7" s="2"/>
      <c r="B7" s="5"/>
      <c r="C7" s="6"/>
      <c r="D7" s="6"/>
      <c r="E7" s="5"/>
      <c r="F7" s="6"/>
      <c r="G7" s="6"/>
      <c r="H7" s="7"/>
      <c r="I7" s="8"/>
      <c r="J7" s="8"/>
    </row>
    <row r="8" spans="1:10" ht="15" customHeight="1">
      <c r="A8" s="2" t="s">
        <v>36</v>
      </c>
      <c r="B8" s="5">
        <v>199977</v>
      </c>
      <c r="C8" s="6">
        <v>19.1</v>
      </c>
      <c r="D8" s="6">
        <v>-1.8</v>
      </c>
      <c r="E8" s="5">
        <v>198820</v>
      </c>
      <c r="F8" s="6">
        <f>ROUND((E8/$E$6)*100,1)</f>
        <v>18.1</v>
      </c>
      <c r="G8" s="6">
        <f aca="true" t="shared" si="0" ref="G8:G24">ROUND(((E8/B8)-1)*100,1)</f>
        <v>-0.6</v>
      </c>
      <c r="H8" s="7">
        <v>192922</v>
      </c>
      <c r="I8" s="8">
        <f>ROUND((H8/$H$6)*100,1)</f>
        <v>17.5</v>
      </c>
      <c r="J8" s="8">
        <f aca="true" t="shared" si="1" ref="J8:J18">ROUND(((H8/E8)-1)*100,1)</f>
        <v>-3</v>
      </c>
    </row>
    <row r="9" spans="1:10" ht="15" customHeight="1">
      <c r="A9" s="2" t="s">
        <v>37</v>
      </c>
      <c r="B9" s="5">
        <v>131188</v>
      </c>
      <c r="C9" s="6">
        <v>12.5</v>
      </c>
      <c r="D9" s="6">
        <v>1.3</v>
      </c>
      <c r="E9" s="5">
        <v>144078</v>
      </c>
      <c r="F9" s="6">
        <f aca="true" t="shared" si="2" ref="F9:F24">ROUND((E9/$E$6)*100,1)</f>
        <v>13.1</v>
      </c>
      <c r="G9" s="6">
        <f t="shared" si="0"/>
        <v>9.8</v>
      </c>
      <c r="H9" s="7">
        <v>140370</v>
      </c>
      <c r="I9" s="8">
        <f aca="true" t="shared" si="3" ref="I9:I24">ROUND((H9/$H$6)*100,1)</f>
        <v>12.7</v>
      </c>
      <c r="J9" s="8">
        <f t="shared" si="1"/>
        <v>-2.6</v>
      </c>
    </row>
    <row r="10" spans="1:10" ht="15" customHeight="1">
      <c r="A10" s="2" t="s">
        <v>38</v>
      </c>
      <c r="B10" s="5">
        <v>10585</v>
      </c>
      <c r="C10" s="6">
        <v>1</v>
      </c>
      <c r="D10" s="6">
        <v>3.7</v>
      </c>
      <c r="E10" s="5">
        <v>9336</v>
      </c>
      <c r="F10" s="6">
        <f t="shared" si="2"/>
        <v>0.8</v>
      </c>
      <c r="G10" s="6">
        <f t="shared" si="0"/>
        <v>-11.8</v>
      </c>
      <c r="H10" s="7">
        <v>9479</v>
      </c>
      <c r="I10" s="8">
        <f t="shared" si="3"/>
        <v>0.9</v>
      </c>
      <c r="J10" s="8">
        <f t="shared" si="1"/>
        <v>1.5</v>
      </c>
    </row>
    <row r="11" spans="1:10" ht="15" customHeight="1">
      <c r="A11" s="2" t="s">
        <v>39</v>
      </c>
      <c r="B11" s="5">
        <v>179971</v>
      </c>
      <c r="C11" s="6">
        <v>17.2</v>
      </c>
      <c r="D11" s="6">
        <v>31.6</v>
      </c>
      <c r="E11" s="5">
        <v>191290</v>
      </c>
      <c r="F11" s="6">
        <f t="shared" si="2"/>
        <v>17.4</v>
      </c>
      <c r="G11" s="6">
        <f t="shared" si="0"/>
        <v>6.3</v>
      </c>
      <c r="H11" s="7">
        <v>191161</v>
      </c>
      <c r="I11" s="8">
        <f t="shared" si="3"/>
        <v>17.3</v>
      </c>
      <c r="J11" s="8">
        <f t="shared" si="1"/>
        <v>-0.1</v>
      </c>
    </row>
    <row r="12" spans="1:10" ht="15" customHeight="1">
      <c r="A12" s="2" t="s">
        <v>40</v>
      </c>
      <c r="B12" s="5">
        <v>102310</v>
      </c>
      <c r="C12" s="6">
        <v>9.8</v>
      </c>
      <c r="D12" s="6">
        <v>-30.8</v>
      </c>
      <c r="E12" s="5">
        <v>96038</v>
      </c>
      <c r="F12" s="6">
        <f t="shared" si="2"/>
        <v>8.7</v>
      </c>
      <c r="G12" s="6">
        <f t="shared" si="0"/>
        <v>-6.1</v>
      </c>
      <c r="H12" s="7">
        <v>96471</v>
      </c>
      <c r="I12" s="8">
        <f t="shared" si="3"/>
        <v>8.7</v>
      </c>
      <c r="J12" s="8">
        <f t="shared" si="1"/>
        <v>0.5</v>
      </c>
    </row>
    <row r="13" spans="1:11" ht="15" customHeight="1">
      <c r="A13" s="2" t="s">
        <v>41</v>
      </c>
      <c r="B13" s="5">
        <v>139350</v>
      </c>
      <c r="C13" s="6">
        <v>13.3</v>
      </c>
      <c r="D13" s="6">
        <v>-0.3</v>
      </c>
      <c r="E13" s="5">
        <v>163735</v>
      </c>
      <c r="F13" s="6">
        <f t="shared" si="2"/>
        <v>14.9</v>
      </c>
      <c r="G13" s="6">
        <f t="shared" si="0"/>
        <v>17.5</v>
      </c>
      <c r="H13" s="7">
        <v>164993</v>
      </c>
      <c r="I13" s="8">
        <f t="shared" si="3"/>
        <v>14.9</v>
      </c>
      <c r="J13" s="8">
        <f t="shared" si="1"/>
        <v>0.8</v>
      </c>
      <c r="K13" s="15"/>
    </row>
    <row r="14" spans="1:10" ht="15" customHeight="1">
      <c r="A14" s="9" t="s">
        <v>2</v>
      </c>
      <c r="B14" s="5">
        <v>137918</v>
      </c>
      <c r="C14" s="6">
        <v>13.2</v>
      </c>
      <c r="D14" s="6">
        <v>-1.2</v>
      </c>
      <c r="E14" s="5">
        <v>125860</v>
      </c>
      <c r="F14" s="6">
        <f t="shared" si="2"/>
        <v>11.5</v>
      </c>
      <c r="G14" s="6">
        <f t="shared" si="0"/>
        <v>-8.7</v>
      </c>
      <c r="H14" s="7">
        <v>134202</v>
      </c>
      <c r="I14" s="8">
        <f t="shared" si="3"/>
        <v>12.1</v>
      </c>
      <c r="J14" s="8">
        <f t="shared" si="1"/>
        <v>6.6</v>
      </c>
    </row>
    <row r="15" spans="1:11" ht="15" customHeight="1">
      <c r="A15" s="11" t="s">
        <v>51</v>
      </c>
      <c r="B15" s="5">
        <v>69902</v>
      </c>
      <c r="C15" s="6">
        <v>6.7</v>
      </c>
      <c r="D15" s="6">
        <v>47.9</v>
      </c>
      <c r="E15" s="5">
        <v>65423</v>
      </c>
      <c r="F15" s="6">
        <f t="shared" si="2"/>
        <v>6</v>
      </c>
      <c r="G15" s="6">
        <f t="shared" si="0"/>
        <v>-6.4</v>
      </c>
      <c r="H15" s="7">
        <v>69049</v>
      </c>
      <c r="I15" s="8">
        <f t="shared" si="3"/>
        <v>6.2</v>
      </c>
      <c r="J15" s="8">
        <f t="shared" si="1"/>
        <v>5.5</v>
      </c>
      <c r="K15" s="15"/>
    </row>
    <row r="16" spans="1:10" ht="15" customHeight="1">
      <c r="A16" s="11" t="s">
        <v>52</v>
      </c>
      <c r="B16" s="5">
        <v>65147</v>
      </c>
      <c r="C16" s="6">
        <v>6.2</v>
      </c>
      <c r="D16" s="6">
        <v>-26</v>
      </c>
      <c r="E16" s="5">
        <v>57902</v>
      </c>
      <c r="F16" s="6">
        <f t="shared" si="2"/>
        <v>5.3</v>
      </c>
      <c r="G16" s="6">
        <f t="shared" si="0"/>
        <v>-11.1</v>
      </c>
      <c r="H16" s="7">
        <v>62800</v>
      </c>
      <c r="I16" s="8">
        <f t="shared" si="3"/>
        <v>5.7</v>
      </c>
      <c r="J16" s="8">
        <f t="shared" si="1"/>
        <v>8.5</v>
      </c>
    </row>
    <row r="17" spans="1:10" ht="15" customHeight="1">
      <c r="A17" s="11" t="s">
        <v>53</v>
      </c>
      <c r="B17" s="5">
        <v>2869</v>
      </c>
      <c r="C17" s="6">
        <v>0.3</v>
      </c>
      <c r="D17" s="6">
        <v>-34.3</v>
      </c>
      <c r="E17" s="5">
        <v>2534</v>
      </c>
      <c r="F17" s="6">
        <f t="shared" si="2"/>
        <v>0.2</v>
      </c>
      <c r="G17" s="6">
        <f t="shared" si="0"/>
        <v>-11.7</v>
      </c>
      <c r="H17" s="7">
        <v>2353</v>
      </c>
      <c r="I17" s="8">
        <f t="shared" si="3"/>
        <v>0.2</v>
      </c>
      <c r="J17" s="8">
        <f t="shared" si="1"/>
        <v>-7.1</v>
      </c>
    </row>
    <row r="18" spans="1:10" ht="15" customHeight="1">
      <c r="A18" s="9" t="s">
        <v>3</v>
      </c>
      <c r="B18" s="5">
        <v>1432</v>
      </c>
      <c r="C18" s="6">
        <v>0.1</v>
      </c>
      <c r="D18" s="6">
        <v>823.9</v>
      </c>
      <c r="E18" s="5">
        <v>37876</v>
      </c>
      <c r="F18" s="6">
        <f t="shared" si="2"/>
        <v>3.4</v>
      </c>
      <c r="G18" s="6">
        <f t="shared" si="0"/>
        <v>2545</v>
      </c>
      <c r="H18" s="7">
        <v>30791</v>
      </c>
      <c r="I18" s="8">
        <f t="shared" si="3"/>
        <v>2.8</v>
      </c>
      <c r="J18" s="8">
        <f t="shared" si="1"/>
        <v>-18.7</v>
      </c>
    </row>
    <row r="19" spans="1:10" ht="15" customHeight="1">
      <c r="A19" s="9" t="s">
        <v>4</v>
      </c>
      <c r="B19" s="14" t="s">
        <v>5</v>
      </c>
      <c r="C19" s="24" t="s">
        <v>5</v>
      </c>
      <c r="D19" s="24" t="s">
        <v>5</v>
      </c>
      <c r="E19" s="14" t="s">
        <v>5</v>
      </c>
      <c r="F19" s="24" t="s">
        <v>68</v>
      </c>
      <c r="G19" s="24" t="s">
        <v>68</v>
      </c>
      <c r="H19" s="32" t="s">
        <v>5</v>
      </c>
      <c r="I19" s="32" t="s">
        <v>5</v>
      </c>
      <c r="J19" s="33" t="s">
        <v>66</v>
      </c>
    </row>
    <row r="20" spans="1:10" ht="15" customHeight="1">
      <c r="A20" s="2" t="s">
        <v>20</v>
      </c>
      <c r="B20" s="5">
        <v>111728</v>
      </c>
      <c r="C20" s="6">
        <v>10.7</v>
      </c>
      <c r="D20" s="6">
        <v>1.3</v>
      </c>
      <c r="E20" s="5">
        <v>108097</v>
      </c>
      <c r="F20" s="6">
        <f t="shared" si="2"/>
        <v>9.8</v>
      </c>
      <c r="G20" s="6">
        <f t="shared" si="0"/>
        <v>-3.2</v>
      </c>
      <c r="H20" s="7">
        <v>108260</v>
      </c>
      <c r="I20" s="8">
        <f t="shared" si="3"/>
        <v>9.8</v>
      </c>
      <c r="J20" s="8">
        <f>ROUND(((H20/E20)-1)*100,1)</f>
        <v>0.2</v>
      </c>
    </row>
    <row r="21" spans="1:10" ht="15" customHeight="1">
      <c r="A21" s="2" t="s">
        <v>42</v>
      </c>
      <c r="B21" s="5">
        <v>39958</v>
      </c>
      <c r="C21" s="6">
        <v>3.8</v>
      </c>
      <c r="D21" s="6">
        <v>80</v>
      </c>
      <c r="E21" s="5">
        <v>47474</v>
      </c>
      <c r="F21" s="6">
        <f t="shared" si="2"/>
        <v>4.3</v>
      </c>
      <c r="G21" s="6">
        <f t="shared" si="0"/>
        <v>18.8</v>
      </c>
      <c r="H21" s="7">
        <v>66809</v>
      </c>
      <c r="I21" s="8">
        <f t="shared" si="3"/>
        <v>6</v>
      </c>
      <c r="J21" s="8">
        <f>ROUND(((H21/E21)-1)*100,1)</f>
        <v>40.7</v>
      </c>
    </row>
    <row r="22" spans="1:10" ht="15" customHeight="1">
      <c r="A22" s="2" t="s">
        <v>43</v>
      </c>
      <c r="B22" s="5">
        <v>1969</v>
      </c>
      <c r="C22" s="6">
        <v>0.2</v>
      </c>
      <c r="D22" s="6">
        <v>6.1</v>
      </c>
      <c r="E22" s="5">
        <v>1846</v>
      </c>
      <c r="F22" s="6">
        <f t="shared" si="2"/>
        <v>0.2</v>
      </c>
      <c r="G22" s="6">
        <f t="shared" si="0"/>
        <v>-6.2</v>
      </c>
      <c r="H22" s="7">
        <v>1943</v>
      </c>
      <c r="I22" s="8">
        <f t="shared" si="3"/>
        <v>0.2</v>
      </c>
      <c r="J22" s="8">
        <f>ROUND(((H22/E22)-1)*100,1)</f>
        <v>5.3</v>
      </c>
    </row>
    <row r="23" spans="1:10" ht="15" customHeight="1">
      <c r="A23" s="2" t="s">
        <v>44</v>
      </c>
      <c r="B23" s="5">
        <v>10964</v>
      </c>
      <c r="C23" s="6">
        <v>1</v>
      </c>
      <c r="D23" s="6">
        <v>-21.2</v>
      </c>
      <c r="E23" s="5">
        <v>6517</v>
      </c>
      <c r="F23" s="6">
        <f t="shared" si="2"/>
        <v>0.6</v>
      </c>
      <c r="G23" s="6">
        <f t="shared" si="0"/>
        <v>-40.6</v>
      </c>
      <c r="H23" s="7">
        <v>5089</v>
      </c>
      <c r="I23" s="8">
        <f t="shared" si="3"/>
        <v>0.5</v>
      </c>
      <c r="J23" s="8">
        <f>ROUND(((H23/E23)-1)*100,1)</f>
        <v>-21.9</v>
      </c>
    </row>
    <row r="24" spans="1:10" ht="15" customHeight="1">
      <c r="A24" s="2" t="s">
        <v>45</v>
      </c>
      <c r="B24" s="5">
        <v>117482</v>
      </c>
      <c r="C24" s="6">
        <v>11.2</v>
      </c>
      <c r="D24" s="6">
        <v>5.8</v>
      </c>
      <c r="E24" s="5">
        <v>131402</v>
      </c>
      <c r="F24" s="6">
        <f t="shared" si="2"/>
        <v>12</v>
      </c>
      <c r="G24" s="6">
        <f t="shared" si="0"/>
        <v>11.8</v>
      </c>
      <c r="H24" s="7">
        <v>127736</v>
      </c>
      <c r="I24" s="8">
        <f t="shared" si="3"/>
        <v>11.6</v>
      </c>
      <c r="J24" s="8">
        <f>ROUND(((H24/E24)-1)*100,1)</f>
        <v>-2.8</v>
      </c>
    </row>
    <row r="25" spans="1:10" ht="15" customHeight="1">
      <c r="A25" s="2" t="s">
        <v>46</v>
      </c>
      <c r="B25" s="14" t="s">
        <v>5</v>
      </c>
      <c r="C25" s="24" t="s">
        <v>5</v>
      </c>
      <c r="D25" s="24" t="s">
        <v>5</v>
      </c>
      <c r="E25" s="14" t="s">
        <v>5</v>
      </c>
      <c r="F25" s="24" t="s">
        <v>66</v>
      </c>
      <c r="G25" s="24" t="s">
        <v>66</v>
      </c>
      <c r="H25" s="32" t="s">
        <v>5</v>
      </c>
      <c r="I25" s="33" t="s">
        <v>66</v>
      </c>
      <c r="J25" s="33" t="s">
        <v>66</v>
      </c>
    </row>
    <row r="26" spans="1:10" ht="15" customHeight="1" thickBot="1">
      <c r="A26" s="2"/>
      <c r="B26" s="5"/>
      <c r="C26" s="6"/>
      <c r="D26" s="6"/>
      <c r="E26" s="7"/>
      <c r="F26" s="8"/>
      <c r="G26" s="8"/>
      <c r="H26" s="7"/>
      <c r="I26" s="8"/>
      <c r="J26" s="8"/>
    </row>
    <row r="27" spans="1:10" ht="1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15" customHeight="1">
      <c r="A28" s="2" t="s">
        <v>81</v>
      </c>
    </row>
  </sheetData>
  <sheetProtection/>
  <mergeCells count="2">
    <mergeCell ref="F2:G2"/>
    <mergeCell ref="I2:J2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J29"/>
  <sheetViews>
    <sheetView zoomScalePageLayoutView="0" workbookViewId="0" topLeftCell="A1">
      <pane xSplit="1" topLeftCell="B1" activePane="topRight" state="frozen"/>
      <selection pane="topLeft" activeCell="H93" sqref="H93"/>
      <selection pane="topRight" activeCell="A1" sqref="A1"/>
    </sheetView>
  </sheetViews>
  <sheetFormatPr defaultColWidth="9.796875" defaultRowHeight="15" customHeight="1"/>
  <cols>
    <col min="1" max="1" width="17.5" style="3" bestFit="1" customWidth="1"/>
    <col min="2" max="10" width="12.09765625" style="3" customWidth="1"/>
    <col min="11" max="16384" width="9.69921875" style="3" customWidth="1"/>
  </cols>
  <sheetData>
    <row r="2" spans="1:10" ht="15" customHeight="1" thickBot="1">
      <c r="A2" s="10" t="s">
        <v>72</v>
      </c>
      <c r="B2" s="2"/>
      <c r="C2" s="2"/>
      <c r="D2" s="2"/>
      <c r="E2" s="25"/>
      <c r="F2" s="37"/>
      <c r="G2" s="37"/>
      <c r="H2" s="25"/>
      <c r="I2" s="37" t="s">
        <v>27</v>
      </c>
      <c r="J2" s="37"/>
    </row>
    <row r="3" spans="1:10" ht="15" customHeight="1">
      <c r="A3" s="12" t="s">
        <v>28</v>
      </c>
      <c r="B3" s="12" t="s">
        <v>73</v>
      </c>
      <c r="C3" s="12"/>
      <c r="D3" s="16"/>
      <c r="E3" s="12" t="s">
        <v>74</v>
      </c>
      <c r="F3" s="12"/>
      <c r="G3" s="12"/>
      <c r="H3" s="27" t="s">
        <v>79</v>
      </c>
      <c r="I3" s="27"/>
      <c r="J3" s="27"/>
    </row>
    <row r="4" spans="1:10" ht="15" customHeight="1">
      <c r="A4" s="2"/>
      <c r="B4" s="17"/>
      <c r="C4" s="18" t="s">
        <v>0</v>
      </c>
      <c r="D4" s="21" t="s">
        <v>1</v>
      </c>
      <c r="E4" s="17"/>
      <c r="F4" s="18" t="s">
        <v>0</v>
      </c>
      <c r="G4" s="26" t="s">
        <v>1</v>
      </c>
      <c r="H4" s="20"/>
      <c r="I4" s="28" t="s">
        <v>0</v>
      </c>
      <c r="J4" s="29" t="s">
        <v>1</v>
      </c>
    </row>
    <row r="5" spans="1:10" ht="15" customHeight="1">
      <c r="A5" s="22"/>
      <c r="B5" s="19"/>
      <c r="C5" s="23"/>
      <c r="D5" s="23"/>
      <c r="E5" s="19"/>
      <c r="F5" s="23"/>
      <c r="G5" s="23"/>
      <c r="H5" s="30"/>
      <c r="I5" s="31"/>
      <c r="J5" s="31"/>
    </row>
    <row r="6" spans="1:10" s="4" customFormat="1" ht="15" customHeight="1">
      <c r="A6" s="2" t="s">
        <v>26</v>
      </c>
      <c r="B6" s="5">
        <v>425344</v>
      </c>
      <c r="C6" s="6">
        <v>100</v>
      </c>
      <c r="D6" s="6">
        <v>-0.9</v>
      </c>
      <c r="E6" s="5">
        <v>429432</v>
      </c>
      <c r="F6" s="6">
        <v>100</v>
      </c>
      <c r="G6" s="6">
        <f>ROUND(((E6/B6)-1)*100,1)</f>
        <v>1</v>
      </c>
      <c r="H6" s="7">
        <v>425093</v>
      </c>
      <c r="I6" s="8">
        <v>100</v>
      </c>
      <c r="J6" s="8">
        <f>ROUND(((H6/E6)-1)*100,1)</f>
        <v>-1</v>
      </c>
    </row>
    <row r="7" spans="1:10" ht="15" customHeight="1">
      <c r="A7" s="2"/>
      <c r="B7" s="5"/>
      <c r="C7" s="6"/>
      <c r="D7" s="6"/>
      <c r="E7" s="5"/>
      <c r="F7" s="6"/>
      <c r="G7" s="6"/>
      <c r="H7" s="7"/>
      <c r="I7" s="8"/>
      <c r="J7" s="8"/>
    </row>
    <row r="8" spans="1:10" ht="15" customHeight="1">
      <c r="A8" s="2" t="s">
        <v>47</v>
      </c>
      <c r="B8" s="5">
        <v>407372</v>
      </c>
      <c r="C8" s="6">
        <v>95.8</v>
      </c>
      <c r="D8" s="6">
        <v>-0.9</v>
      </c>
      <c r="E8" s="5">
        <v>411075</v>
      </c>
      <c r="F8" s="6">
        <f>ROUND((E8/$E$6)*100,1)</f>
        <v>95.7</v>
      </c>
      <c r="G8" s="6">
        <f aca="true" t="shared" si="0" ref="G8:G26">ROUND(((E8/B8)-1)*100,1)</f>
        <v>0.9</v>
      </c>
      <c r="H8" s="7">
        <v>407962</v>
      </c>
      <c r="I8" s="8">
        <f>ROUND((H8/$H$6)*100,1)</f>
        <v>96</v>
      </c>
      <c r="J8" s="8">
        <f aca="true" t="shared" si="1" ref="J8:J26">ROUND(((H8/E8)-1)*100,1)</f>
        <v>-0.8</v>
      </c>
    </row>
    <row r="9" spans="1:10" ht="15" customHeight="1">
      <c r="A9" s="9" t="s">
        <v>54</v>
      </c>
      <c r="B9" s="5">
        <v>182657</v>
      </c>
      <c r="C9" s="6">
        <v>42.9</v>
      </c>
      <c r="D9" s="6">
        <v>-3.1</v>
      </c>
      <c r="E9" s="5">
        <v>182209</v>
      </c>
      <c r="F9" s="6">
        <f aca="true" t="shared" si="2" ref="F9:F26">ROUND((E9/$E$6)*100,1)</f>
        <v>42.4</v>
      </c>
      <c r="G9" s="6">
        <f t="shared" si="0"/>
        <v>-0.2</v>
      </c>
      <c r="H9" s="7">
        <v>191694</v>
      </c>
      <c r="I9" s="8">
        <f aca="true" t="shared" si="3" ref="I9:I26">ROUND((H9/$H$6)*100,1)</f>
        <v>45.1</v>
      </c>
      <c r="J9" s="8">
        <f t="shared" si="1"/>
        <v>5.2</v>
      </c>
    </row>
    <row r="10" spans="1:10" ht="15" customHeight="1">
      <c r="A10" s="11" t="s">
        <v>6</v>
      </c>
      <c r="B10" s="5">
        <v>4138</v>
      </c>
      <c r="C10" s="6">
        <v>1</v>
      </c>
      <c r="D10" s="6">
        <v>-1.9</v>
      </c>
      <c r="E10" s="5">
        <v>4161</v>
      </c>
      <c r="F10" s="6">
        <f t="shared" si="2"/>
        <v>1</v>
      </c>
      <c r="G10" s="6">
        <f t="shared" si="0"/>
        <v>0.6</v>
      </c>
      <c r="H10" s="7">
        <v>4173</v>
      </c>
      <c r="I10" s="8">
        <f t="shared" si="3"/>
        <v>1</v>
      </c>
      <c r="J10" s="8">
        <f t="shared" si="1"/>
        <v>0.3</v>
      </c>
    </row>
    <row r="11" spans="1:10" ht="15" customHeight="1">
      <c r="A11" s="11" t="s">
        <v>7</v>
      </c>
      <c r="B11" s="5">
        <v>139635</v>
      </c>
      <c r="C11" s="6">
        <v>32.8</v>
      </c>
      <c r="D11" s="6">
        <v>-7.2</v>
      </c>
      <c r="E11" s="5">
        <v>138719</v>
      </c>
      <c r="F11" s="6">
        <f t="shared" si="2"/>
        <v>32.3</v>
      </c>
      <c r="G11" s="6">
        <f t="shared" si="0"/>
        <v>-0.7</v>
      </c>
      <c r="H11" s="7">
        <v>144113</v>
      </c>
      <c r="I11" s="8">
        <f t="shared" si="3"/>
        <v>33.9</v>
      </c>
      <c r="J11" s="8">
        <f t="shared" si="1"/>
        <v>3.9</v>
      </c>
    </row>
    <row r="12" spans="1:10" ht="15" customHeight="1">
      <c r="A12" s="11" t="s">
        <v>8</v>
      </c>
      <c r="B12" s="5">
        <v>9103</v>
      </c>
      <c r="C12" s="6">
        <v>2.1</v>
      </c>
      <c r="D12" s="6">
        <v>2.2</v>
      </c>
      <c r="E12" s="5">
        <v>9129</v>
      </c>
      <c r="F12" s="6">
        <f t="shared" si="2"/>
        <v>2.1</v>
      </c>
      <c r="G12" s="6">
        <f t="shared" si="0"/>
        <v>0.3</v>
      </c>
      <c r="H12" s="7">
        <v>9209</v>
      </c>
      <c r="I12" s="8">
        <f t="shared" si="3"/>
        <v>2.2</v>
      </c>
      <c r="J12" s="8">
        <f t="shared" si="1"/>
        <v>0.9</v>
      </c>
    </row>
    <row r="13" spans="1:10" ht="15" customHeight="1">
      <c r="A13" s="11" t="s">
        <v>9</v>
      </c>
      <c r="B13" s="5">
        <v>29781</v>
      </c>
      <c r="C13" s="6">
        <v>7</v>
      </c>
      <c r="D13" s="6">
        <v>20.1</v>
      </c>
      <c r="E13" s="5">
        <v>30200</v>
      </c>
      <c r="F13" s="6">
        <f t="shared" si="2"/>
        <v>7</v>
      </c>
      <c r="G13" s="6">
        <f t="shared" si="0"/>
        <v>1.4</v>
      </c>
      <c r="H13" s="7">
        <v>34199</v>
      </c>
      <c r="I13" s="8">
        <f t="shared" si="3"/>
        <v>8</v>
      </c>
      <c r="J13" s="8">
        <f t="shared" si="1"/>
        <v>13.2</v>
      </c>
    </row>
    <row r="14" spans="1:10" ht="15" customHeight="1">
      <c r="A14" s="9" t="s">
        <v>55</v>
      </c>
      <c r="B14" s="5">
        <v>200600</v>
      </c>
      <c r="C14" s="6">
        <v>47.2</v>
      </c>
      <c r="D14" s="6">
        <v>0.6</v>
      </c>
      <c r="E14" s="5">
        <v>201518</v>
      </c>
      <c r="F14" s="6">
        <f t="shared" si="2"/>
        <v>46.9</v>
      </c>
      <c r="G14" s="6">
        <f t="shared" si="0"/>
        <v>0.5</v>
      </c>
      <c r="H14" s="7">
        <v>188950</v>
      </c>
      <c r="I14" s="8">
        <f t="shared" si="3"/>
        <v>44.4</v>
      </c>
      <c r="J14" s="8">
        <f t="shared" si="1"/>
        <v>-6.2</v>
      </c>
    </row>
    <row r="15" spans="1:10" ht="15" customHeight="1">
      <c r="A15" s="11" t="s">
        <v>10</v>
      </c>
      <c r="B15" s="5">
        <v>198930</v>
      </c>
      <c r="C15" s="6">
        <v>46.8</v>
      </c>
      <c r="D15" s="6">
        <v>0.6</v>
      </c>
      <c r="E15" s="5">
        <v>199834</v>
      </c>
      <c r="F15" s="6">
        <f t="shared" si="2"/>
        <v>46.5</v>
      </c>
      <c r="G15" s="6">
        <f t="shared" si="0"/>
        <v>0.5</v>
      </c>
      <c r="H15" s="7">
        <v>187493</v>
      </c>
      <c r="I15" s="8">
        <f t="shared" si="3"/>
        <v>44.1</v>
      </c>
      <c r="J15" s="8">
        <f t="shared" si="1"/>
        <v>-6.2</v>
      </c>
    </row>
    <row r="16" spans="1:10" ht="15" customHeight="1">
      <c r="A16" s="13" t="s">
        <v>62</v>
      </c>
      <c r="B16" s="5">
        <v>65497</v>
      </c>
      <c r="C16" s="6">
        <v>15.4</v>
      </c>
      <c r="D16" s="6">
        <v>-0.3</v>
      </c>
      <c r="E16" s="5">
        <v>64930</v>
      </c>
      <c r="F16" s="6">
        <f t="shared" si="2"/>
        <v>15.1</v>
      </c>
      <c r="G16" s="6">
        <f t="shared" si="0"/>
        <v>-0.9</v>
      </c>
      <c r="H16" s="7">
        <v>62790</v>
      </c>
      <c r="I16" s="8">
        <f t="shared" si="3"/>
        <v>14.8</v>
      </c>
      <c r="J16" s="8">
        <f t="shared" si="1"/>
        <v>-3.3</v>
      </c>
    </row>
    <row r="17" spans="1:10" ht="15" customHeight="1">
      <c r="A17" s="13" t="s">
        <v>63</v>
      </c>
      <c r="B17" s="5">
        <v>87789</v>
      </c>
      <c r="C17" s="6">
        <v>20.6</v>
      </c>
      <c r="D17" s="6">
        <v>3.1</v>
      </c>
      <c r="E17" s="5">
        <v>90195</v>
      </c>
      <c r="F17" s="6">
        <f t="shared" si="2"/>
        <v>21</v>
      </c>
      <c r="G17" s="6">
        <f t="shared" si="0"/>
        <v>2.7</v>
      </c>
      <c r="H17" s="7">
        <v>80326</v>
      </c>
      <c r="I17" s="8">
        <f t="shared" si="3"/>
        <v>18.9</v>
      </c>
      <c r="J17" s="8">
        <f t="shared" si="1"/>
        <v>-10.9</v>
      </c>
    </row>
    <row r="18" spans="1:10" ht="15" customHeight="1">
      <c r="A18" s="13" t="s">
        <v>64</v>
      </c>
      <c r="B18" s="5">
        <v>45644</v>
      </c>
      <c r="C18" s="6">
        <v>10.7</v>
      </c>
      <c r="D18" s="6">
        <v>-2.6</v>
      </c>
      <c r="E18" s="5">
        <v>44709</v>
      </c>
      <c r="F18" s="6">
        <f t="shared" si="2"/>
        <v>10.4</v>
      </c>
      <c r="G18" s="6">
        <f t="shared" si="0"/>
        <v>-2</v>
      </c>
      <c r="H18" s="7">
        <v>44377</v>
      </c>
      <c r="I18" s="8">
        <f t="shared" si="3"/>
        <v>10.4</v>
      </c>
      <c r="J18" s="8">
        <f t="shared" si="1"/>
        <v>-0.7</v>
      </c>
    </row>
    <row r="19" spans="1:10" ht="15" customHeight="1">
      <c r="A19" s="11" t="s">
        <v>11</v>
      </c>
      <c r="B19" s="5">
        <v>1670</v>
      </c>
      <c r="C19" s="6">
        <v>0.4</v>
      </c>
      <c r="D19" s="6">
        <v>0.1</v>
      </c>
      <c r="E19" s="5">
        <v>1684</v>
      </c>
      <c r="F19" s="6">
        <f t="shared" si="2"/>
        <v>0.4</v>
      </c>
      <c r="G19" s="6">
        <f t="shared" si="0"/>
        <v>0.8</v>
      </c>
      <c r="H19" s="7">
        <v>1457</v>
      </c>
      <c r="I19" s="8">
        <f t="shared" si="3"/>
        <v>0.3</v>
      </c>
      <c r="J19" s="8">
        <f t="shared" si="1"/>
        <v>-13.5</v>
      </c>
    </row>
    <row r="20" spans="1:10" ht="15" customHeight="1">
      <c r="A20" s="9" t="s">
        <v>56</v>
      </c>
      <c r="B20" s="5">
        <v>4939</v>
      </c>
      <c r="C20" s="6">
        <v>1.2</v>
      </c>
      <c r="D20" s="6">
        <v>2.9</v>
      </c>
      <c r="E20" s="5">
        <v>5092</v>
      </c>
      <c r="F20" s="6">
        <f t="shared" si="2"/>
        <v>1.2</v>
      </c>
      <c r="G20" s="6">
        <f t="shared" si="0"/>
        <v>3.1</v>
      </c>
      <c r="H20" s="7">
        <v>5246</v>
      </c>
      <c r="I20" s="8">
        <f t="shared" si="3"/>
        <v>1.2</v>
      </c>
      <c r="J20" s="8">
        <f t="shared" si="1"/>
        <v>3</v>
      </c>
    </row>
    <row r="21" spans="1:10" ht="15" customHeight="1">
      <c r="A21" s="9" t="s">
        <v>57</v>
      </c>
      <c r="B21" s="5">
        <v>19159</v>
      </c>
      <c r="C21" s="6">
        <v>4.5</v>
      </c>
      <c r="D21" s="6">
        <v>3.8</v>
      </c>
      <c r="E21" s="5">
        <v>22243</v>
      </c>
      <c r="F21" s="6">
        <f t="shared" si="2"/>
        <v>5.2</v>
      </c>
      <c r="G21" s="6">
        <f t="shared" si="0"/>
        <v>16.1</v>
      </c>
      <c r="H21" s="7">
        <v>22061</v>
      </c>
      <c r="I21" s="8">
        <f t="shared" si="3"/>
        <v>5.2</v>
      </c>
      <c r="J21" s="8">
        <f t="shared" si="1"/>
        <v>-0.8</v>
      </c>
    </row>
    <row r="22" spans="1:10" ht="15" customHeight="1">
      <c r="A22" s="9" t="s">
        <v>58</v>
      </c>
      <c r="B22" s="5">
        <v>2</v>
      </c>
      <c r="C22" s="6">
        <v>0</v>
      </c>
      <c r="D22" s="6">
        <v>0</v>
      </c>
      <c r="E22" s="5">
        <v>2</v>
      </c>
      <c r="F22" s="6">
        <f t="shared" si="2"/>
        <v>0</v>
      </c>
      <c r="G22" s="6">
        <f t="shared" si="0"/>
        <v>0</v>
      </c>
      <c r="H22" s="7">
        <v>2</v>
      </c>
      <c r="I22" s="8">
        <f t="shared" si="3"/>
        <v>0</v>
      </c>
      <c r="J22" s="8">
        <f t="shared" si="1"/>
        <v>0</v>
      </c>
    </row>
    <row r="23" spans="1:10" ht="15" customHeight="1">
      <c r="A23" s="9" t="s">
        <v>59</v>
      </c>
      <c r="B23" s="5">
        <v>15</v>
      </c>
      <c r="C23" s="6">
        <v>0</v>
      </c>
      <c r="D23" s="6">
        <v>-92.5</v>
      </c>
      <c r="E23" s="5">
        <v>11</v>
      </c>
      <c r="F23" s="6">
        <f t="shared" si="2"/>
        <v>0</v>
      </c>
      <c r="G23" s="6">
        <f t="shared" si="0"/>
        <v>-26.7</v>
      </c>
      <c r="H23" s="7">
        <v>9</v>
      </c>
      <c r="I23" s="8">
        <f t="shared" si="3"/>
        <v>0</v>
      </c>
      <c r="J23" s="8">
        <f t="shared" si="1"/>
        <v>-18.2</v>
      </c>
    </row>
    <row r="24" spans="1:10" ht="15" customHeight="1">
      <c r="A24" s="2" t="s">
        <v>48</v>
      </c>
      <c r="B24" s="5">
        <v>17972</v>
      </c>
      <c r="C24" s="6">
        <v>4.2</v>
      </c>
      <c r="D24" s="6">
        <v>1.2</v>
      </c>
      <c r="E24" s="5">
        <v>18357</v>
      </c>
      <c r="F24" s="6">
        <f t="shared" si="2"/>
        <v>4.3</v>
      </c>
      <c r="G24" s="6">
        <f t="shared" si="0"/>
        <v>2.1</v>
      </c>
      <c r="H24" s="7">
        <v>17131</v>
      </c>
      <c r="I24" s="8">
        <f t="shared" si="3"/>
        <v>4</v>
      </c>
      <c r="J24" s="8">
        <f t="shared" si="1"/>
        <v>-6.7</v>
      </c>
    </row>
    <row r="25" spans="1:10" ht="15" customHeight="1">
      <c r="A25" s="9" t="s">
        <v>60</v>
      </c>
      <c r="B25" s="5">
        <v>390</v>
      </c>
      <c r="C25" s="6">
        <v>0.1</v>
      </c>
      <c r="D25" s="6">
        <v>-1.8</v>
      </c>
      <c r="E25" s="5">
        <v>309</v>
      </c>
      <c r="F25" s="6">
        <f t="shared" si="2"/>
        <v>0.1</v>
      </c>
      <c r="G25" s="6">
        <f t="shared" si="0"/>
        <v>-20.8</v>
      </c>
      <c r="H25" s="7">
        <v>370</v>
      </c>
      <c r="I25" s="8">
        <f t="shared" si="3"/>
        <v>0.1</v>
      </c>
      <c r="J25" s="8">
        <f t="shared" si="1"/>
        <v>19.7</v>
      </c>
    </row>
    <row r="26" spans="1:10" ht="15" customHeight="1">
      <c r="A26" s="9" t="s">
        <v>61</v>
      </c>
      <c r="B26" s="5">
        <v>17582</v>
      </c>
      <c r="C26" s="6">
        <v>4.1</v>
      </c>
      <c r="D26" s="6">
        <v>1.3</v>
      </c>
      <c r="E26" s="5">
        <v>18048</v>
      </c>
      <c r="F26" s="6">
        <f t="shared" si="2"/>
        <v>4.2</v>
      </c>
      <c r="G26" s="6">
        <f t="shared" si="0"/>
        <v>2.7</v>
      </c>
      <c r="H26" s="7">
        <v>16761</v>
      </c>
      <c r="I26" s="8">
        <f t="shared" si="3"/>
        <v>3.9</v>
      </c>
      <c r="J26" s="8">
        <f t="shared" si="1"/>
        <v>-7.1</v>
      </c>
    </row>
    <row r="27" spans="1:10" ht="15" customHeight="1" thickBot="1">
      <c r="A27" s="2"/>
      <c r="B27" s="5"/>
      <c r="C27" s="6"/>
      <c r="D27" s="6"/>
      <c r="E27" s="5"/>
      <c r="F27" s="6"/>
      <c r="G27" s="6"/>
      <c r="H27" s="7"/>
      <c r="I27" s="8"/>
      <c r="J27" s="8"/>
    </row>
    <row r="28" spans="1:1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 customHeight="1">
      <c r="A29" s="2" t="s">
        <v>81</v>
      </c>
      <c r="B29" s="2"/>
      <c r="C29" s="2"/>
      <c r="D29" s="2"/>
      <c r="E29" s="2"/>
      <c r="F29" s="2"/>
      <c r="G29" s="2"/>
      <c r="H29" s="2"/>
      <c r="I29" s="2"/>
      <c r="J29" s="2"/>
    </row>
  </sheetData>
  <sheetProtection/>
  <mergeCells count="2">
    <mergeCell ref="F2:G2"/>
    <mergeCell ref="I2:J2"/>
  </mergeCells>
  <printOptions/>
  <pageMargins left="0.7874015748031497" right="0.65" top="0.787401574803149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2015-10-01T23:41:20Z</cp:lastPrinted>
  <dcterms:created xsi:type="dcterms:W3CDTF">2000-12-14T13:20:21Z</dcterms:created>
  <dcterms:modified xsi:type="dcterms:W3CDTF">2016-02-10T05:26:57Z</dcterms:modified>
  <cp:category/>
  <cp:version/>
  <cp:contentType/>
  <cp:contentStatus/>
</cp:coreProperties>
</file>