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<sst xmlns="http://schemas.openxmlformats.org/spreadsheetml/2006/main" count="91" uniqueCount="77">
  <si>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凶悪犯</t>
  </si>
  <si>
    <t>殺人</t>
  </si>
  <si>
    <t>殺人予備</t>
  </si>
  <si>
    <t>自殺関与・同意殺人</t>
  </si>
  <si>
    <t>強盗殺人</t>
  </si>
  <si>
    <t>強盗傷人</t>
  </si>
  <si>
    <t>強盗強姦</t>
  </si>
  <si>
    <t>強盗・準強盗</t>
  </si>
  <si>
    <t>粗暴犯</t>
  </si>
  <si>
    <t>＃傷害致死</t>
  </si>
  <si>
    <t>窃盗犯</t>
  </si>
  <si>
    <t>知能犯</t>
  </si>
  <si>
    <t>横領</t>
  </si>
  <si>
    <t>＃通貨偽造</t>
  </si>
  <si>
    <t>＃文書偽造</t>
  </si>
  <si>
    <t>＃賄賂</t>
  </si>
  <si>
    <t>風俗犯</t>
  </si>
  <si>
    <t>その他の刑法犯</t>
  </si>
  <si>
    <t>嬰児殺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</si>
  <si>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</si>
  <si>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</si>
  <si>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</si>
  <si>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</si>
  <si>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</si>
  <si>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</si>
  <si>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</si>
  <si>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＃器物損壊等</t>
  </si>
  <si>
    <t>総数</t>
  </si>
  <si>
    <t>（単位：人）</t>
  </si>
  <si>
    <t>年次，罪種</t>
  </si>
  <si>
    <t>20歳未満</t>
  </si>
  <si>
    <t>20歳以上</t>
  </si>
  <si>
    <t>計</t>
  </si>
  <si>
    <t>14歳</t>
  </si>
  <si>
    <t>20～24歳</t>
  </si>
  <si>
    <t>70歳以上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</si>
  <si>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</si>
  <si>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</si>
  <si>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</si>
  <si>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</si>
  <si>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</si>
  <si>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</si>
  <si>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</si>
  <si>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</si>
  <si>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</si>
  <si>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</si>
  <si>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</si>
  <si>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</si>
  <si>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</si>
  <si>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</si>
  <si>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偽造</t>
  </si>
  <si>
    <t>汚職</t>
  </si>
  <si>
    <t>賭博</t>
  </si>
  <si>
    <t>組織的嬰児殺</t>
  </si>
  <si>
    <t>あっせん利得処罰法</t>
  </si>
  <si>
    <t>背任</t>
  </si>
  <si>
    <t>＃支払用カード偽造</t>
  </si>
  <si>
    <t>＃盗品等</t>
  </si>
  <si>
    <t>＃略取誘拐・人身売買</t>
  </si>
  <si>
    <t>16</t>
  </si>
  <si>
    <t>17</t>
  </si>
  <si>
    <t>18</t>
  </si>
  <si>
    <t>19</t>
  </si>
  <si>
    <t>25～29</t>
  </si>
  <si>
    <t>30～39</t>
  </si>
  <si>
    <t>40～49</t>
  </si>
  <si>
    <t>50～59</t>
  </si>
  <si>
    <t>60～64</t>
  </si>
  <si>
    <t>65～69</t>
  </si>
  <si>
    <t>わいせつ</t>
  </si>
  <si>
    <t>組織的殺人</t>
  </si>
  <si>
    <t>＃印章偽造</t>
  </si>
  <si>
    <t>-</t>
  </si>
  <si>
    <t>-</t>
  </si>
  <si>
    <t>２２－８　罪種，年齢別検挙人員（平成22～26年）</t>
  </si>
  <si>
    <t>平成22年</t>
  </si>
  <si>
    <t>資料　県警察本部刑事総務課「茨城の犯罪」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</si>
</sst>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horizontal="left" vertical="center" indent="2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90" fontId="8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1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19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190" fontId="8" fillId="0" borderId="21" xfId="0" applyNumberFormat="1" applyFont="1" applyFill="1" applyBorder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10" xfId="0" applyNumberFormat="1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67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22.19921875" style="5" customWidth="1"/>
    <col min="2" max="16384" width="8.59765625" style="3" customWidth="1"/>
  </cols>
  <sheetData>
    <row r="1" spans="1:18" ht="1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2" t="s">
        <v>28</v>
      </c>
      <c r="R2" s="32"/>
    </row>
    <row r="3" spans="1:18" ht="15" customHeight="1">
      <c r="A3" s="12" t="s">
        <v>29</v>
      </c>
      <c r="B3" s="24" t="s">
        <v>27</v>
      </c>
      <c r="C3" s="25" t="s">
        <v>30</v>
      </c>
      <c r="D3" s="13"/>
      <c r="E3" s="13"/>
      <c r="F3" s="13"/>
      <c r="G3" s="13"/>
      <c r="H3" s="13"/>
      <c r="I3" s="22"/>
      <c r="J3" s="13" t="s">
        <v>31</v>
      </c>
      <c r="K3" s="13"/>
      <c r="L3" s="13"/>
      <c r="M3" s="13"/>
      <c r="N3" s="13"/>
      <c r="O3" s="13"/>
      <c r="P3" s="13"/>
      <c r="Q3" s="13"/>
      <c r="R3" s="13"/>
    </row>
    <row r="4" spans="1:18" s="5" customFormat="1" ht="13.5" customHeight="1">
      <c r="A4" s="4"/>
      <c r="B4" s="26"/>
      <c r="C4" s="27" t="s">
        <v>32</v>
      </c>
      <c r="D4" s="27" t="s">
        <v>33</v>
      </c>
      <c r="E4" s="27">
        <v>15</v>
      </c>
      <c r="F4" s="27" t="s">
        <v>59</v>
      </c>
      <c r="G4" s="27" t="s">
        <v>60</v>
      </c>
      <c r="H4" s="27" t="s">
        <v>61</v>
      </c>
      <c r="I4" s="27" t="s">
        <v>62</v>
      </c>
      <c r="J4" s="27" t="s">
        <v>32</v>
      </c>
      <c r="K4" s="27" t="s">
        <v>34</v>
      </c>
      <c r="L4" s="27" t="s">
        <v>63</v>
      </c>
      <c r="M4" s="27" t="s">
        <v>64</v>
      </c>
      <c r="N4" s="27" t="s">
        <v>65</v>
      </c>
      <c r="O4" s="27" t="s">
        <v>66</v>
      </c>
      <c r="P4" s="27" t="s">
        <v>67</v>
      </c>
      <c r="Q4" s="27" t="s">
        <v>68</v>
      </c>
      <c r="R4" s="28" t="s">
        <v>35</v>
      </c>
    </row>
    <row r="5" spans="1:18" ht="15" customHeight="1">
      <c r="A5" s="29"/>
      <c r="B5" s="3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 customHeight="1">
      <c r="A6" s="11" t="s">
        <v>75</v>
      </c>
      <c r="B6" s="15">
        <v>6643</v>
      </c>
      <c r="C6" s="16">
        <v>1803</v>
      </c>
      <c r="D6" s="16">
        <v>324</v>
      </c>
      <c r="E6" s="16">
        <v>424</v>
      </c>
      <c r="F6" s="16">
        <v>490</v>
      </c>
      <c r="G6" s="16">
        <v>285</v>
      </c>
      <c r="H6" s="16">
        <v>164</v>
      </c>
      <c r="I6" s="16">
        <v>116</v>
      </c>
      <c r="J6" s="16">
        <v>4840</v>
      </c>
      <c r="K6" s="16">
        <v>416</v>
      </c>
      <c r="L6" s="16">
        <v>350</v>
      </c>
      <c r="M6" s="16">
        <v>763</v>
      </c>
      <c r="N6" s="16">
        <v>790</v>
      </c>
      <c r="O6" s="16">
        <v>811</v>
      </c>
      <c r="P6" s="16">
        <v>508</v>
      </c>
      <c r="Q6" s="16">
        <v>421</v>
      </c>
      <c r="R6" s="16">
        <v>781</v>
      </c>
    </row>
    <row r="7" spans="1:18" ht="15" customHeight="1">
      <c r="A7" s="33">
        <v>23</v>
      </c>
      <c r="B7" s="15">
        <v>6032</v>
      </c>
      <c r="C7" s="16">
        <v>1667</v>
      </c>
      <c r="D7" s="16">
        <v>323</v>
      </c>
      <c r="E7" s="16">
        <v>420</v>
      </c>
      <c r="F7" s="16">
        <v>448</v>
      </c>
      <c r="G7" s="16">
        <v>240</v>
      </c>
      <c r="H7" s="16">
        <v>142</v>
      </c>
      <c r="I7" s="16">
        <v>94</v>
      </c>
      <c r="J7" s="16">
        <v>4365</v>
      </c>
      <c r="K7" s="16">
        <v>343</v>
      </c>
      <c r="L7" s="16">
        <v>291</v>
      </c>
      <c r="M7" s="16">
        <v>703</v>
      </c>
      <c r="N7" s="16">
        <v>704</v>
      </c>
      <c r="O7" s="16">
        <v>711</v>
      </c>
      <c r="P7" s="16">
        <v>471</v>
      </c>
      <c r="Q7" s="16">
        <v>392</v>
      </c>
      <c r="R7" s="16">
        <v>750</v>
      </c>
    </row>
    <row r="8" spans="1:18" ht="15" customHeight="1">
      <c r="A8" s="33">
        <v>24</v>
      </c>
      <c r="B8" s="15">
        <v>5611</v>
      </c>
      <c r="C8" s="16">
        <v>1395</v>
      </c>
      <c r="D8" s="16">
        <v>278</v>
      </c>
      <c r="E8" s="16">
        <v>351</v>
      </c>
      <c r="F8" s="16">
        <v>321</v>
      </c>
      <c r="G8" s="16">
        <v>234</v>
      </c>
      <c r="H8" s="16">
        <v>126</v>
      </c>
      <c r="I8" s="16">
        <v>85</v>
      </c>
      <c r="J8" s="16">
        <v>4216</v>
      </c>
      <c r="K8" s="16">
        <v>305</v>
      </c>
      <c r="L8" s="16">
        <v>303</v>
      </c>
      <c r="M8" s="16">
        <v>689</v>
      </c>
      <c r="N8" s="16">
        <v>688</v>
      </c>
      <c r="O8" s="16">
        <v>682</v>
      </c>
      <c r="P8" s="16">
        <v>427</v>
      </c>
      <c r="Q8" s="16">
        <v>378</v>
      </c>
      <c r="R8" s="16">
        <v>744</v>
      </c>
    </row>
    <row r="9" spans="1:18" ht="15" customHeight="1">
      <c r="A9" s="33">
        <v>25</v>
      </c>
      <c r="B9" s="15">
        <v>4809</v>
      </c>
      <c r="C9" s="16">
        <v>1221</v>
      </c>
      <c r="D9" s="16">
        <v>244</v>
      </c>
      <c r="E9" s="16">
        <v>285</v>
      </c>
      <c r="F9" s="16">
        <v>298</v>
      </c>
      <c r="G9" s="16">
        <v>206</v>
      </c>
      <c r="H9" s="16">
        <v>114</v>
      </c>
      <c r="I9" s="16">
        <v>74</v>
      </c>
      <c r="J9" s="16">
        <v>3588</v>
      </c>
      <c r="K9" s="16">
        <v>304</v>
      </c>
      <c r="L9" s="16">
        <v>282</v>
      </c>
      <c r="M9" s="16">
        <v>575</v>
      </c>
      <c r="N9" s="16">
        <v>595</v>
      </c>
      <c r="O9" s="16">
        <v>548</v>
      </c>
      <c r="P9" s="16">
        <v>335</v>
      </c>
      <c r="Q9" s="16">
        <v>320</v>
      </c>
      <c r="R9" s="16">
        <v>629</v>
      </c>
    </row>
    <row r="10" spans="1:18" s="7" customFormat="1" ht="15" customHeight="1">
      <c r="A10" s="34">
        <v>26</v>
      </c>
      <c r="B10" s="31">
        <f aca="true" t="shared" si="0" ref="B10:R10">B12+B27+B34+B38+B52+B57</f>
        <v>5068</v>
      </c>
      <c r="C10" s="21">
        <f t="shared" si="0"/>
        <v>986</v>
      </c>
      <c r="D10" s="21">
        <f t="shared" si="0"/>
        <v>195</v>
      </c>
      <c r="E10" s="21">
        <f t="shared" si="0"/>
        <v>252</v>
      </c>
      <c r="F10" s="21">
        <f t="shared" si="0"/>
        <v>228</v>
      </c>
      <c r="G10" s="21">
        <f t="shared" si="0"/>
        <v>153</v>
      </c>
      <c r="H10" s="21">
        <f t="shared" si="0"/>
        <v>88</v>
      </c>
      <c r="I10" s="21">
        <f t="shared" si="0"/>
        <v>70</v>
      </c>
      <c r="J10" s="21">
        <f t="shared" si="0"/>
        <v>4082</v>
      </c>
      <c r="K10" s="21">
        <f t="shared" si="0"/>
        <v>340</v>
      </c>
      <c r="L10" s="21">
        <f t="shared" si="0"/>
        <v>285</v>
      </c>
      <c r="M10" s="21">
        <f t="shared" si="0"/>
        <v>679</v>
      </c>
      <c r="N10" s="21">
        <f t="shared" si="0"/>
        <v>731</v>
      </c>
      <c r="O10" s="21">
        <f t="shared" si="0"/>
        <v>543</v>
      </c>
      <c r="P10" s="21">
        <f t="shared" si="0"/>
        <v>372</v>
      </c>
      <c r="Q10" s="21">
        <f t="shared" si="0"/>
        <v>351</v>
      </c>
      <c r="R10" s="21">
        <f t="shared" si="0"/>
        <v>781</v>
      </c>
    </row>
    <row r="11" spans="1:18" ht="15" customHeight="1">
      <c r="A11" s="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7" customFormat="1" ht="15" customHeight="1">
      <c r="A12" s="6" t="s">
        <v>0</v>
      </c>
      <c r="B12" s="17">
        <f aca="true" t="shared" si="1" ref="B12:B57">C12+J12</f>
        <v>95</v>
      </c>
      <c r="C12" s="18">
        <f>C13+C20+C25+C26</f>
        <v>13</v>
      </c>
      <c r="D12" s="18">
        <f>D13+D20+D25+D26</f>
        <v>3</v>
      </c>
      <c r="E12" s="18">
        <f>E13+E20+E25+E26</f>
        <v>3</v>
      </c>
      <c r="F12" s="18">
        <f>F13+F20+F25+F26</f>
        <v>1</v>
      </c>
      <c r="G12" s="18">
        <f>SUM(G13,G20,G25:G26)</f>
        <v>0</v>
      </c>
      <c r="H12" s="18">
        <f>SUM(H13,H20,H25:H26)</f>
        <v>2</v>
      </c>
      <c r="I12" s="18">
        <f>SUM(I13,I20,I25:I26)</f>
        <v>4</v>
      </c>
      <c r="J12" s="18">
        <f aca="true" t="shared" si="2" ref="J12:J57">SUM(K12:R12)</f>
        <v>82</v>
      </c>
      <c r="K12" s="18">
        <f aca="true" t="shared" si="3" ref="K12:Q12">SUM(K13,K20,K25:K26)</f>
        <v>11</v>
      </c>
      <c r="L12" s="18">
        <f t="shared" si="3"/>
        <v>10</v>
      </c>
      <c r="M12" s="18">
        <f t="shared" si="3"/>
        <v>31</v>
      </c>
      <c r="N12" s="18">
        <f t="shared" si="3"/>
        <v>14</v>
      </c>
      <c r="O12" s="18">
        <f t="shared" si="3"/>
        <v>3</v>
      </c>
      <c r="P12" s="18">
        <f t="shared" si="3"/>
        <v>3</v>
      </c>
      <c r="Q12" s="18">
        <f t="shared" si="3"/>
        <v>4</v>
      </c>
      <c r="R12" s="18">
        <f>SUM(R13,R20,R25:R26)</f>
        <v>6</v>
      </c>
    </row>
    <row r="13" spans="1:18" ht="15" customHeight="1">
      <c r="A13" s="9" t="s">
        <v>36</v>
      </c>
      <c r="B13" s="19">
        <f t="shared" si="1"/>
        <v>21</v>
      </c>
      <c r="C13" s="20">
        <f>SUM(C14:C19)</f>
        <v>1</v>
      </c>
      <c r="D13" s="20">
        <f aca="true" t="shared" si="4" ref="D13:I13">SUM(D14:D19)</f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1</v>
      </c>
      <c r="J13" s="20">
        <f t="shared" si="2"/>
        <v>20</v>
      </c>
      <c r="K13" s="20">
        <f aca="true" t="shared" si="5" ref="K13:R13">SUM(K14:K19)</f>
        <v>0</v>
      </c>
      <c r="L13" s="20">
        <f t="shared" si="5"/>
        <v>3</v>
      </c>
      <c r="M13" s="20">
        <f t="shared" si="5"/>
        <v>7</v>
      </c>
      <c r="N13" s="20">
        <f t="shared" si="5"/>
        <v>7</v>
      </c>
      <c r="O13" s="20">
        <f t="shared" si="5"/>
        <v>1</v>
      </c>
      <c r="P13" s="20">
        <f t="shared" si="5"/>
        <v>0</v>
      </c>
      <c r="Q13" s="20">
        <f t="shared" si="5"/>
        <v>0</v>
      </c>
      <c r="R13" s="20">
        <f t="shared" si="5"/>
        <v>2</v>
      </c>
    </row>
    <row r="14" spans="1:18" ht="15" customHeight="1">
      <c r="A14" s="10" t="s">
        <v>1</v>
      </c>
      <c r="B14" s="19">
        <f t="shared" si="1"/>
        <v>20</v>
      </c>
      <c r="C14" s="20">
        <f aca="true" t="shared" si="6" ref="C14:C57">SUM(D14:I14)</f>
        <v>1</v>
      </c>
      <c r="D14" s="20" t="s">
        <v>73</v>
      </c>
      <c r="E14" s="20">
        <v>0</v>
      </c>
      <c r="F14" s="20">
        <v>0</v>
      </c>
      <c r="G14" s="20">
        <v>0</v>
      </c>
      <c r="H14" s="20">
        <v>0</v>
      </c>
      <c r="I14" s="20">
        <v>1</v>
      </c>
      <c r="J14" s="20">
        <f t="shared" si="2"/>
        <v>19</v>
      </c>
      <c r="K14" s="20">
        <v>0</v>
      </c>
      <c r="L14" s="20">
        <v>3</v>
      </c>
      <c r="M14" s="20">
        <v>6</v>
      </c>
      <c r="N14" s="20">
        <v>7</v>
      </c>
      <c r="O14" s="20">
        <v>1</v>
      </c>
      <c r="P14" s="20">
        <v>0</v>
      </c>
      <c r="Q14" s="20">
        <v>0</v>
      </c>
      <c r="R14" s="20">
        <v>2</v>
      </c>
    </row>
    <row r="15" spans="1:18" ht="15" customHeight="1">
      <c r="A15" s="10" t="s">
        <v>18</v>
      </c>
      <c r="B15" s="19">
        <f t="shared" si="1"/>
        <v>0</v>
      </c>
      <c r="C15" s="20">
        <f t="shared" si="6"/>
        <v>0</v>
      </c>
      <c r="D15" s="20">
        <v>0</v>
      </c>
      <c r="E15" s="20">
        <v>0</v>
      </c>
      <c r="F15" s="20" t="s">
        <v>72</v>
      </c>
      <c r="G15" s="20">
        <v>0</v>
      </c>
      <c r="H15" s="20">
        <v>0</v>
      </c>
      <c r="I15" s="20">
        <v>0</v>
      </c>
      <c r="J15" s="20">
        <f t="shared" si="2"/>
        <v>0</v>
      </c>
      <c r="K15" s="20">
        <v>0</v>
      </c>
      <c r="L15" s="20">
        <v>0</v>
      </c>
      <c r="M15" s="20" t="s">
        <v>72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 ht="15" customHeight="1">
      <c r="A16" s="10" t="s">
        <v>70</v>
      </c>
      <c r="B16" s="19">
        <f>C16+J16</f>
        <v>0</v>
      </c>
      <c r="C16" s="20">
        <f t="shared" si="6"/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f>SUM(K16:R16)</f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</row>
    <row r="17" spans="1:18" ht="15" customHeight="1">
      <c r="A17" s="10" t="s">
        <v>53</v>
      </c>
      <c r="B17" s="19">
        <f>C17+J17</f>
        <v>0</v>
      </c>
      <c r="C17" s="20">
        <f t="shared" si="6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f>SUM(K17:R17)</f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</row>
    <row r="18" spans="1:18" ht="15" customHeight="1">
      <c r="A18" s="10" t="s">
        <v>2</v>
      </c>
      <c r="B18" s="19">
        <f t="shared" si="1"/>
        <v>0</v>
      </c>
      <c r="C18" s="20">
        <f t="shared" si="6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f t="shared" si="2"/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5" customHeight="1">
      <c r="A19" s="10" t="s">
        <v>3</v>
      </c>
      <c r="B19" s="19">
        <f t="shared" si="1"/>
        <v>1</v>
      </c>
      <c r="C19" s="20">
        <f t="shared" si="6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f t="shared" si="2"/>
        <v>1</v>
      </c>
      <c r="K19" s="20">
        <v>0</v>
      </c>
      <c r="L19" s="20">
        <v>0</v>
      </c>
      <c r="M19" s="20">
        <v>1</v>
      </c>
      <c r="N19" s="20" t="s">
        <v>72</v>
      </c>
      <c r="O19" s="20" t="s">
        <v>72</v>
      </c>
      <c r="P19" s="20">
        <v>0</v>
      </c>
      <c r="Q19" s="20">
        <v>0</v>
      </c>
      <c r="R19" s="20">
        <v>0</v>
      </c>
    </row>
    <row r="20" spans="1:18" ht="15" customHeight="1">
      <c r="A20" s="9" t="s">
        <v>37</v>
      </c>
      <c r="B20" s="19">
        <f t="shared" si="1"/>
        <v>59</v>
      </c>
      <c r="C20" s="20">
        <f>SUM(C21:C24)</f>
        <v>10</v>
      </c>
      <c r="D20" s="20">
        <f aca="true" t="shared" si="7" ref="D20:I20">SUM(D21:D24)</f>
        <v>2</v>
      </c>
      <c r="E20" s="20">
        <f t="shared" si="7"/>
        <v>2</v>
      </c>
      <c r="F20" s="20">
        <f t="shared" si="7"/>
        <v>1</v>
      </c>
      <c r="G20" s="20">
        <f t="shared" si="7"/>
        <v>0</v>
      </c>
      <c r="H20" s="20">
        <f t="shared" si="7"/>
        <v>2</v>
      </c>
      <c r="I20" s="20">
        <f t="shared" si="7"/>
        <v>3</v>
      </c>
      <c r="J20" s="20">
        <f t="shared" si="2"/>
        <v>49</v>
      </c>
      <c r="K20" s="20">
        <f aca="true" t="shared" si="8" ref="K20:R20">SUM(K21:K24)</f>
        <v>9</v>
      </c>
      <c r="L20" s="20">
        <f t="shared" si="8"/>
        <v>7</v>
      </c>
      <c r="M20" s="20">
        <f t="shared" si="8"/>
        <v>19</v>
      </c>
      <c r="N20" s="20">
        <f t="shared" si="8"/>
        <v>6</v>
      </c>
      <c r="O20" s="20">
        <f t="shared" si="8"/>
        <v>1</v>
      </c>
      <c r="P20" s="20">
        <f t="shared" si="8"/>
        <v>2</v>
      </c>
      <c r="Q20" s="20">
        <f t="shared" si="8"/>
        <v>2</v>
      </c>
      <c r="R20" s="20">
        <f t="shared" si="8"/>
        <v>3</v>
      </c>
    </row>
    <row r="21" spans="1:18" ht="15" customHeight="1">
      <c r="A21" s="10" t="s">
        <v>4</v>
      </c>
      <c r="B21" s="19">
        <f t="shared" si="1"/>
        <v>0</v>
      </c>
      <c r="C21" s="20">
        <f t="shared" si="6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2"/>
        <v>0</v>
      </c>
      <c r="K21" s="20">
        <v>0</v>
      </c>
      <c r="L21" s="20">
        <v>0</v>
      </c>
      <c r="M21" s="20">
        <v>0</v>
      </c>
      <c r="N21" s="20">
        <v>0</v>
      </c>
      <c r="O21" s="20" t="s">
        <v>72</v>
      </c>
      <c r="P21" s="20">
        <v>0</v>
      </c>
      <c r="Q21" s="20">
        <v>0</v>
      </c>
      <c r="R21" s="20">
        <v>0</v>
      </c>
    </row>
    <row r="22" spans="1:18" ht="15" customHeight="1">
      <c r="A22" s="10" t="s">
        <v>5</v>
      </c>
      <c r="B22" s="19">
        <f t="shared" si="1"/>
        <v>23</v>
      </c>
      <c r="C22" s="20">
        <f t="shared" si="6"/>
        <v>5</v>
      </c>
      <c r="D22" s="20">
        <v>1</v>
      </c>
      <c r="E22" s="20">
        <v>2</v>
      </c>
      <c r="F22" s="20">
        <v>0</v>
      </c>
      <c r="G22" s="20">
        <v>0</v>
      </c>
      <c r="H22" s="20">
        <v>1</v>
      </c>
      <c r="I22" s="20">
        <v>1</v>
      </c>
      <c r="J22" s="20">
        <f t="shared" si="2"/>
        <v>18</v>
      </c>
      <c r="K22" s="20">
        <v>1</v>
      </c>
      <c r="L22" s="20">
        <v>2</v>
      </c>
      <c r="M22" s="20">
        <v>10</v>
      </c>
      <c r="N22" s="20">
        <v>3</v>
      </c>
      <c r="O22" s="20" t="s">
        <v>72</v>
      </c>
      <c r="P22" s="20" t="s">
        <v>72</v>
      </c>
      <c r="Q22" s="20">
        <v>2</v>
      </c>
      <c r="R22" s="20">
        <v>0</v>
      </c>
    </row>
    <row r="23" spans="1:18" ht="15" customHeight="1">
      <c r="A23" s="10" t="s">
        <v>6</v>
      </c>
      <c r="B23" s="19">
        <f t="shared" si="1"/>
        <v>0</v>
      </c>
      <c r="C23" s="20">
        <f t="shared" si="6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f t="shared" si="2"/>
        <v>0</v>
      </c>
      <c r="K23" s="20">
        <v>0</v>
      </c>
      <c r="L23" s="20">
        <v>0</v>
      </c>
      <c r="M23" s="20" t="s">
        <v>72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</row>
    <row r="24" spans="1:18" ht="15" customHeight="1">
      <c r="A24" s="10" t="s">
        <v>7</v>
      </c>
      <c r="B24" s="19">
        <f t="shared" si="1"/>
        <v>36</v>
      </c>
      <c r="C24" s="20">
        <f t="shared" si="6"/>
        <v>5</v>
      </c>
      <c r="D24" s="20">
        <v>1</v>
      </c>
      <c r="E24" s="20">
        <v>0</v>
      </c>
      <c r="F24" s="20">
        <v>1</v>
      </c>
      <c r="G24" s="20">
        <v>0</v>
      </c>
      <c r="H24" s="20">
        <v>1</v>
      </c>
      <c r="I24" s="20">
        <v>2</v>
      </c>
      <c r="J24" s="20">
        <f t="shared" si="2"/>
        <v>31</v>
      </c>
      <c r="K24" s="20">
        <v>8</v>
      </c>
      <c r="L24" s="20">
        <v>5</v>
      </c>
      <c r="M24" s="20">
        <v>9</v>
      </c>
      <c r="N24" s="20">
        <v>3</v>
      </c>
      <c r="O24" s="20">
        <v>1</v>
      </c>
      <c r="P24" s="20">
        <v>2</v>
      </c>
      <c r="Q24" s="20">
        <v>0</v>
      </c>
      <c r="R24" s="20">
        <v>3</v>
      </c>
    </row>
    <row r="25" spans="1:18" ht="15" customHeight="1">
      <c r="A25" s="9" t="s">
        <v>38</v>
      </c>
      <c r="B25" s="19">
        <f t="shared" si="1"/>
        <v>9</v>
      </c>
      <c r="C25" s="20">
        <f t="shared" si="6"/>
        <v>2</v>
      </c>
      <c r="D25" s="20">
        <v>1</v>
      </c>
      <c r="E25" s="20">
        <v>1</v>
      </c>
      <c r="F25" s="20">
        <v>0</v>
      </c>
      <c r="G25" s="20" t="s">
        <v>72</v>
      </c>
      <c r="H25" s="20">
        <v>0</v>
      </c>
      <c r="I25" s="20">
        <v>0</v>
      </c>
      <c r="J25" s="20">
        <f t="shared" si="2"/>
        <v>7</v>
      </c>
      <c r="K25" s="20">
        <v>1</v>
      </c>
      <c r="L25" s="20">
        <v>0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</row>
    <row r="26" spans="1:18" ht="15" customHeight="1">
      <c r="A26" s="9" t="s">
        <v>39</v>
      </c>
      <c r="B26" s="19">
        <f t="shared" si="1"/>
        <v>6</v>
      </c>
      <c r="C26" s="20">
        <f t="shared" si="6"/>
        <v>0</v>
      </c>
      <c r="D26" s="20">
        <v>0</v>
      </c>
      <c r="E26" s="20">
        <v>0</v>
      </c>
      <c r="F26" s="20">
        <v>0</v>
      </c>
      <c r="G26" s="20">
        <v>0</v>
      </c>
      <c r="H26" s="20" t="s">
        <v>72</v>
      </c>
      <c r="I26" s="20">
        <v>0</v>
      </c>
      <c r="J26" s="20">
        <f t="shared" si="2"/>
        <v>6</v>
      </c>
      <c r="K26" s="20">
        <v>1</v>
      </c>
      <c r="L26" s="20">
        <v>0</v>
      </c>
      <c r="M26" s="20">
        <v>4</v>
      </c>
      <c r="N26" s="20">
        <v>0</v>
      </c>
      <c r="O26" s="20">
        <v>0</v>
      </c>
      <c r="P26" s="20">
        <v>0</v>
      </c>
      <c r="Q26" s="20">
        <v>1</v>
      </c>
      <c r="R26" s="20">
        <v>0</v>
      </c>
    </row>
    <row r="27" spans="1:18" s="7" customFormat="1" ht="15" customHeight="1">
      <c r="A27" s="6" t="s">
        <v>8</v>
      </c>
      <c r="B27" s="17">
        <f t="shared" si="1"/>
        <v>1146</v>
      </c>
      <c r="C27" s="18">
        <f t="shared" si="6"/>
        <v>164</v>
      </c>
      <c r="D27" s="18">
        <f>SUM(D28:D30,D32:D33)</f>
        <v>37</v>
      </c>
      <c r="E27" s="18">
        <f>(E28+E29+E30+E32+E33)</f>
        <v>38</v>
      </c>
      <c r="F27" s="18">
        <f>(F28+F29+F30+F32+F33)</f>
        <v>31</v>
      </c>
      <c r="G27" s="18">
        <f>(G28+G29+G30+G32+G33)</f>
        <v>22</v>
      </c>
      <c r="H27" s="18">
        <f>(H28+H29+H30+H32+H33)</f>
        <v>24</v>
      </c>
      <c r="I27" s="18">
        <f>(I28+I29+I30+I32+I33)</f>
        <v>12</v>
      </c>
      <c r="J27" s="18">
        <f t="shared" si="2"/>
        <v>982</v>
      </c>
      <c r="K27" s="18">
        <f aca="true" t="shared" si="9" ref="K27:R27">(K28+K29+K30+K32+K33)</f>
        <v>87</v>
      </c>
      <c r="L27" s="18">
        <f t="shared" si="9"/>
        <v>86</v>
      </c>
      <c r="M27" s="18">
        <f t="shared" si="9"/>
        <v>223</v>
      </c>
      <c r="N27" s="18">
        <f t="shared" si="9"/>
        <v>267</v>
      </c>
      <c r="O27" s="18">
        <f>SUM(O28:O30,O32:O33)</f>
        <v>127</v>
      </c>
      <c r="P27" s="18">
        <f>SUM(P28:P30,P32:P33)</f>
        <v>77</v>
      </c>
      <c r="Q27" s="18">
        <f t="shared" si="9"/>
        <v>55</v>
      </c>
      <c r="R27" s="18">
        <f t="shared" si="9"/>
        <v>60</v>
      </c>
    </row>
    <row r="28" spans="1:18" ht="15" customHeight="1">
      <c r="A28" s="9" t="s">
        <v>40</v>
      </c>
      <c r="B28" s="19">
        <f t="shared" si="1"/>
        <v>1</v>
      </c>
      <c r="C28" s="20">
        <f t="shared" si="6"/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f t="shared" si="2"/>
        <v>1</v>
      </c>
      <c r="K28" s="20">
        <v>0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</row>
    <row r="29" spans="1:18" ht="15" customHeight="1">
      <c r="A29" s="9" t="s">
        <v>41</v>
      </c>
      <c r="B29" s="19">
        <f t="shared" si="1"/>
        <v>548</v>
      </c>
      <c r="C29" s="20">
        <f t="shared" si="6"/>
        <v>35</v>
      </c>
      <c r="D29" s="20">
        <v>9</v>
      </c>
      <c r="E29" s="20">
        <v>7</v>
      </c>
      <c r="F29" s="20">
        <v>6</v>
      </c>
      <c r="G29" s="20">
        <v>6</v>
      </c>
      <c r="H29" s="20">
        <v>5</v>
      </c>
      <c r="I29" s="20">
        <v>2</v>
      </c>
      <c r="J29" s="20">
        <f t="shared" si="2"/>
        <v>513</v>
      </c>
      <c r="K29" s="20">
        <v>37</v>
      </c>
      <c r="L29" s="20">
        <v>38</v>
      </c>
      <c r="M29" s="20">
        <v>114</v>
      </c>
      <c r="N29" s="20">
        <v>129</v>
      </c>
      <c r="O29" s="20">
        <v>80</v>
      </c>
      <c r="P29" s="20">
        <v>46</v>
      </c>
      <c r="Q29" s="20">
        <v>28</v>
      </c>
      <c r="R29" s="20">
        <v>41</v>
      </c>
    </row>
    <row r="30" spans="1:18" ht="15" customHeight="1">
      <c r="A30" s="9" t="s">
        <v>42</v>
      </c>
      <c r="B30" s="19">
        <f t="shared" si="1"/>
        <v>489</v>
      </c>
      <c r="C30" s="20">
        <f t="shared" si="6"/>
        <v>102</v>
      </c>
      <c r="D30" s="20">
        <v>25</v>
      </c>
      <c r="E30" s="20">
        <v>27</v>
      </c>
      <c r="F30" s="20">
        <v>16</v>
      </c>
      <c r="G30" s="20">
        <v>9</v>
      </c>
      <c r="H30" s="20">
        <v>17</v>
      </c>
      <c r="I30" s="20">
        <v>8</v>
      </c>
      <c r="J30" s="20">
        <f t="shared" si="2"/>
        <v>387</v>
      </c>
      <c r="K30" s="20">
        <v>39</v>
      </c>
      <c r="L30" s="20">
        <v>41</v>
      </c>
      <c r="M30" s="20">
        <v>98</v>
      </c>
      <c r="N30" s="20">
        <v>110</v>
      </c>
      <c r="O30" s="20">
        <v>39</v>
      </c>
      <c r="P30" s="20">
        <v>25</v>
      </c>
      <c r="Q30" s="20">
        <v>21</v>
      </c>
      <c r="R30" s="20">
        <v>14</v>
      </c>
    </row>
    <row r="31" spans="1:18" ht="15" customHeight="1">
      <c r="A31" s="10" t="s">
        <v>9</v>
      </c>
      <c r="B31" s="19">
        <f t="shared" si="1"/>
        <v>1</v>
      </c>
      <c r="C31" s="20">
        <f t="shared" si="6"/>
        <v>0</v>
      </c>
      <c r="D31" s="20">
        <v>0</v>
      </c>
      <c r="E31" s="20" t="s">
        <v>72</v>
      </c>
      <c r="F31" s="20" t="s">
        <v>72</v>
      </c>
      <c r="G31" s="20">
        <v>0</v>
      </c>
      <c r="H31" s="20">
        <v>0</v>
      </c>
      <c r="I31" s="20" t="s">
        <v>72</v>
      </c>
      <c r="J31" s="20">
        <f t="shared" si="2"/>
        <v>1</v>
      </c>
      <c r="K31" s="20">
        <v>0</v>
      </c>
      <c r="L31" s="20">
        <v>0</v>
      </c>
      <c r="M31" s="20">
        <v>0</v>
      </c>
      <c r="N31" s="20" t="s">
        <v>72</v>
      </c>
      <c r="O31" s="20">
        <v>0</v>
      </c>
      <c r="P31" s="20">
        <v>1</v>
      </c>
      <c r="Q31" s="20">
        <v>0</v>
      </c>
      <c r="R31" s="20">
        <v>0</v>
      </c>
    </row>
    <row r="32" spans="1:18" ht="15" customHeight="1">
      <c r="A32" s="9" t="s">
        <v>43</v>
      </c>
      <c r="B32" s="19">
        <f t="shared" si="1"/>
        <v>61</v>
      </c>
      <c r="C32" s="20">
        <f t="shared" si="6"/>
        <v>12</v>
      </c>
      <c r="D32" s="20">
        <v>0</v>
      </c>
      <c r="E32" s="20">
        <v>2</v>
      </c>
      <c r="F32" s="20">
        <v>4</v>
      </c>
      <c r="G32" s="20">
        <v>3</v>
      </c>
      <c r="H32" s="20">
        <v>2</v>
      </c>
      <c r="I32" s="20">
        <v>1</v>
      </c>
      <c r="J32" s="20">
        <f t="shared" si="2"/>
        <v>49</v>
      </c>
      <c r="K32" s="20">
        <v>5</v>
      </c>
      <c r="L32" s="20">
        <v>2</v>
      </c>
      <c r="M32" s="20">
        <v>5</v>
      </c>
      <c r="N32" s="20">
        <v>22</v>
      </c>
      <c r="O32" s="20">
        <v>6</v>
      </c>
      <c r="P32" s="20">
        <v>3</v>
      </c>
      <c r="Q32" s="20">
        <v>2</v>
      </c>
      <c r="R32" s="20">
        <v>4</v>
      </c>
    </row>
    <row r="33" spans="1:18" ht="15" customHeight="1">
      <c r="A33" s="9" t="s">
        <v>44</v>
      </c>
      <c r="B33" s="19">
        <f t="shared" si="1"/>
        <v>47</v>
      </c>
      <c r="C33" s="20">
        <f t="shared" si="6"/>
        <v>15</v>
      </c>
      <c r="D33" s="20">
        <v>3</v>
      </c>
      <c r="E33" s="20">
        <v>2</v>
      </c>
      <c r="F33" s="20">
        <v>5</v>
      </c>
      <c r="G33" s="20">
        <v>4</v>
      </c>
      <c r="H33" s="20">
        <v>0</v>
      </c>
      <c r="I33" s="20">
        <v>1</v>
      </c>
      <c r="J33" s="20">
        <f t="shared" si="2"/>
        <v>32</v>
      </c>
      <c r="K33" s="20">
        <v>6</v>
      </c>
      <c r="L33" s="20">
        <v>5</v>
      </c>
      <c r="M33" s="20">
        <v>5</v>
      </c>
      <c r="N33" s="20">
        <v>6</v>
      </c>
      <c r="O33" s="20">
        <v>2</v>
      </c>
      <c r="P33" s="20">
        <v>3</v>
      </c>
      <c r="Q33" s="20">
        <v>4</v>
      </c>
      <c r="R33" s="20">
        <v>1</v>
      </c>
    </row>
    <row r="34" spans="1:18" s="7" customFormat="1" ht="15" customHeight="1">
      <c r="A34" s="6" t="s">
        <v>10</v>
      </c>
      <c r="B34" s="17">
        <f t="shared" si="1"/>
        <v>2799</v>
      </c>
      <c r="C34" s="18">
        <f t="shared" si="6"/>
        <v>565</v>
      </c>
      <c r="D34" s="18">
        <f aca="true" t="shared" si="10" ref="D34:I34">SUM(D35:D37)</f>
        <v>119</v>
      </c>
      <c r="E34" s="18">
        <f t="shared" si="10"/>
        <v>137</v>
      </c>
      <c r="F34" s="18">
        <f t="shared" si="10"/>
        <v>142</v>
      </c>
      <c r="G34" s="18">
        <f t="shared" si="10"/>
        <v>82</v>
      </c>
      <c r="H34" s="18">
        <f t="shared" si="10"/>
        <v>49</v>
      </c>
      <c r="I34" s="18">
        <f t="shared" si="10"/>
        <v>36</v>
      </c>
      <c r="J34" s="18">
        <f t="shared" si="2"/>
        <v>2234</v>
      </c>
      <c r="K34" s="18">
        <f aca="true" t="shared" si="11" ref="K34:R34">SUM(K35:K37)</f>
        <v>169</v>
      </c>
      <c r="L34" s="18">
        <f t="shared" si="11"/>
        <v>123</v>
      </c>
      <c r="M34" s="18">
        <f t="shared" si="11"/>
        <v>273</v>
      </c>
      <c r="N34" s="18">
        <f t="shared" si="11"/>
        <v>304</v>
      </c>
      <c r="O34" s="18">
        <f t="shared" si="11"/>
        <v>287</v>
      </c>
      <c r="P34" s="18">
        <f t="shared" si="11"/>
        <v>229</v>
      </c>
      <c r="Q34" s="18">
        <f t="shared" si="11"/>
        <v>225</v>
      </c>
      <c r="R34" s="18">
        <f t="shared" si="11"/>
        <v>624</v>
      </c>
    </row>
    <row r="35" spans="1:18" ht="15" customHeight="1">
      <c r="A35" s="9" t="s">
        <v>45</v>
      </c>
      <c r="B35" s="19">
        <f t="shared" si="1"/>
        <v>166</v>
      </c>
      <c r="C35" s="20">
        <f t="shared" si="6"/>
        <v>43</v>
      </c>
      <c r="D35" s="20">
        <v>6</v>
      </c>
      <c r="E35" s="20">
        <v>9</v>
      </c>
      <c r="F35" s="20">
        <v>15</v>
      </c>
      <c r="G35" s="20">
        <v>4</v>
      </c>
      <c r="H35" s="20">
        <v>2</v>
      </c>
      <c r="I35" s="20">
        <v>7</v>
      </c>
      <c r="J35" s="20">
        <f t="shared" si="2"/>
        <v>123</v>
      </c>
      <c r="K35" s="20">
        <v>24</v>
      </c>
      <c r="L35" s="20">
        <v>12</v>
      </c>
      <c r="M35" s="20">
        <v>24</v>
      </c>
      <c r="N35" s="20">
        <v>25</v>
      </c>
      <c r="O35" s="20">
        <v>18</v>
      </c>
      <c r="P35" s="20">
        <v>8</v>
      </c>
      <c r="Q35" s="20">
        <v>8</v>
      </c>
      <c r="R35" s="20">
        <v>4</v>
      </c>
    </row>
    <row r="36" spans="1:18" ht="15" customHeight="1">
      <c r="A36" s="9" t="s">
        <v>46</v>
      </c>
      <c r="B36" s="19">
        <f t="shared" si="1"/>
        <v>259</v>
      </c>
      <c r="C36" s="20">
        <f t="shared" si="6"/>
        <v>158</v>
      </c>
      <c r="D36" s="20">
        <v>31</v>
      </c>
      <c r="E36" s="20">
        <v>54</v>
      </c>
      <c r="F36" s="20">
        <v>36</v>
      </c>
      <c r="G36" s="20">
        <v>23</v>
      </c>
      <c r="H36" s="20">
        <v>9</v>
      </c>
      <c r="I36" s="20">
        <v>5</v>
      </c>
      <c r="J36" s="20">
        <f t="shared" si="2"/>
        <v>101</v>
      </c>
      <c r="K36" s="20">
        <v>21</v>
      </c>
      <c r="L36" s="20">
        <v>11</v>
      </c>
      <c r="M36" s="20">
        <v>20</v>
      </c>
      <c r="N36" s="20">
        <v>18</v>
      </c>
      <c r="O36" s="20">
        <v>12</v>
      </c>
      <c r="P36" s="20">
        <v>5</v>
      </c>
      <c r="Q36" s="20">
        <v>7</v>
      </c>
      <c r="R36" s="20">
        <v>7</v>
      </c>
    </row>
    <row r="37" spans="1:18" ht="15" customHeight="1">
      <c r="A37" s="9" t="s">
        <v>47</v>
      </c>
      <c r="B37" s="19">
        <f t="shared" si="1"/>
        <v>2374</v>
      </c>
      <c r="C37" s="20">
        <f t="shared" si="6"/>
        <v>364</v>
      </c>
      <c r="D37" s="20">
        <v>82</v>
      </c>
      <c r="E37" s="20">
        <v>74</v>
      </c>
      <c r="F37" s="20">
        <v>91</v>
      </c>
      <c r="G37" s="20">
        <v>55</v>
      </c>
      <c r="H37" s="20">
        <v>38</v>
      </c>
      <c r="I37" s="20">
        <v>24</v>
      </c>
      <c r="J37" s="20">
        <f t="shared" si="2"/>
        <v>2010</v>
      </c>
      <c r="K37" s="20">
        <v>124</v>
      </c>
      <c r="L37" s="20">
        <v>100</v>
      </c>
      <c r="M37" s="20">
        <v>229</v>
      </c>
      <c r="N37" s="20">
        <v>261</v>
      </c>
      <c r="O37" s="20">
        <v>257</v>
      </c>
      <c r="P37" s="20">
        <v>216</v>
      </c>
      <c r="Q37" s="20">
        <v>210</v>
      </c>
      <c r="R37" s="20">
        <v>613</v>
      </c>
    </row>
    <row r="38" spans="1:18" s="7" customFormat="1" ht="15" customHeight="1">
      <c r="A38" s="6" t="s">
        <v>11</v>
      </c>
      <c r="B38" s="17">
        <f t="shared" si="1"/>
        <v>211</v>
      </c>
      <c r="C38" s="18">
        <f t="shared" si="6"/>
        <v>21</v>
      </c>
      <c r="D38" s="18">
        <f aca="true" t="shared" si="12" ref="D38:I38">D39+D40+D43+D48+D50+D51</f>
        <v>1</v>
      </c>
      <c r="E38" s="18">
        <f t="shared" si="12"/>
        <v>5</v>
      </c>
      <c r="F38" s="18">
        <f t="shared" si="12"/>
        <v>4</v>
      </c>
      <c r="G38" s="18">
        <f t="shared" si="12"/>
        <v>6</v>
      </c>
      <c r="H38" s="18">
        <f t="shared" si="12"/>
        <v>2</v>
      </c>
      <c r="I38" s="18">
        <f t="shared" si="12"/>
        <v>3</v>
      </c>
      <c r="J38" s="18">
        <f t="shared" si="2"/>
        <v>190</v>
      </c>
      <c r="K38" s="18">
        <f aca="true" t="shared" si="13" ref="K38:R38">K39+K40+K43+K48+K50+K51</f>
        <v>18</v>
      </c>
      <c r="L38" s="18">
        <f t="shared" si="13"/>
        <v>20</v>
      </c>
      <c r="M38" s="18">
        <f t="shared" si="13"/>
        <v>28</v>
      </c>
      <c r="N38" s="18">
        <f t="shared" si="13"/>
        <v>43</v>
      </c>
      <c r="O38" s="18">
        <f t="shared" si="13"/>
        <v>33</v>
      </c>
      <c r="P38" s="18">
        <f t="shared" si="13"/>
        <v>16</v>
      </c>
      <c r="Q38" s="18">
        <f t="shared" si="13"/>
        <v>19</v>
      </c>
      <c r="R38" s="18">
        <f t="shared" si="13"/>
        <v>13</v>
      </c>
    </row>
    <row r="39" spans="1:18" ht="15" customHeight="1">
      <c r="A39" s="9" t="s">
        <v>48</v>
      </c>
      <c r="B39" s="19">
        <f t="shared" si="1"/>
        <v>145</v>
      </c>
      <c r="C39" s="20">
        <f t="shared" si="6"/>
        <v>20</v>
      </c>
      <c r="D39" s="20">
        <v>1</v>
      </c>
      <c r="E39" s="20">
        <v>5</v>
      </c>
      <c r="F39" s="20">
        <v>4</v>
      </c>
      <c r="G39" s="20">
        <v>5</v>
      </c>
      <c r="H39" s="20">
        <v>2</v>
      </c>
      <c r="I39" s="20">
        <v>3</v>
      </c>
      <c r="J39" s="20">
        <f t="shared" si="2"/>
        <v>125</v>
      </c>
      <c r="K39" s="20">
        <v>15</v>
      </c>
      <c r="L39" s="20">
        <v>16</v>
      </c>
      <c r="M39" s="20">
        <v>20</v>
      </c>
      <c r="N39" s="20">
        <v>28</v>
      </c>
      <c r="O39" s="20">
        <v>24</v>
      </c>
      <c r="P39" s="20">
        <v>7</v>
      </c>
      <c r="Q39" s="20">
        <v>10</v>
      </c>
      <c r="R39" s="20">
        <v>5</v>
      </c>
    </row>
    <row r="40" spans="1:18" ht="15" customHeight="1">
      <c r="A40" s="9" t="s">
        <v>49</v>
      </c>
      <c r="B40" s="19">
        <f t="shared" si="1"/>
        <v>34</v>
      </c>
      <c r="C40" s="20">
        <f t="shared" si="6"/>
        <v>0</v>
      </c>
      <c r="D40" s="20">
        <f aca="true" t="shared" si="14" ref="D40:I40">SUM(D41:D42)</f>
        <v>0</v>
      </c>
      <c r="E40" s="20">
        <f t="shared" si="14"/>
        <v>0</v>
      </c>
      <c r="F40" s="20">
        <f t="shared" si="14"/>
        <v>0</v>
      </c>
      <c r="G40" s="20">
        <f t="shared" si="14"/>
        <v>0</v>
      </c>
      <c r="H40" s="20">
        <f t="shared" si="14"/>
        <v>0</v>
      </c>
      <c r="I40" s="20">
        <f t="shared" si="14"/>
        <v>0</v>
      </c>
      <c r="J40" s="20">
        <f t="shared" si="2"/>
        <v>34</v>
      </c>
      <c r="K40" s="20">
        <f aca="true" t="shared" si="15" ref="K40:R40">SUM(K41:K42)</f>
        <v>2</v>
      </c>
      <c r="L40" s="20">
        <f t="shared" si="15"/>
        <v>2</v>
      </c>
      <c r="M40" s="20">
        <f t="shared" si="15"/>
        <v>3</v>
      </c>
      <c r="N40" s="20">
        <f t="shared" si="15"/>
        <v>8</v>
      </c>
      <c r="O40" s="20">
        <f t="shared" si="15"/>
        <v>6</v>
      </c>
      <c r="P40" s="20">
        <f t="shared" si="15"/>
        <v>4</v>
      </c>
      <c r="Q40" s="20">
        <f t="shared" si="15"/>
        <v>2</v>
      </c>
      <c r="R40" s="20">
        <f t="shared" si="15"/>
        <v>7</v>
      </c>
    </row>
    <row r="41" spans="1:18" ht="15" customHeight="1">
      <c r="A41" s="10" t="s">
        <v>12</v>
      </c>
      <c r="B41" s="19">
        <f t="shared" si="1"/>
        <v>24</v>
      </c>
      <c r="C41" s="20">
        <f t="shared" si="6"/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2"/>
        <v>24</v>
      </c>
      <c r="K41" s="20">
        <v>2</v>
      </c>
      <c r="L41" s="20">
        <v>0</v>
      </c>
      <c r="M41" s="20">
        <v>3</v>
      </c>
      <c r="N41" s="20">
        <v>4</v>
      </c>
      <c r="O41" s="20">
        <v>4</v>
      </c>
      <c r="P41" s="20">
        <v>4</v>
      </c>
      <c r="Q41" s="20">
        <v>1</v>
      </c>
      <c r="R41" s="20">
        <v>6</v>
      </c>
    </row>
    <row r="42" spans="1:18" ht="15" customHeight="1">
      <c r="A42" s="10" t="s">
        <v>19</v>
      </c>
      <c r="B42" s="19">
        <f t="shared" si="1"/>
        <v>10</v>
      </c>
      <c r="C42" s="20">
        <f t="shared" si="6"/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2"/>
        <v>10</v>
      </c>
      <c r="K42" s="20">
        <v>0</v>
      </c>
      <c r="L42" s="20">
        <v>2</v>
      </c>
      <c r="M42" s="20">
        <v>0</v>
      </c>
      <c r="N42" s="20">
        <v>4</v>
      </c>
      <c r="O42" s="20">
        <v>2</v>
      </c>
      <c r="P42" s="20">
        <v>0</v>
      </c>
      <c r="Q42" s="20">
        <v>1</v>
      </c>
      <c r="R42" s="20">
        <v>1</v>
      </c>
    </row>
    <row r="43" spans="1:18" ht="15" customHeight="1">
      <c r="A43" s="9" t="s">
        <v>50</v>
      </c>
      <c r="B43" s="19">
        <f t="shared" si="1"/>
        <v>26</v>
      </c>
      <c r="C43" s="20">
        <f t="shared" si="6"/>
        <v>1</v>
      </c>
      <c r="D43" s="20">
        <v>0</v>
      </c>
      <c r="E43" s="20">
        <v>0</v>
      </c>
      <c r="F43" s="20">
        <v>0</v>
      </c>
      <c r="G43" s="20">
        <v>1</v>
      </c>
      <c r="H43" s="20">
        <v>0</v>
      </c>
      <c r="I43" s="20">
        <v>0</v>
      </c>
      <c r="J43" s="20">
        <f t="shared" si="2"/>
        <v>25</v>
      </c>
      <c r="K43" s="20">
        <v>1</v>
      </c>
      <c r="L43" s="20">
        <v>2</v>
      </c>
      <c r="M43" s="20">
        <v>4</v>
      </c>
      <c r="N43" s="20">
        <v>4</v>
      </c>
      <c r="O43" s="20">
        <v>2</v>
      </c>
      <c r="P43" s="20">
        <v>5</v>
      </c>
      <c r="Q43" s="20">
        <v>7</v>
      </c>
      <c r="R43" s="20">
        <v>0</v>
      </c>
    </row>
    <row r="44" spans="1:18" ht="15" customHeight="1">
      <c r="A44" s="10" t="s">
        <v>13</v>
      </c>
      <c r="B44" s="19">
        <f t="shared" si="1"/>
        <v>1</v>
      </c>
      <c r="C44" s="20">
        <f t="shared" si="6"/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 t="shared" si="2"/>
        <v>1</v>
      </c>
      <c r="K44" s="20">
        <v>0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</row>
    <row r="45" spans="1:18" ht="15" customHeight="1">
      <c r="A45" s="10" t="s">
        <v>14</v>
      </c>
      <c r="B45" s="19">
        <f t="shared" si="1"/>
        <v>25</v>
      </c>
      <c r="C45" s="20">
        <f t="shared" si="6"/>
        <v>1</v>
      </c>
      <c r="D45" s="20">
        <v>0</v>
      </c>
      <c r="E45" s="20">
        <v>0</v>
      </c>
      <c r="F45" s="20">
        <v>0</v>
      </c>
      <c r="G45" s="20">
        <v>1</v>
      </c>
      <c r="H45" s="20">
        <v>0</v>
      </c>
      <c r="I45" s="20">
        <v>0</v>
      </c>
      <c r="J45" s="20">
        <f t="shared" si="2"/>
        <v>24</v>
      </c>
      <c r="K45" s="20">
        <v>1</v>
      </c>
      <c r="L45" s="20">
        <v>2</v>
      </c>
      <c r="M45" s="20">
        <v>4</v>
      </c>
      <c r="N45" s="20">
        <v>3</v>
      </c>
      <c r="O45" s="20">
        <v>2</v>
      </c>
      <c r="P45" s="20">
        <v>5</v>
      </c>
      <c r="Q45" s="20">
        <v>7</v>
      </c>
      <c r="R45" s="20">
        <v>0</v>
      </c>
    </row>
    <row r="46" spans="1:18" ht="15" customHeight="1">
      <c r="A46" s="10" t="s">
        <v>56</v>
      </c>
      <c r="B46" s="19">
        <f>C46+J46</f>
        <v>0</v>
      </c>
      <c r="C46" s="20">
        <f>SUM(D46:I46)</f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>SUM(K46:R46)</f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ht="15" customHeight="1">
      <c r="A47" s="10" t="s">
        <v>71</v>
      </c>
      <c r="B47" s="19">
        <f t="shared" si="1"/>
        <v>0</v>
      </c>
      <c r="C47" s="20">
        <f t="shared" si="6"/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f t="shared" si="2"/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</row>
    <row r="48" spans="1:18" ht="15" customHeight="1">
      <c r="A48" s="9" t="s">
        <v>51</v>
      </c>
      <c r="B48" s="19">
        <f t="shared" si="1"/>
        <v>3</v>
      </c>
      <c r="C48" s="20">
        <f t="shared" si="6"/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f t="shared" si="2"/>
        <v>3</v>
      </c>
      <c r="K48" s="20">
        <v>0</v>
      </c>
      <c r="L48" s="20">
        <v>0</v>
      </c>
      <c r="M48" s="20">
        <v>0</v>
      </c>
      <c r="N48" s="20">
        <v>1</v>
      </c>
      <c r="O48" s="20">
        <v>1</v>
      </c>
      <c r="P48" s="20">
        <v>0</v>
      </c>
      <c r="Q48" s="20">
        <v>0</v>
      </c>
      <c r="R48" s="20">
        <v>1</v>
      </c>
    </row>
    <row r="49" spans="1:18" ht="15" customHeight="1">
      <c r="A49" s="10" t="s">
        <v>15</v>
      </c>
      <c r="B49" s="19">
        <f t="shared" si="1"/>
        <v>3</v>
      </c>
      <c r="C49" s="20">
        <f t="shared" si="6"/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2"/>
        <v>3</v>
      </c>
      <c r="K49" s="20">
        <v>0</v>
      </c>
      <c r="L49" s="20">
        <v>0</v>
      </c>
      <c r="M49" s="20">
        <v>0</v>
      </c>
      <c r="N49" s="20">
        <v>1</v>
      </c>
      <c r="O49" s="20">
        <v>1</v>
      </c>
      <c r="P49" s="20">
        <v>0</v>
      </c>
      <c r="Q49" s="20">
        <v>0</v>
      </c>
      <c r="R49" s="20">
        <v>1</v>
      </c>
    </row>
    <row r="50" spans="1:18" ht="15" customHeight="1">
      <c r="A50" s="9" t="s">
        <v>54</v>
      </c>
      <c r="B50" s="19">
        <f t="shared" si="1"/>
        <v>0</v>
      </c>
      <c r="C50" s="20">
        <f t="shared" si="6"/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2"/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</row>
    <row r="51" spans="1:18" ht="15" customHeight="1">
      <c r="A51" s="9" t="s">
        <v>55</v>
      </c>
      <c r="B51" s="19">
        <f>C51+J51</f>
        <v>3</v>
      </c>
      <c r="C51" s="20">
        <f>SUM(D51:I51)</f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>SUM(K51:R51)</f>
        <v>3</v>
      </c>
      <c r="K51" s="20">
        <v>0</v>
      </c>
      <c r="L51" s="20">
        <v>0</v>
      </c>
      <c r="M51" s="20">
        <v>1</v>
      </c>
      <c r="N51" s="20">
        <v>2</v>
      </c>
      <c r="O51" s="20">
        <v>0</v>
      </c>
      <c r="P51" s="20">
        <v>0</v>
      </c>
      <c r="Q51" s="20">
        <v>0</v>
      </c>
      <c r="R51" s="20">
        <v>0</v>
      </c>
    </row>
    <row r="52" spans="1:18" s="7" customFormat="1" ht="15" customHeight="1">
      <c r="A52" s="6" t="s">
        <v>16</v>
      </c>
      <c r="B52" s="17">
        <f t="shared" si="1"/>
        <v>87</v>
      </c>
      <c r="C52" s="18">
        <f t="shared" si="6"/>
        <v>10</v>
      </c>
      <c r="D52" s="18">
        <f aca="true" t="shared" si="16" ref="D52:I52">SUM(D53:D54)</f>
        <v>3</v>
      </c>
      <c r="E52" s="18">
        <f t="shared" si="16"/>
        <v>1</v>
      </c>
      <c r="F52" s="18">
        <f t="shared" si="16"/>
        <v>3</v>
      </c>
      <c r="G52" s="18">
        <f t="shared" si="16"/>
        <v>2</v>
      </c>
      <c r="H52" s="18">
        <f t="shared" si="16"/>
        <v>1</v>
      </c>
      <c r="I52" s="18">
        <f t="shared" si="16"/>
        <v>0</v>
      </c>
      <c r="J52" s="18">
        <f t="shared" si="2"/>
        <v>77</v>
      </c>
      <c r="K52" s="18">
        <f aca="true" t="shared" si="17" ref="K52:R52">SUM(K53:K54)</f>
        <v>8</v>
      </c>
      <c r="L52" s="18">
        <f t="shared" si="17"/>
        <v>10</v>
      </c>
      <c r="M52" s="18">
        <f t="shared" si="17"/>
        <v>22</v>
      </c>
      <c r="N52" s="18">
        <f t="shared" si="17"/>
        <v>19</v>
      </c>
      <c r="O52" s="18">
        <f t="shared" si="17"/>
        <v>8</v>
      </c>
      <c r="P52" s="18">
        <f t="shared" si="17"/>
        <v>3</v>
      </c>
      <c r="Q52" s="18">
        <f t="shared" si="17"/>
        <v>5</v>
      </c>
      <c r="R52" s="18">
        <f t="shared" si="17"/>
        <v>2</v>
      </c>
    </row>
    <row r="53" spans="1:18" ht="15" customHeight="1">
      <c r="A53" s="9" t="s">
        <v>52</v>
      </c>
      <c r="B53" s="19">
        <f t="shared" si="1"/>
        <v>9</v>
      </c>
      <c r="C53" s="20">
        <f t="shared" si="6"/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f t="shared" si="2"/>
        <v>9</v>
      </c>
      <c r="K53" s="20">
        <v>0</v>
      </c>
      <c r="L53" s="20">
        <v>4</v>
      </c>
      <c r="M53" s="20">
        <v>2</v>
      </c>
      <c r="N53" s="20">
        <v>2</v>
      </c>
      <c r="O53" s="20">
        <v>1</v>
      </c>
      <c r="P53" s="20">
        <v>0</v>
      </c>
      <c r="Q53" s="20">
        <v>0</v>
      </c>
      <c r="R53" s="20">
        <v>0</v>
      </c>
    </row>
    <row r="54" spans="1:18" ht="15" customHeight="1">
      <c r="A54" s="9" t="s">
        <v>69</v>
      </c>
      <c r="B54" s="19">
        <f t="shared" si="1"/>
        <v>78</v>
      </c>
      <c r="C54" s="20">
        <f t="shared" si="6"/>
        <v>10</v>
      </c>
      <c r="D54" s="20">
        <v>3</v>
      </c>
      <c r="E54" s="20">
        <v>1</v>
      </c>
      <c r="F54" s="20">
        <v>3</v>
      </c>
      <c r="G54" s="20">
        <v>2</v>
      </c>
      <c r="H54" s="20">
        <v>1</v>
      </c>
      <c r="I54" s="20">
        <v>0</v>
      </c>
      <c r="J54" s="20">
        <f t="shared" si="2"/>
        <v>68</v>
      </c>
      <c r="K54" s="20">
        <v>8</v>
      </c>
      <c r="L54" s="20">
        <v>6</v>
      </c>
      <c r="M54" s="20">
        <v>20</v>
      </c>
      <c r="N54" s="20">
        <v>17</v>
      </c>
      <c r="O54" s="20">
        <v>7</v>
      </c>
      <c r="P54" s="20">
        <v>3</v>
      </c>
      <c r="Q54" s="20">
        <v>5</v>
      </c>
      <c r="R54" s="20">
        <v>2</v>
      </c>
    </row>
    <row r="55" spans="1:18" ht="15" customHeight="1">
      <c r="A55" s="10" t="s">
        <v>20</v>
      </c>
      <c r="B55" s="19">
        <f t="shared" si="1"/>
        <v>51</v>
      </c>
      <c r="C55" s="20">
        <f t="shared" si="6"/>
        <v>10</v>
      </c>
      <c r="D55" s="20">
        <v>3</v>
      </c>
      <c r="E55" s="20">
        <v>1</v>
      </c>
      <c r="F55" s="20">
        <v>3</v>
      </c>
      <c r="G55" s="20">
        <v>2</v>
      </c>
      <c r="H55" s="20">
        <v>1</v>
      </c>
      <c r="I55" s="20">
        <v>0</v>
      </c>
      <c r="J55" s="20">
        <f t="shared" si="2"/>
        <v>41</v>
      </c>
      <c r="K55" s="20">
        <v>4</v>
      </c>
      <c r="L55" s="20">
        <v>5</v>
      </c>
      <c r="M55" s="20">
        <v>15</v>
      </c>
      <c r="N55" s="20">
        <v>9</v>
      </c>
      <c r="O55" s="20">
        <v>2</v>
      </c>
      <c r="P55" s="20">
        <v>2</v>
      </c>
      <c r="Q55" s="20">
        <v>3</v>
      </c>
      <c r="R55" s="20">
        <v>1</v>
      </c>
    </row>
    <row r="56" spans="1:18" ht="15" customHeight="1">
      <c r="A56" s="10" t="s">
        <v>21</v>
      </c>
      <c r="B56" s="19">
        <f t="shared" si="1"/>
        <v>15</v>
      </c>
      <c r="C56" s="20">
        <f t="shared" si="6"/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si="2"/>
        <v>15</v>
      </c>
      <c r="K56" s="20">
        <v>1</v>
      </c>
      <c r="L56" s="20">
        <v>1</v>
      </c>
      <c r="M56" s="20">
        <v>3</v>
      </c>
      <c r="N56" s="20">
        <v>4</v>
      </c>
      <c r="O56" s="20">
        <v>3</v>
      </c>
      <c r="P56" s="20">
        <v>1</v>
      </c>
      <c r="Q56" s="20">
        <v>1</v>
      </c>
      <c r="R56" s="20">
        <v>1</v>
      </c>
    </row>
    <row r="57" spans="1:18" s="7" customFormat="1" ht="15" customHeight="1">
      <c r="A57" s="6" t="s">
        <v>17</v>
      </c>
      <c r="B57" s="17">
        <f t="shared" si="1"/>
        <v>730</v>
      </c>
      <c r="C57" s="18">
        <f t="shared" si="6"/>
        <v>213</v>
      </c>
      <c r="D57" s="18">
        <v>32</v>
      </c>
      <c r="E57" s="18">
        <v>68</v>
      </c>
      <c r="F57" s="18">
        <v>47</v>
      </c>
      <c r="G57" s="18">
        <v>41</v>
      </c>
      <c r="H57" s="18">
        <v>10</v>
      </c>
      <c r="I57" s="18">
        <v>15</v>
      </c>
      <c r="J57" s="18">
        <f t="shared" si="2"/>
        <v>517</v>
      </c>
      <c r="K57" s="18">
        <v>47</v>
      </c>
      <c r="L57" s="18">
        <v>36</v>
      </c>
      <c r="M57" s="18">
        <v>102</v>
      </c>
      <c r="N57" s="18">
        <v>84</v>
      </c>
      <c r="O57" s="18">
        <v>85</v>
      </c>
      <c r="P57" s="18">
        <v>44</v>
      </c>
      <c r="Q57" s="18">
        <v>43</v>
      </c>
      <c r="R57" s="18">
        <v>76</v>
      </c>
    </row>
    <row r="58" spans="1:18" ht="15" customHeight="1">
      <c r="A58" s="9" t="s">
        <v>22</v>
      </c>
      <c r="B58" s="19">
        <f aca="true" t="shared" si="18" ref="B58:B64">C58+J58</f>
        <v>381</v>
      </c>
      <c r="C58" s="20">
        <f aca="true" t="shared" si="19" ref="C58:C64">SUM(D58:I58)</f>
        <v>130</v>
      </c>
      <c r="D58" s="20">
        <v>19</v>
      </c>
      <c r="E58" s="20">
        <v>39</v>
      </c>
      <c r="F58" s="20">
        <v>32</v>
      </c>
      <c r="G58" s="20">
        <v>30</v>
      </c>
      <c r="H58" s="20">
        <v>6</v>
      </c>
      <c r="I58" s="20">
        <v>4</v>
      </c>
      <c r="J58" s="20">
        <f aca="true" t="shared" si="20" ref="J58:J64">SUM(K58:R58)</f>
        <v>251</v>
      </c>
      <c r="K58" s="20">
        <v>32</v>
      </c>
      <c r="L58" s="20">
        <v>15</v>
      </c>
      <c r="M58" s="20">
        <v>35</v>
      </c>
      <c r="N58" s="20">
        <v>27</v>
      </c>
      <c r="O58" s="20">
        <v>38</v>
      </c>
      <c r="P58" s="20">
        <v>29</v>
      </c>
      <c r="Q58" s="20">
        <v>22</v>
      </c>
      <c r="R58" s="20">
        <v>53</v>
      </c>
    </row>
    <row r="59" spans="1:18" ht="15" customHeight="1">
      <c r="A59" s="9" t="s">
        <v>23</v>
      </c>
      <c r="B59" s="19">
        <f t="shared" si="18"/>
        <v>29</v>
      </c>
      <c r="C59" s="20">
        <f t="shared" si="19"/>
        <v>3</v>
      </c>
      <c r="D59" s="20">
        <v>0</v>
      </c>
      <c r="E59" s="20">
        <v>0</v>
      </c>
      <c r="F59" s="20">
        <v>0</v>
      </c>
      <c r="G59" s="20">
        <v>2</v>
      </c>
      <c r="H59" s="20">
        <v>0</v>
      </c>
      <c r="I59" s="20">
        <v>1</v>
      </c>
      <c r="J59" s="20">
        <f t="shared" si="20"/>
        <v>26</v>
      </c>
      <c r="K59" s="20">
        <v>1</v>
      </c>
      <c r="L59" s="20">
        <v>4</v>
      </c>
      <c r="M59" s="20">
        <v>9</v>
      </c>
      <c r="N59" s="20">
        <v>8</v>
      </c>
      <c r="O59" s="20">
        <v>2</v>
      </c>
      <c r="P59" s="20">
        <v>1</v>
      </c>
      <c r="Q59" s="20">
        <v>1</v>
      </c>
      <c r="R59" s="20">
        <v>0</v>
      </c>
    </row>
    <row r="60" spans="1:18" ht="15" customHeight="1">
      <c r="A60" s="9" t="s">
        <v>24</v>
      </c>
      <c r="B60" s="19">
        <f t="shared" si="18"/>
        <v>102</v>
      </c>
      <c r="C60" s="20">
        <f t="shared" si="19"/>
        <v>38</v>
      </c>
      <c r="D60" s="20">
        <v>4</v>
      </c>
      <c r="E60" s="20">
        <v>17</v>
      </c>
      <c r="F60" s="20">
        <v>10</v>
      </c>
      <c r="G60" s="20">
        <v>4</v>
      </c>
      <c r="H60" s="20">
        <v>1</v>
      </c>
      <c r="I60" s="20">
        <v>2</v>
      </c>
      <c r="J60" s="20">
        <f t="shared" si="20"/>
        <v>64</v>
      </c>
      <c r="K60" s="20">
        <v>4</v>
      </c>
      <c r="L60" s="20">
        <v>5</v>
      </c>
      <c r="M60" s="20">
        <v>17</v>
      </c>
      <c r="N60" s="20">
        <v>12</v>
      </c>
      <c r="O60" s="20">
        <v>11</v>
      </c>
      <c r="P60" s="20">
        <v>3</v>
      </c>
      <c r="Q60" s="20">
        <v>5</v>
      </c>
      <c r="R60" s="20">
        <v>7</v>
      </c>
    </row>
    <row r="61" spans="1:18" ht="15" customHeight="1">
      <c r="A61" s="9" t="s">
        <v>25</v>
      </c>
      <c r="B61" s="19">
        <f t="shared" si="18"/>
        <v>3</v>
      </c>
      <c r="C61" s="20">
        <f t="shared" si="19"/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20"/>
        <v>3</v>
      </c>
      <c r="K61" s="20">
        <v>0</v>
      </c>
      <c r="L61" s="20">
        <v>0</v>
      </c>
      <c r="M61" s="20">
        <v>2</v>
      </c>
      <c r="N61" s="20">
        <v>1</v>
      </c>
      <c r="O61" s="20">
        <v>0</v>
      </c>
      <c r="P61" s="20">
        <v>0</v>
      </c>
      <c r="Q61" s="20">
        <v>0</v>
      </c>
      <c r="R61" s="20">
        <v>0</v>
      </c>
    </row>
    <row r="62" spans="1:18" ht="15" customHeight="1">
      <c r="A62" s="9" t="s">
        <v>58</v>
      </c>
      <c r="B62" s="19">
        <f t="shared" si="18"/>
        <v>4</v>
      </c>
      <c r="C62" s="20">
        <f t="shared" si="19"/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20"/>
        <v>4</v>
      </c>
      <c r="K62" s="20">
        <v>0</v>
      </c>
      <c r="L62" s="20">
        <v>0</v>
      </c>
      <c r="M62" s="20">
        <v>2</v>
      </c>
      <c r="N62" s="20">
        <v>1</v>
      </c>
      <c r="O62" s="20">
        <v>1</v>
      </c>
      <c r="P62" s="20">
        <v>0</v>
      </c>
      <c r="Q62" s="20">
        <v>0</v>
      </c>
      <c r="R62" s="20">
        <v>0</v>
      </c>
    </row>
    <row r="63" spans="1:18" ht="15" customHeight="1">
      <c r="A63" s="9" t="s">
        <v>57</v>
      </c>
      <c r="B63" s="19">
        <f t="shared" si="18"/>
        <v>28</v>
      </c>
      <c r="C63" s="20">
        <f t="shared" si="19"/>
        <v>9</v>
      </c>
      <c r="D63" s="20">
        <v>3</v>
      </c>
      <c r="E63" s="20">
        <v>2</v>
      </c>
      <c r="F63" s="20">
        <v>1</v>
      </c>
      <c r="G63" s="20">
        <v>3</v>
      </c>
      <c r="H63" s="20">
        <v>0</v>
      </c>
      <c r="I63" s="20">
        <v>0</v>
      </c>
      <c r="J63" s="20">
        <f t="shared" si="20"/>
        <v>19</v>
      </c>
      <c r="K63" s="20">
        <v>0</v>
      </c>
      <c r="L63" s="20">
        <v>1</v>
      </c>
      <c r="M63" s="20">
        <v>6</v>
      </c>
      <c r="N63" s="20">
        <v>9</v>
      </c>
      <c r="O63" s="20">
        <v>3</v>
      </c>
      <c r="P63" s="20">
        <v>0</v>
      </c>
      <c r="Q63" s="20">
        <v>0</v>
      </c>
      <c r="R63" s="20">
        <v>0</v>
      </c>
    </row>
    <row r="64" spans="1:18" ht="15" customHeight="1">
      <c r="A64" s="9" t="s">
        <v>26</v>
      </c>
      <c r="B64" s="19">
        <f t="shared" si="18"/>
        <v>126</v>
      </c>
      <c r="C64" s="20">
        <f t="shared" si="19"/>
        <v>27</v>
      </c>
      <c r="D64" s="20">
        <v>5</v>
      </c>
      <c r="E64" s="20">
        <v>8</v>
      </c>
      <c r="F64" s="20">
        <v>3</v>
      </c>
      <c r="G64" s="20">
        <v>2</v>
      </c>
      <c r="H64" s="20">
        <v>3</v>
      </c>
      <c r="I64" s="20">
        <v>6</v>
      </c>
      <c r="J64" s="20">
        <f t="shared" si="20"/>
        <v>99</v>
      </c>
      <c r="K64" s="20">
        <v>9</v>
      </c>
      <c r="L64" s="20">
        <v>7</v>
      </c>
      <c r="M64" s="20">
        <v>19</v>
      </c>
      <c r="N64" s="20">
        <v>19</v>
      </c>
      <c r="O64" s="20">
        <v>15</v>
      </c>
      <c r="P64" s="20">
        <v>6</v>
      </c>
      <c r="Q64" s="20">
        <v>13</v>
      </c>
      <c r="R64" s="20">
        <v>11</v>
      </c>
    </row>
    <row r="65" spans="1:18" ht="15" customHeight="1" thickBot="1">
      <c r="A65" s="4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ht="15" customHeight="1">
      <c r="A67" s="4" t="s">
        <v>76</v>
      </c>
    </row>
  </sheetData>
  <sheetProtection/>
  <mergeCells count="1">
    <mergeCell ref="Q2:R2"/>
  </mergeCells>
  <printOptions/>
  <pageMargins left="0.5905511811023623" right="0.3937007874015748" top="0.69" bottom="0.64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2016-09-23T05:36:27Z</dcterms:modified>
  <cp:category/>
  <cp:version/>
  <cp:contentType/>
  <cp:contentStatus/>
</cp:coreProperties>
</file>