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調整・漁船\07010----漁船登録事務\R7漁船\県統計R7\HP作業用\"/>
    </mc:Choice>
  </mc:AlternateContent>
  <xr:revisionPtr revIDLastSave="0" documentId="13_ncr:1_{A49FD19A-958C-461A-8C00-905EFAFCCCD4}" xr6:coauthVersionLast="47" xr6:coauthVersionMax="47" xr10:uidLastSave="{00000000-0000-0000-0000-000000000000}"/>
  <bookViews>
    <workbookView xWindow="-28920" yWindow="-2160" windowWidth="29040" windowHeight="15720" tabRatio="725" xr2:uid="{00000000-000D-0000-FFFF-FFFF00000000}"/>
  </bookViews>
  <sheets>
    <sheet name="船型都道府県漁業協同組合別隻数" sheetId="1" r:id="rId1"/>
  </sheets>
  <definedNames>
    <definedName name="_xlnm.Print_Area" localSheetId="0">船型都道府県漁業協同組合別隻数!$A$1:$P$34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J4" i="1"/>
  <c r="J5" i="1"/>
  <c r="J6" i="1"/>
  <c r="J16" i="1"/>
  <c r="B4" i="1"/>
  <c r="P28" i="1"/>
  <c r="P4" i="1" s="1"/>
  <c r="O28" i="1"/>
  <c r="O4" i="1" s="1"/>
  <c r="N28" i="1"/>
  <c r="N4" i="1" s="1"/>
  <c r="M28" i="1"/>
  <c r="M4" i="1" s="1"/>
  <c r="L28" i="1"/>
  <c r="L4" i="1" s="1"/>
  <c r="K28" i="1"/>
  <c r="K4" i="1" s="1"/>
  <c r="J28" i="1"/>
  <c r="I28" i="1"/>
  <c r="I4" i="1" s="1"/>
  <c r="H28" i="1"/>
  <c r="H4" i="1" s="1"/>
  <c r="G28" i="1"/>
  <c r="G4" i="1" s="1"/>
  <c r="F28" i="1"/>
  <c r="F4" i="1" s="1"/>
  <c r="E28" i="1"/>
  <c r="E4" i="1" s="1"/>
  <c r="B28" i="1"/>
  <c r="C28" i="1"/>
  <c r="C4" i="1" s="1"/>
</calcChain>
</file>

<file path=xl/sharedStrings.xml><?xml version="1.0" encoding="utf-8"?>
<sst xmlns="http://schemas.openxmlformats.org/spreadsheetml/2006/main" count="54" uniqueCount="42">
  <si>
    <t>総トン数</t>
    <rPh sb="0" eb="1">
      <t>ソウ</t>
    </rPh>
    <rPh sb="3" eb="4">
      <t>スウ</t>
    </rPh>
    <phoneticPr fontId="1"/>
  </si>
  <si>
    <t>馬力数</t>
    <rPh sb="0" eb="2">
      <t>バリキ</t>
    </rPh>
    <rPh sb="2" eb="3">
      <t>スウ</t>
    </rPh>
    <phoneticPr fontId="1"/>
  </si>
  <si>
    <t>隻数</t>
    <rPh sb="0" eb="2">
      <t>セキスウ</t>
    </rPh>
    <phoneticPr fontId="1"/>
  </si>
  <si>
    <t>総計</t>
    <rPh sb="0" eb="2">
      <t>ソウケイ</t>
    </rPh>
    <phoneticPr fontId="1"/>
  </si>
  <si>
    <t>1トン未満総計</t>
    <rPh sb="3" eb="5">
      <t>ミマン</t>
    </rPh>
    <rPh sb="5" eb="7">
      <t>ソウケイ</t>
    </rPh>
    <phoneticPr fontId="1"/>
  </si>
  <si>
    <t>1トン以上3トン未満</t>
    <rPh sb="3" eb="5">
      <t>イジョウ</t>
    </rPh>
    <rPh sb="8" eb="10">
      <t>ミマン</t>
    </rPh>
    <phoneticPr fontId="1"/>
  </si>
  <si>
    <t>3トン以上5トン未満</t>
    <rPh sb="3" eb="5">
      <t>イジョウ</t>
    </rPh>
    <rPh sb="8" eb="10">
      <t>ミマン</t>
    </rPh>
    <phoneticPr fontId="1"/>
  </si>
  <si>
    <t>漁業協同組合名</t>
    <rPh sb="0" eb="2">
      <t>ギョギョウ</t>
    </rPh>
    <rPh sb="2" eb="4">
      <t>キョウドウ</t>
    </rPh>
    <rPh sb="4" eb="6">
      <t>クミアイ</t>
    </rPh>
    <rPh sb="6" eb="7">
      <t>メイ</t>
    </rPh>
    <phoneticPr fontId="1"/>
  </si>
  <si>
    <t>5トン以上10トン未満</t>
    <rPh sb="3" eb="5">
      <t>イジョウ</t>
    </rPh>
    <rPh sb="9" eb="11">
      <t>ミマン</t>
    </rPh>
    <phoneticPr fontId="1"/>
  </si>
  <si>
    <t>霞ヶ浦（美浦支部）</t>
  </si>
  <si>
    <t>霞ヶ浦（かすみがうら市支部）</t>
  </si>
  <si>
    <t>霞ヶ浦（玉造支部）</t>
  </si>
  <si>
    <t>霞ヶ浦（牛堀支部）</t>
  </si>
  <si>
    <t>霞ヶ浦（古渡支部）</t>
  </si>
  <si>
    <t>霞ヶ浦（阿見町支部）</t>
  </si>
  <si>
    <t>霞ヶ浦（小美玉支部）</t>
  </si>
  <si>
    <t>霞ヶ浦（稲敷支部）</t>
  </si>
  <si>
    <t>きたうら広域（大和支部）</t>
  </si>
  <si>
    <t>きたうら広域（北浦支部）</t>
  </si>
  <si>
    <t>きたうら広域（鉾田支部）</t>
  </si>
  <si>
    <t>きたうら広域（大洋支部）</t>
  </si>
  <si>
    <t>きたうら広域（大野支部）</t>
  </si>
  <si>
    <t>きたうら広域（鹿島支部）</t>
  </si>
  <si>
    <t>久慈川</t>
  </si>
  <si>
    <t>那珂川</t>
  </si>
  <si>
    <t>那珂川第一</t>
  </si>
  <si>
    <t>大涸沼</t>
  </si>
  <si>
    <t>常陸川（川）</t>
  </si>
  <si>
    <t>鬼怒利根</t>
  </si>
  <si>
    <t>官公庁船</t>
  </si>
  <si>
    <t>その他</t>
  </si>
  <si>
    <t>霞ヶ浦（土浦支部）</t>
    <phoneticPr fontId="1"/>
  </si>
  <si>
    <t xml:space="preserve"> その他内水面（合計）</t>
    <rPh sb="3" eb="4">
      <t>タ</t>
    </rPh>
    <rPh sb="4" eb="5">
      <t>ナイ</t>
    </rPh>
    <rPh sb="5" eb="7">
      <t>スイメン</t>
    </rPh>
    <rPh sb="8" eb="10">
      <t>ゴウケイ</t>
    </rPh>
    <phoneticPr fontId="1"/>
  </si>
  <si>
    <t>霞ヶ浦・北浦・外浪逆浦（合計）</t>
    <rPh sb="0" eb="3">
      <t>カスミガウラ</t>
    </rPh>
    <rPh sb="4" eb="6">
      <t>キタウラ</t>
    </rPh>
    <rPh sb="7" eb="11">
      <t>ソトナサカウラ</t>
    </rPh>
    <rPh sb="12" eb="14">
      <t>ゴウケイ</t>
    </rPh>
    <phoneticPr fontId="1"/>
  </si>
  <si>
    <t>麻生</t>
    <phoneticPr fontId="1"/>
  </si>
  <si>
    <t>常陸川（湖）</t>
    <phoneticPr fontId="1"/>
  </si>
  <si>
    <t>総　計</t>
    <phoneticPr fontId="1"/>
  </si>
  <si>
    <r>
      <t>霞ヶ浦</t>
    </r>
    <r>
      <rPr>
        <u/>
        <sz val="12"/>
        <color indexed="8"/>
        <rFont val="ＭＳ Ｐ明朝"/>
        <family val="1"/>
        <charset val="128"/>
      </rPr>
      <t>（計）</t>
    </r>
    <rPh sb="0" eb="3">
      <t>カスミガウラ</t>
    </rPh>
    <rPh sb="4" eb="5">
      <t>ケイ</t>
    </rPh>
    <phoneticPr fontId="1"/>
  </si>
  <si>
    <r>
      <t>きたうら広域</t>
    </r>
    <r>
      <rPr>
        <u/>
        <sz val="12"/>
        <color indexed="8"/>
        <rFont val="ＭＳ Ｐ明朝"/>
        <family val="1"/>
        <charset val="128"/>
      </rPr>
      <t>（計）</t>
    </r>
    <rPh sb="4" eb="6">
      <t>コウイキ</t>
    </rPh>
    <rPh sb="7" eb="8">
      <t>ケイ</t>
    </rPh>
    <phoneticPr fontId="1"/>
  </si>
  <si>
    <t>潮来</t>
    <phoneticPr fontId="1"/>
  </si>
  <si>
    <t>（隻、トン、馬力）</t>
    <phoneticPr fontId="1"/>
  </si>
  <si>
    <t>第６表　【淡水】漁業協同組合別の勢力（船型別）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</si>
</sst>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 &quot;;0&quot; &quot;;&quot;&quot;"/>
    <numFmt numFmtId="177" formatCode="#,##0&quot; &quot;;#,##0&quot; &quot;;&quot;&quot;"/>
    <numFmt numFmtId="178" formatCode="#,##0_);[Red]\(#,##0\)"/>
    <numFmt numFmtId="179" formatCode="#,##0.00_);[Red]\(#,##0.00\)"/>
  </numFmts>
  <fonts count="7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u/>
      <sz val="12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2"/>
    </xf>
    <xf numFmtId="0" fontId="3" fillId="0" borderId="14" xfId="0" applyFont="1" applyBorder="1" applyAlignment="1">
      <alignment horizontal="left" vertical="center" indent="2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left" vertical="center"/>
    </xf>
    <xf numFmtId="0" fontId="3" fillId="0" borderId="20" xfId="0" applyFont="1" applyBorder="1" applyAlignment="1">
      <alignment horizontal="left" vertical="center" indent="3"/>
    </xf>
    <xf numFmtId="0" fontId="3" fillId="0" borderId="21" xfId="0" applyFont="1" applyBorder="1" applyAlignment="1">
      <alignment horizontal="left" vertical="center" indent="3"/>
    </xf>
    <xf numFmtId="0" fontId="3" fillId="0" borderId="28" xfId="0" applyFont="1" applyBorder="1" applyAlignment="1">
      <alignment horizontal="left" vertical="center" indent="2"/>
    </xf>
    <xf numFmtId="0" fontId="3" fillId="0" borderId="22" xfId="0" applyFont="1" applyBorder="1" applyAlignment="1">
      <alignment horizontal="left" vertical="center" indent="2"/>
    </xf>
    <xf numFmtId="0" fontId="3" fillId="0" borderId="16" xfId="0" applyFont="1" applyBorder="1" applyAlignment="1">
      <alignment horizontal="left" vertical="center" indent="1"/>
    </xf>
    <xf numFmtId="0" fontId="3" fillId="0" borderId="29" xfId="0" applyFont="1" applyBorder="1" applyAlignment="1">
      <alignment horizontal="left" vertical="center" indent="2"/>
    </xf>
    <xf numFmtId="0" fontId="3" fillId="0" borderId="22" xfId="0" applyFont="1" applyBorder="1" applyAlignment="1" applyProtection="1">
      <alignment horizontal="left" vertical="center" indent="2"/>
    </xf>
    <xf numFmtId="178" fontId="3" fillId="0" borderId="34" xfId="0" applyNumberFormat="1" applyFont="1" applyBorder="1" applyAlignment="1">
      <alignment horizontal="left" vertical="center" indent="1"/>
    </xf>
    <xf numFmtId="178" fontId="3" fillId="0" borderId="0" xfId="0" applyNumberFormat="1" applyFont="1">
      <alignment vertical="center"/>
    </xf>
    <xf numFmtId="178" fontId="3" fillId="0" borderId="20" xfId="0" applyNumberFormat="1" applyFont="1" applyBorder="1" applyAlignment="1">
      <alignment horizontal="left" vertical="center" indent="2"/>
    </xf>
    <xf numFmtId="0" fontId="4" fillId="0" borderId="0" xfId="0" applyFont="1" applyAlignment="1">
      <alignment horizontal="right"/>
    </xf>
    <xf numFmtId="177" fontId="3" fillId="2" borderId="14" xfId="0" applyNumberFormat="1" applyFont="1" applyFill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2" borderId="26" xfId="0" applyNumberFormat="1" applyFont="1" applyFill="1" applyBorder="1" applyAlignment="1">
      <alignment horizontal="right" vertical="center" shrinkToFit="1"/>
    </xf>
    <xf numFmtId="177" fontId="3" fillId="2" borderId="25" xfId="0" applyNumberFormat="1" applyFont="1" applyFill="1" applyBorder="1" applyAlignment="1">
      <alignment horizontal="right" vertical="center" shrinkToFit="1"/>
    </xf>
    <xf numFmtId="177" fontId="3" fillId="2" borderId="27" xfId="0" applyNumberFormat="1" applyFont="1" applyFill="1" applyBorder="1" applyAlignment="1">
      <alignment horizontal="right" vertical="center" shrinkToFit="1"/>
    </xf>
    <xf numFmtId="176" fontId="3" fillId="2" borderId="27" xfId="0" applyNumberFormat="1" applyFont="1" applyFill="1" applyBorder="1" applyAlignment="1">
      <alignment horizontal="right" vertical="center" shrinkToFit="1"/>
    </xf>
    <xf numFmtId="177" fontId="3" fillId="2" borderId="22" xfId="0" applyNumberFormat="1" applyFont="1" applyFill="1" applyBorder="1" applyAlignment="1" applyProtection="1">
      <alignment horizontal="right" vertical="center" shrinkToFit="1"/>
    </xf>
    <xf numFmtId="177" fontId="3" fillId="2" borderId="23" xfId="0" applyNumberFormat="1" applyFont="1" applyFill="1" applyBorder="1" applyAlignment="1" applyProtection="1">
      <alignment horizontal="right" vertical="center" shrinkToFit="1"/>
    </xf>
    <xf numFmtId="177" fontId="3" fillId="2" borderId="15" xfId="0" applyNumberFormat="1" applyFont="1" applyFill="1" applyBorder="1" applyAlignment="1" applyProtection="1">
      <alignment horizontal="right" vertical="center" shrinkToFit="1"/>
    </xf>
    <xf numFmtId="177" fontId="3" fillId="2" borderId="24" xfId="0" applyNumberFormat="1" applyFont="1" applyFill="1" applyBorder="1" applyAlignment="1" applyProtection="1">
      <alignment horizontal="right" vertical="center" shrinkToFit="1"/>
    </xf>
    <xf numFmtId="176" fontId="3" fillId="2" borderId="5" xfId="0" applyNumberFormat="1" applyFont="1" applyFill="1" applyBorder="1" applyAlignment="1">
      <alignment horizontal="right" vertical="center" shrinkToFit="1"/>
    </xf>
    <xf numFmtId="177" fontId="3" fillId="2" borderId="4" xfId="0" applyNumberFormat="1" applyFont="1" applyFill="1" applyBorder="1" applyAlignment="1">
      <alignment horizontal="right" vertical="center" shrinkToFit="1"/>
    </xf>
    <xf numFmtId="177" fontId="3" fillId="2" borderId="7" xfId="0" applyNumberFormat="1" applyFont="1" applyFill="1" applyBorder="1" applyAlignment="1">
      <alignment horizontal="right" vertical="center" shrinkToFit="1"/>
    </xf>
    <xf numFmtId="177" fontId="3" fillId="2" borderId="6" xfId="0" applyNumberFormat="1" applyFont="1" applyFill="1" applyBorder="1" applyAlignment="1">
      <alignment horizontal="right" vertical="center" shrinkToFit="1"/>
    </xf>
    <xf numFmtId="177" fontId="3" fillId="2" borderId="5" xfId="0" applyNumberFormat="1" applyFont="1" applyFill="1" applyBorder="1" applyAlignment="1">
      <alignment horizontal="right" vertical="center" shrinkToFit="1"/>
    </xf>
    <xf numFmtId="177" fontId="3" fillId="2" borderId="29" xfId="0" applyNumberFormat="1" applyFont="1" applyFill="1" applyBorder="1" applyAlignment="1">
      <alignment horizontal="right" vertical="center" shrinkToFit="1"/>
    </xf>
    <xf numFmtId="177" fontId="3" fillId="2" borderId="31" xfId="0" applyNumberFormat="1" applyFont="1" applyFill="1" applyBorder="1" applyAlignment="1">
      <alignment horizontal="right" vertical="center" shrinkToFit="1"/>
    </xf>
    <xf numFmtId="177" fontId="3" fillId="2" borderId="30" xfId="0" applyNumberFormat="1" applyFont="1" applyFill="1" applyBorder="1" applyAlignment="1">
      <alignment horizontal="right" vertical="center" shrinkToFit="1"/>
    </xf>
    <xf numFmtId="177" fontId="3" fillId="2" borderId="32" xfId="0" applyNumberFormat="1" applyFont="1" applyFill="1" applyBorder="1" applyAlignment="1">
      <alignment horizontal="right" vertical="center" shrinkToFit="1"/>
    </xf>
    <xf numFmtId="176" fontId="3" fillId="2" borderId="32" xfId="0" applyNumberFormat="1" applyFont="1" applyFill="1" applyBorder="1" applyAlignment="1">
      <alignment horizontal="right" vertical="center" shrinkToFit="1"/>
    </xf>
    <xf numFmtId="177" fontId="3" fillId="0" borderId="16" xfId="0" applyNumberFormat="1" applyFont="1" applyFill="1" applyBorder="1" applyAlignment="1">
      <alignment horizontal="right" vertical="center" shrinkToFit="1"/>
    </xf>
    <xf numFmtId="177" fontId="3" fillId="0" borderId="18" xfId="0" applyNumberFormat="1" applyFont="1" applyFill="1" applyBorder="1" applyAlignment="1">
      <alignment horizontal="right" vertical="center" shrinkToFit="1"/>
    </xf>
    <xf numFmtId="177" fontId="3" fillId="0" borderId="17" xfId="0" applyNumberFormat="1" applyFont="1" applyFill="1" applyBorder="1" applyAlignment="1">
      <alignment horizontal="right" vertical="center" shrinkToFit="1"/>
    </xf>
    <xf numFmtId="177" fontId="3" fillId="0" borderId="19" xfId="0" applyNumberFormat="1" applyFont="1" applyFill="1" applyBorder="1" applyAlignment="1">
      <alignment horizontal="right" vertical="center" shrinkToFit="1"/>
    </xf>
    <xf numFmtId="176" fontId="3" fillId="0" borderId="19" xfId="0" applyNumberFormat="1" applyFont="1" applyFill="1" applyBorder="1" applyAlignment="1">
      <alignment horizontal="right" vertical="center" shrinkToFit="1"/>
    </xf>
    <xf numFmtId="177" fontId="3" fillId="0" borderId="33" xfId="0" applyNumberFormat="1" applyFont="1" applyFill="1" applyBorder="1" applyAlignment="1">
      <alignment horizontal="right" vertical="center" shrinkToFit="1"/>
    </xf>
    <xf numFmtId="179" fontId="4" fillId="0" borderId="0" xfId="0" applyNumberFormat="1" applyFont="1" applyAlignment="1">
      <alignment horizontal="left"/>
    </xf>
    <xf numFmtId="179" fontId="3" fillId="0" borderId="0" xfId="0" applyNumberFormat="1" applyFont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right" vertical="center" shrinkToFit="1"/>
    </xf>
    <xf numFmtId="179" fontId="3" fillId="2" borderId="25" xfId="0" applyNumberFormat="1" applyFont="1" applyFill="1" applyBorder="1" applyAlignment="1">
      <alignment horizontal="right" vertical="center" shrinkToFit="1"/>
    </xf>
    <xf numFmtId="179" fontId="3" fillId="2" borderId="15" xfId="0" applyNumberFormat="1" applyFont="1" applyFill="1" applyBorder="1" applyAlignment="1" applyProtection="1">
      <alignment horizontal="right" vertical="center" shrinkToFit="1"/>
    </xf>
    <xf numFmtId="179" fontId="3" fillId="2" borderId="6" xfId="0" applyNumberFormat="1" applyFont="1" applyFill="1" applyBorder="1" applyAlignment="1">
      <alignment horizontal="right" vertical="center" shrinkToFit="1"/>
    </xf>
    <xf numFmtId="179" fontId="3" fillId="2" borderId="30" xfId="0" applyNumberFormat="1" applyFont="1" applyFill="1" applyBorder="1" applyAlignment="1">
      <alignment horizontal="right" vertical="center" shrinkToFit="1"/>
    </xf>
    <xf numFmtId="179" fontId="2" fillId="0" borderId="0" xfId="0" applyNumberFormat="1" applyFont="1" applyAlignment="1">
      <alignment horizontal="center" vertical="center"/>
    </xf>
    <xf numFmtId="179" fontId="3" fillId="0" borderId="0" xfId="0" applyNumberFormat="1" applyFont="1" applyAlignment="1">
      <alignment horizontal="left"/>
    </xf>
    <xf numFmtId="179" fontId="2" fillId="0" borderId="0" xfId="0" applyNumberFormat="1" applyFont="1">
      <alignment vertical="center"/>
    </xf>
    <xf numFmtId="177" fontId="3" fillId="2" borderId="16" xfId="0" applyNumberFormat="1" applyFont="1" applyFill="1" applyBorder="1" applyAlignment="1" applyProtection="1">
      <alignment horizontal="right" vertical="center" shrinkToFit="1"/>
    </xf>
    <xf numFmtId="179" fontId="3" fillId="2" borderId="17" xfId="0" applyNumberFormat="1" applyFont="1" applyFill="1" applyBorder="1" applyAlignment="1" applyProtection="1">
      <alignment horizontal="right" vertical="center" shrinkToFit="1"/>
    </xf>
    <xf numFmtId="177" fontId="3" fillId="2" borderId="18" xfId="0" applyNumberFormat="1" applyFont="1" applyFill="1" applyBorder="1" applyAlignment="1" applyProtection="1">
      <alignment horizontal="right" vertical="center" shrinkToFit="1"/>
    </xf>
    <xf numFmtId="177" fontId="3" fillId="2" borderId="17" xfId="0" applyNumberFormat="1" applyFont="1" applyFill="1" applyBorder="1" applyAlignment="1" applyProtection="1">
      <alignment horizontal="right" vertical="center" shrinkToFit="1"/>
    </xf>
    <xf numFmtId="177" fontId="3" fillId="2" borderId="19" xfId="0" applyNumberFormat="1" applyFont="1" applyFill="1" applyBorder="1" applyAlignment="1" applyProtection="1">
      <alignment horizontal="right" vertical="center" shrinkToFit="1"/>
    </xf>
    <xf numFmtId="178" fontId="3" fillId="2" borderId="16" xfId="0" applyNumberFormat="1" applyFont="1" applyFill="1" applyBorder="1" applyAlignment="1">
      <alignment horizontal="right" vertical="center"/>
    </xf>
    <xf numFmtId="179" fontId="3" fillId="2" borderId="17" xfId="0" applyNumberFormat="1" applyFont="1" applyFill="1" applyBorder="1" applyAlignment="1">
      <alignment horizontal="right" vertical="center"/>
    </xf>
    <xf numFmtId="178" fontId="3" fillId="2" borderId="18" xfId="0" applyNumberFormat="1" applyFont="1" applyFill="1" applyBorder="1" applyAlignment="1">
      <alignment horizontal="right" vertical="center"/>
    </xf>
    <xf numFmtId="178" fontId="3" fillId="2" borderId="17" xfId="0" applyNumberFormat="1" applyFont="1" applyFill="1" applyBorder="1" applyAlignment="1">
      <alignment horizontal="right" vertical="center"/>
    </xf>
    <xf numFmtId="178" fontId="3" fillId="2" borderId="19" xfId="0" applyNumberFormat="1" applyFont="1" applyFill="1" applyBorder="1" applyAlignment="1">
      <alignment horizontal="right" vertical="center"/>
    </xf>
    <xf numFmtId="178" fontId="3" fillId="2" borderId="13" xfId="0" applyNumberFormat="1" applyFont="1" applyFill="1" applyBorder="1" applyAlignment="1">
      <alignment horizontal="right" vertical="center"/>
    </xf>
    <xf numFmtId="179" fontId="3" fillId="2" borderId="0" xfId="0" applyNumberFormat="1" applyFont="1" applyFill="1" applyBorder="1" applyAlignment="1">
      <alignment horizontal="right" vertical="center"/>
    </xf>
    <xf numFmtId="178" fontId="3" fillId="2" borderId="3" xfId="0" applyNumberFormat="1" applyFont="1" applyFill="1" applyBorder="1" applyAlignment="1">
      <alignment horizontal="right" vertical="center"/>
    </xf>
    <xf numFmtId="178" fontId="3" fillId="2" borderId="25" xfId="0" applyNumberFormat="1" applyFont="1" applyFill="1" applyBorder="1" applyAlignment="1">
      <alignment horizontal="right" vertical="center"/>
    </xf>
    <xf numFmtId="178" fontId="3" fillId="2" borderId="0" xfId="0" applyNumberFormat="1" applyFont="1" applyFill="1" applyBorder="1" applyAlignment="1">
      <alignment horizontal="right" vertical="center"/>
    </xf>
    <xf numFmtId="178" fontId="3" fillId="2" borderId="1" xfId="0" applyNumberFormat="1" applyFont="1" applyFill="1" applyBorder="1" applyAlignment="1">
      <alignment horizontal="right" vertical="center"/>
    </xf>
    <xf numFmtId="177" fontId="3" fillId="2" borderId="22" xfId="0" applyNumberFormat="1" applyFont="1" applyFill="1" applyBorder="1" applyAlignment="1">
      <alignment horizontal="right" vertical="center" shrinkToFit="1"/>
    </xf>
    <xf numFmtId="179" fontId="3" fillId="2" borderId="15" xfId="0" applyNumberFormat="1" applyFont="1" applyFill="1" applyBorder="1" applyAlignment="1">
      <alignment horizontal="right" vertical="center" shrinkToFit="1"/>
    </xf>
    <xf numFmtId="177" fontId="3" fillId="2" borderId="23" xfId="0" applyNumberFormat="1" applyFont="1" applyFill="1" applyBorder="1" applyAlignment="1">
      <alignment horizontal="right" vertical="center" shrinkToFit="1"/>
    </xf>
    <xf numFmtId="177" fontId="3" fillId="2" borderId="15" xfId="0" applyNumberFormat="1" applyFont="1" applyFill="1" applyBorder="1" applyAlignment="1">
      <alignment horizontal="right" vertical="center" shrinkToFit="1"/>
    </xf>
    <xf numFmtId="177" fontId="3" fillId="2" borderId="24" xfId="0" applyNumberFormat="1" applyFont="1" applyFill="1" applyBorder="1" applyAlignment="1">
      <alignment horizontal="right" vertical="center" shrinkToFit="1"/>
    </xf>
    <xf numFmtId="177" fontId="3" fillId="2" borderId="13" xfId="0" applyNumberFormat="1" applyFont="1" applyFill="1" applyBorder="1" applyAlignment="1">
      <alignment horizontal="right" vertical="center" shrinkToFit="1"/>
    </xf>
    <xf numFmtId="179" fontId="3" fillId="2" borderId="0" xfId="0" applyNumberFormat="1" applyFont="1" applyFill="1" applyBorder="1" applyAlignment="1">
      <alignment horizontal="right" vertical="center" shrinkToFit="1"/>
    </xf>
    <xf numFmtId="177" fontId="3" fillId="2" borderId="3" xfId="0" applyNumberFormat="1" applyFont="1" applyFill="1" applyBorder="1" applyAlignment="1">
      <alignment horizontal="right" vertical="center" shrinkToFit="1"/>
    </xf>
    <xf numFmtId="177" fontId="3" fillId="2" borderId="0" xfId="0" applyNumberFormat="1" applyFont="1" applyFill="1" applyBorder="1" applyAlignment="1">
      <alignment horizontal="right" vertical="center" shrinkToFit="1"/>
    </xf>
    <xf numFmtId="177" fontId="3" fillId="2" borderId="1" xfId="0" applyNumberFormat="1" applyFont="1" applyFill="1" applyBorder="1" applyAlignment="1">
      <alignment horizontal="right" vertical="center" shrinkToFit="1"/>
    </xf>
    <xf numFmtId="176" fontId="3" fillId="2" borderId="1" xfId="0" applyNumberFormat="1" applyFont="1" applyFill="1" applyBorder="1" applyAlignment="1">
      <alignment horizontal="right" vertical="center" shrinkToFit="1"/>
    </xf>
    <xf numFmtId="176" fontId="0" fillId="2" borderId="1" xfId="0" applyNumberFormat="1" applyFont="1" applyFill="1" applyBorder="1" applyAlignment="1">
      <alignment horizontal="right" vertical="center" shrinkToFit="1"/>
    </xf>
    <xf numFmtId="176" fontId="3" fillId="2" borderId="24" xfId="0" applyNumberFormat="1" applyFont="1" applyFill="1" applyBorder="1" applyAlignment="1" applyProtection="1">
      <alignment horizontal="right" vertical="center" shrinkToFit="1"/>
    </xf>
    <xf numFmtId="0" fontId="4" fillId="0" borderId="0" xfId="0" applyFont="1" applyAlignment="1"/>
    <xf numFmtId="0" fontId="2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77" fontId="3" fillId="0" borderId="13" xfId="0" applyNumberFormat="1" applyFont="1" applyBorder="1" applyAlignment="1" applyProtection="1">
      <alignment vertical="center" shrinkToFit="1"/>
    </xf>
    <xf numFmtId="178" fontId="3" fillId="0" borderId="13" xfId="0" applyNumberFormat="1" applyFont="1" applyBorder="1" applyAlignment="1">
      <alignment vertical="center"/>
    </xf>
    <xf numFmtId="177" fontId="3" fillId="0" borderId="13" xfId="0" applyNumberFormat="1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right" vertical="center" shrinkToFit="1"/>
    </xf>
    <xf numFmtId="179" fontId="3" fillId="0" borderId="0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right" vertical="center" shrinkToFit="1"/>
    </xf>
    <xf numFmtId="179" fontId="3" fillId="0" borderId="0" xfId="0" applyNumberFormat="1" applyFont="1" applyFill="1" applyBorder="1" applyAlignment="1" applyProtection="1">
      <alignment horizontal="right" vertical="center" shrinkToFit="1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Q52"/>
  <sheetViews>
    <sheetView showGridLines="0" tabSelected="1" zoomScale="85" zoomScaleNormal="85" zoomScaleSheetLayoutView="85" workbookViewId="0"/>
  </sheetViews>
  <sheetFormatPr defaultRowHeight="13.5" x14ac:dyDescent="0.15"/>
  <cols>
    <col min="1" max="1" width="33" style="1" customWidth="1"/>
    <col min="2" max="2" width="9.625" style="3" customWidth="1"/>
    <col min="3" max="3" width="9.625" style="61" customWidth="1"/>
    <col min="4" max="4" width="9.625" style="3" customWidth="1"/>
    <col min="5" max="5" width="9.625" style="1" customWidth="1"/>
    <col min="6" max="6" width="9.625" style="63" customWidth="1"/>
    <col min="7" max="8" width="9.625" style="1" customWidth="1"/>
    <col min="9" max="9" width="9.625" style="63" customWidth="1"/>
    <col min="10" max="11" width="9.625" style="1" customWidth="1"/>
    <col min="12" max="12" width="9.625" style="63" customWidth="1"/>
    <col min="13" max="14" width="9.625" style="1" customWidth="1"/>
    <col min="15" max="15" width="9.625" style="63" customWidth="1"/>
    <col min="16" max="16" width="9.625" style="3" customWidth="1"/>
    <col min="17" max="17" width="22.125" style="99" customWidth="1"/>
    <col min="18" max="16384" width="9" style="1"/>
  </cols>
  <sheetData>
    <row r="1" spans="1:17" s="8" customFormat="1" ht="19.5" customHeight="1" thickBot="1" x14ac:dyDescent="0.2">
      <c r="A1" s="10" t="s">
        <v>41</v>
      </c>
      <c r="B1" s="9"/>
      <c r="C1" s="54"/>
      <c r="D1" s="9"/>
      <c r="F1" s="62"/>
      <c r="I1" s="62"/>
      <c r="L1" s="62"/>
      <c r="N1" s="9"/>
      <c r="O1" s="54"/>
      <c r="P1" s="26" t="s">
        <v>40</v>
      </c>
      <c r="Q1" s="93"/>
    </row>
    <row r="2" spans="1:17" s="2" customFormat="1" ht="19.5" customHeight="1" x14ac:dyDescent="0.15">
      <c r="A2" s="119" t="s">
        <v>7</v>
      </c>
      <c r="B2" s="121" t="s">
        <v>3</v>
      </c>
      <c r="C2" s="115"/>
      <c r="D2" s="116"/>
      <c r="E2" s="121" t="s">
        <v>4</v>
      </c>
      <c r="F2" s="115"/>
      <c r="G2" s="122"/>
      <c r="H2" s="114" t="s">
        <v>5</v>
      </c>
      <c r="I2" s="115"/>
      <c r="J2" s="122"/>
      <c r="K2" s="114" t="s">
        <v>6</v>
      </c>
      <c r="L2" s="115"/>
      <c r="M2" s="122"/>
      <c r="N2" s="114" t="s">
        <v>8</v>
      </c>
      <c r="O2" s="115"/>
      <c r="P2" s="116"/>
      <c r="Q2" s="94"/>
    </row>
    <row r="3" spans="1:17" s="2" customFormat="1" ht="19.5" customHeight="1" thickBot="1" x14ac:dyDescent="0.2">
      <c r="A3" s="120"/>
      <c r="B3" s="11" t="s">
        <v>2</v>
      </c>
      <c r="C3" s="55" t="s">
        <v>0</v>
      </c>
      <c r="D3" s="7" t="s">
        <v>1</v>
      </c>
      <c r="E3" s="14" t="s">
        <v>2</v>
      </c>
      <c r="F3" s="55" t="s">
        <v>0</v>
      </c>
      <c r="G3" s="5" t="s">
        <v>1</v>
      </c>
      <c r="H3" s="4" t="s">
        <v>2</v>
      </c>
      <c r="I3" s="55" t="s">
        <v>0</v>
      </c>
      <c r="J3" s="5" t="s">
        <v>1</v>
      </c>
      <c r="K3" s="4" t="s">
        <v>2</v>
      </c>
      <c r="L3" s="55" t="s">
        <v>0</v>
      </c>
      <c r="M3" s="6" t="s">
        <v>1</v>
      </c>
      <c r="N3" s="28" t="s">
        <v>2</v>
      </c>
      <c r="O3" s="55" t="s">
        <v>0</v>
      </c>
      <c r="P3" s="29" t="s">
        <v>1</v>
      </c>
      <c r="Q3" s="95"/>
    </row>
    <row r="4" spans="1:17" ht="19.5" customHeight="1" thickBot="1" x14ac:dyDescent="0.2">
      <c r="A4" s="15" t="s">
        <v>36</v>
      </c>
      <c r="B4" s="64">
        <f>+B5+B28</f>
        <v>1058</v>
      </c>
      <c r="C4" s="65">
        <f t="shared" ref="C4:P4" si="0">+C5+C28</f>
        <v>924.21999999999991</v>
      </c>
      <c r="D4" s="66">
        <f>+G4+J4+M4+P4</f>
        <v>33889</v>
      </c>
      <c r="E4" s="67">
        <f t="shared" si="0"/>
        <v>721</v>
      </c>
      <c r="F4" s="65">
        <f t="shared" si="0"/>
        <v>254.51999999999998</v>
      </c>
      <c r="G4" s="67">
        <f t="shared" si="0"/>
        <v>20721</v>
      </c>
      <c r="H4" s="68">
        <f t="shared" si="0"/>
        <v>314</v>
      </c>
      <c r="I4" s="65">
        <f t="shared" si="0"/>
        <v>583.5</v>
      </c>
      <c r="J4" s="67">
        <f>+J5+J28</f>
        <v>12104</v>
      </c>
      <c r="K4" s="68">
        <f t="shared" si="0"/>
        <v>22</v>
      </c>
      <c r="L4" s="65">
        <f t="shared" si="0"/>
        <v>79.599999999999994</v>
      </c>
      <c r="M4" s="67">
        <f t="shared" si="0"/>
        <v>864</v>
      </c>
      <c r="N4" s="68">
        <f t="shared" si="0"/>
        <v>1</v>
      </c>
      <c r="O4" s="65">
        <f t="shared" si="0"/>
        <v>6.6</v>
      </c>
      <c r="P4" s="66">
        <f t="shared" si="0"/>
        <v>200</v>
      </c>
      <c r="Q4" s="96"/>
    </row>
    <row r="5" spans="1:17" s="24" customFormat="1" ht="19.5" customHeight="1" thickBot="1" x14ac:dyDescent="0.2">
      <c r="A5" s="23" t="s">
        <v>33</v>
      </c>
      <c r="B5" s="69">
        <v>487</v>
      </c>
      <c r="C5" s="70">
        <v>710.76999999999987</v>
      </c>
      <c r="D5" s="71">
        <f t="shared" ref="D5:D34" si="1">+G5+J5+M5+P5</f>
        <v>14447</v>
      </c>
      <c r="E5" s="72">
        <v>185</v>
      </c>
      <c r="F5" s="70">
        <v>92.77000000000001</v>
      </c>
      <c r="G5" s="72">
        <v>4204</v>
      </c>
      <c r="H5" s="73">
        <v>279</v>
      </c>
      <c r="I5" s="70">
        <v>531.79999999999995</v>
      </c>
      <c r="J5" s="72">
        <f>+J6+J16+J17+J24+J25+J26+J27</f>
        <v>9179</v>
      </c>
      <c r="K5" s="73">
        <v>22</v>
      </c>
      <c r="L5" s="70">
        <v>79.599999999999994</v>
      </c>
      <c r="M5" s="72">
        <v>864</v>
      </c>
      <c r="N5" s="73">
        <v>1</v>
      </c>
      <c r="O5" s="70">
        <v>6.6</v>
      </c>
      <c r="P5" s="71">
        <v>200</v>
      </c>
      <c r="Q5" s="97"/>
    </row>
    <row r="6" spans="1:17" s="24" customFormat="1" ht="19.5" customHeight="1" x14ac:dyDescent="0.15">
      <c r="A6" s="25" t="s">
        <v>37</v>
      </c>
      <c r="B6" s="74">
        <v>271</v>
      </c>
      <c r="C6" s="75">
        <v>388.47999999999996</v>
      </c>
      <c r="D6" s="76">
        <f t="shared" si="1"/>
        <v>7881</v>
      </c>
      <c r="E6" s="77">
        <v>101</v>
      </c>
      <c r="F6" s="75">
        <v>53.730000000000004</v>
      </c>
      <c r="G6" s="78">
        <v>2104</v>
      </c>
      <c r="H6" s="79">
        <v>161</v>
      </c>
      <c r="I6" s="75">
        <v>302.98999999999995</v>
      </c>
      <c r="J6" s="78">
        <f>SUM(J7:J15)</f>
        <v>5396</v>
      </c>
      <c r="K6" s="79">
        <v>9</v>
      </c>
      <c r="L6" s="75">
        <v>31.759999999999998</v>
      </c>
      <c r="M6" s="78">
        <v>381</v>
      </c>
      <c r="N6" s="79">
        <v>0</v>
      </c>
      <c r="O6" s="75">
        <v>0</v>
      </c>
      <c r="P6" s="76">
        <v>0</v>
      </c>
      <c r="Q6" s="97"/>
    </row>
    <row r="7" spans="1:17" ht="19.5" customHeight="1" x14ac:dyDescent="0.15">
      <c r="A7" s="16" t="s">
        <v>10</v>
      </c>
      <c r="B7" s="80">
        <v>80</v>
      </c>
      <c r="C7" s="81">
        <v>136.07</v>
      </c>
      <c r="D7" s="82">
        <f t="shared" si="1"/>
        <v>2677</v>
      </c>
      <c r="E7" s="83">
        <v>19</v>
      </c>
      <c r="F7" s="81">
        <v>10.1</v>
      </c>
      <c r="G7" s="83">
        <v>327</v>
      </c>
      <c r="H7" s="84">
        <v>59</v>
      </c>
      <c r="I7" s="81">
        <v>119.22</v>
      </c>
      <c r="J7" s="83">
        <v>2163</v>
      </c>
      <c r="K7" s="84">
        <v>2</v>
      </c>
      <c r="L7" s="81">
        <v>6.75</v>
      </c>
      <c r="M7" s="83">
        <v>187</v>
      </c>
      <c r="N7" s="84"/>
      <c r="O7" s="81"/>
      <c r="P7" s="82"/>
      <c r="Q7" s="98"/>
    </row>
    <row r="8" spans="1:17" ht="19.5" customHeight="1" x14ac:dyDescent="0.15">
      <c r="A8" s="16" t="s">
        <v>11</v>
      </c>
      <c r="B8" s="85">
        <v>60</v>
      </c>
      <c r="C8" s="86">
        <v>96.98</v>
      </c>
      <c r="D8" s="87">
        <f t="shared" si="1"/>
        <v>1927</v>
      </c>
      <c r="E8" s="88">
        <v>14</v>
      </c>
      <c r="F8" s="86">
        <v>7.81</v>
      </c>
      <c r="G8" s="88">
        <v>199</v>
      </c>
      <c r="H8" s="89">
        <v>43</v>
      </c>
      <c r="I8" s="86">
        <v>79.16</v>
      </c>
      <c r="J8" s="88">
        <v>1634</v>
      </c>
      <c r="K8" s="89">
        <v>3</v>
      </c>
      <c r="L8" s="86">
        <v>10.01</v>
      </c>
      <c r="M8" s="88">
        <v>94</v>
      </c>
      <c r="N8" s="89"/>
      <c r="O8" s="86"/>
      <c r="P8" s="87"/>
      <c r="Q8" s="98"/>
    </row>
    <row r="9" spans="1:17" ht="19.5" customHeight="1" x14ac:dyDescent="0.15">
      <c r="A9" s="16" t="s">
        <v>12</v>
      </c>
      <c r="B9" s="85">
        <v>7</v>
      </c>
      <c r="C9" s="86">
        <v>5.72</v>
      </c>
      <c r="D9" s="87">
        <f t="shared" si="1"/>
        <v>86</v>
      </c>
      <c r="E9" s="88">
        <v>5</v>
      </c>
      <c r="F9" s="86">
        <v>1.98</v>
      </c>
      <c r="G9" s="88">
        <v>43</v>
      </c>
      <c r="H9" s="89">
        <v>2</v>
      </c>
      <c r="I9" s="86">
        <v>3.74</v>
      </c>
      <c r="J9" s="88">
        <v>43</v>
      </c>
      <c r="K9" s="90"/>
      <c r="L9" s="86"/>
      <c r="M9" s="88"/>
      <c r="N9" s="89"/>
      <c r="O9" s="86"/>
      <c r="P9" s="87"/>
      <c r="Q9" s="98"/>
    </row>
    <row r="10" spans="1:17" ht="19.5" customHeight="1" x14ac:dyDescent="0.15">
      <c r="A10" s="16" t="s">
        <v>14</v>
      </c>
      <c r="B10" s="85">
        <v>28</v>
      </c>
      <c r="C10" s="86">
        <v>31.68</v>
      </c>
      <c r="D10" s="87">
        <f t="shared" si="1"/>
        <v>651</v>
      </c>
      <c r="E10" s="88">
        <v>13</v>
      </c>
      <c r="F10" s="86">
        <v>6</v>
      </c>
      <c r="G10" s="88">
        <v>277</v>
      </c>
      <c r="H10" s="89">
        <v>14</v>
      </c>
      <c r="I10" s="86">
        <v>22.33</v>
      </c>
      <c r="J10" s="88">
        <v>349</v>
      </c>
      <c r="K10" s="89">
        <v>1</v>
      </c>
      <c r="L10" s="86">
        <v>3.35</v>
      </c>
      <c r="M10" s="88">
        <v>25</v>
      </c>
      <c r="N10" s="89"/>
      <c r="O10" s="86"/>
      <c r="P10" s="87"/>
      <c r="Q10" s="98"/>
    </row>
    <row r="11" spans="1:17" ht="19.5" customHeight="1" x14ac:dyDescent="0.15">
      <c r="A11" s="16" t="s">
        <v>31</v>
      </c>
      <c r="B11" s="85">
        <v>23</v>
      </c>
      <c r="C11" s="86">
        <v>31.83</v>
      </c>
      <c r="D11" s="87">
        <f t="shared" si="1"/>
        <v>646</v>
      </c>
      <c r="E11" s="88">
        <v>11</v>
      </c>
      <c r="F11" s="86">
        <v>7.25</v>
      </c>
      <c r="G11" s="88">
        <v>299</v>
      </c>
      <c r="H11" s="89">
        <v>11</v>
      </c>
      <c r="I11" s="86">
        <v>20.67</v>
      </c>
      <c r="J11" s="88">
        <v>322</v>
      </c>
      <c r="K11" s="89">
        <v>1</v>
      </c>
      <c r="L11" s="86">
        <v>3.91</v>
      </c>
      <c r="M11" s="88">
        <v>25</v>
      </c>
      <c r="N11" s="89"/>
      <c r="O11" s="86"/>
      <c r="P11" s="87"/>
      <c r="Q11" s="98"/>
    </row>
    <row r="12" spans="1:17" ht="19.5" customHeight="1" x14ac:dyDescent="0.15">
      <c r="A12" s="16" t="s">
        <v>15</v>
      </c>
      <c r="B12" s="85">
        <v>15</v>
      </c>
      <c r="C12" s="86">
        <v>21.72</v>
      </c>
      <c r="D12" s="87">
        <f t="shared" si="1"/>
        <v>378</v>
      </c>
      <c r="E12" s="88">
        <v>7</v>
      </c>
      <c r="F12" s="86">
        <v>3.63</v>
      </c>
      <c r="G12" s="88">
        <v>168</v>
      </c>
      <c r="H12" s="89">
        <v>7</v>
      </c>
      <c r="I12" s="86">
        <v>14.18</v>
      </c>
      <c r="J12" s="88">
        <v>185</v>
      </c>
      <c r="K12" s="89">
        <v>1</v>
      </c>
      <c r="L12" s="86">
        <v>3.91</v>
      </c>
      <c r="M12" s="88">
        <v>25</v>
      </c>
      <c r="N12" s="89"/>
      <c r="O12" s="86"/>
      <c r="P12" s="87"/>
      <c r="Q12" s="98"/>
    </row>
    <row r="13" spans="1:17" ht="19.5" customHeight="1" x14ac:dyDescent="0.15">
      <c r="A13" s="16" t="s">
        <v>16</v>
      </c>
      <c r="B13" s="85">
        <v>24</v>
      </c>
      <c r="C13" s="86">
        <v>35.01</v>
      </c>
      <c r="D13" s="87">
        <f t="shared" si="1"/>
        <v>556</v>
      </c>
      <c r="E13" s="88">
        <v>9</v>
      </c>
      <c r="F13" s="86">
        <v>5.23</v>
      </c>
      <c r="G13" s="88">
        <v>131</v>
      </c>
      <c r="H13" s="89">
        <v>14</v>
      </c>
      <c r="I13" s="86">
        <v>25.95</v>
      </c>
      <c r="J13" s="88">
        <v>400</v>
      </c>
      <c r="K13" s="89">
        <v>1</v>
      </c>
      <c r="L13" s="86">
        <v>3.83</v>
      </c>
      <c r="M13" s="88">
        <v>25</v>
      </c>
      <c r="N13" s="89"/>
      <c r="O13" s="86"/>
      <c r="P13" s="87"/>
      <c r="Q13" s="98"/>
    </row>
    <row r="14" spans="1:17" ht="19.5" customHeight="1" x14ac:dyDescent="0.15">
      <c r="A14" s="16" t="s">
        <v>13</v>
      </c>
      <c r="B14" s="85">
        <v>7</v>
      </c>
      <c r="C14" s="86">
        <v>4.1500000000000004</v>
      </c>
      <c r="D14" s="87">
        <f t="shared" si="1"/>
        <v>195</v>
      </c>
      <c r="E14" s="88">
        <v>6</v>
      </c>
      <c r="F14" s="86">
        <v>2.5</v>
      </c>
      <c r="G14" s="88">
        <v>180</v>
      </c>
      <c r="H14" s="89">
        <v>1</v>
      </c>
      <c r="I14" s="86">
        <v>1.65</v>
      </c>
      <c r="J14" s="88">
        <v>15</v>
      </c>
      <c r="K14" s="91"/>
      <c r="L14" s="86"/>
      <c r="M14" s="88"/>
      <c r="N14" s="89"/>
      <c r="O14" s="86"/>
      <c r="P14" s="87"/>
      <c r="Q14" s="98"/>
    </row>
    <row r="15" spans="1:17" s="2" customFormat="1" ht="19.5" customHeight="1" x14ac:dyDescent="0.15">
      <c r="A15" s="17" t="s">
        <v>9</v>
      </c>
      <c r="B15" s="27">
        <v>27</v>
      </c>
      <c r="C15" s="57">
        <v>25.32</v>
      </c>
      <c r="D15" s="30">
        <f t="shared" si="1"/>
        <v>765</v>
      </c>
      <c r="E15" s="31">
        <v>17</v>
      </c>
      <c r="F15" s="57">
        <v>9.23</v>
      </c>
      <c r="G15" s="31">
        <v>480</v>
      </c>
      <c r="H15" s="32">
        <v>10</v>
      </c>
      <c r="I15" s="57">
        <v>16.09</v>
      </c>
      <c r="J15" s="31">
        <v>285</v>
      </c>
      <c r="K15" s="90"/>
      <c r="L15" s="57"/>
      <c r="M15" s="31"/>
      <c r="N15" s="32"/>
      <c r="O15" s="57"/>
      <c r="P15" s="30"/>
      <c r="Q15" s="98"/>
    </row>
    <row r="16" spans="1:17" ht="19.5" customHeight="1" x14ac:dyDescent="0.15">
      <c r="A16" s="12" t="s">
        <v>34</v>
      </c>
      <c r="B16" s="39">
        <v>78</v>
      </c>
      <c r="C16" s="59">
        <v>138.09</v>
      </c>
      <c r="D16" s="40">
        <f t="shared" si="1"/>
        <v>2604</v>
      </c>
      <c r="E16" s="41">
        <v>14</v>
      </c>
      <c r="F16" s="59">
        <v>6.3</v>
      </c>
      <c r="G16" s="41">
        <v>253</v>
      </c>
      <c r="H16" s="42">
        <v>60</v>
      </c>
      <c r="I16" s="59">
        <v>113.59</v>
      </c>
      <c r="J16" s="41">
        <f>2017+134</f>
        <v>2151</v>
      </c>
      <c r="K16" s="42">
        <v>3</v>
      </c>
      <c r="L16" s="59">
        <v>11.6</v>
      </c>
      <c r="M16" s="41"/>
      <c r="N16" s="42">
        <v>1</v>
      </c>
      <c r="O16" s="59">
        <v>6.6</v>
      </c>
      <c r="P16" s="40">
        <v>200</v>
      </c>
      <c r="Q16" s="98"/>
    </row>
    <row r="17" spans="1:17" ht="19.5" customHeight="1" x14ac:dyDescent="0.15">
      <c r="A17" s="18" t="s">
        <v>38</v>
      </c>
      <c r="B17" s="39">
        <v>77</v>
      </c>
      <c r="C17" s="59">
        <v>109.41</v>
      </c>
      <c r="D17" s="40">
        <f t="shared" si="1"/>
        <v>2038</v>
      </c>
      <c r="E17" s="41">
        <v>35</v>
      </c>
      <c r="F17" s="59">
        <v>16.869999999999997</v>
      </c>
      <c r="G17" s="41">
        <v>862</v>
      </c>
      <c r="H17" s="42">
        <v>37</v>
      </c>
      <c r="I17" s="59">
        <v>74.650000000000006</v>
      </c>
      <c r="J17" s="41">
        <v>1051</v>
      </c>
      <c r="K17" s="42">
        <v>5</v>
      </c>
      <c r="L17" s="59">
        <v>17.89</v>
      </c>
      <c r="M17" s="41">
        <v>125</v>
      </c>
      <c r="N17" s="42">
        <v>0</v>
      </c>
      <c r="O17" s="59">
        <v>0</v>
      </c>
      <c r="P17" s="40">
        <v>0</v>
      </c>
      <c r="Q17" s="98"/>
    </row>
    <row r="18" spans="1:17" ht="19.5" customHeight="1" x14ac:dyDescent="0.15">
      <c r="A18" s="16" t="s">
        <v>17</v>
      </c>
      <c r="B18" s="80">
        <v>16</v>
      </c>
      <c r="C18" s="81">
        <v>23.5</v>
      </c>
      <c r="D18" s="82">
        <f t="shared" si="1"/>
        <v>393</v>
      </c>
      <c r="E18" s="83">
        <v>8</v>
      </c>
      <c r="F18" s="81">
        <v>3.7</v>
      </c>
      <c r="G18" s="83">
        <v>195</v>
      </c>
      <c r="H18" s="84">
        <v>7</v>
      </c>
      <c r="I18" s="81">
        <v>15.85</v>
      </c>
      <c r="J18" s="83">
        <v>173</v>
      </c>
      <c r="K18" s="84">
        <v>1</v>
      </c>
      <c r="L18" s="81">
        <v>3.95</v>
      </c>
      <c r="M18" s="83">
        <v>25</v>
      </c>
      <c r="N18" s="84"/>
      <c r="O18" s="81"/>
      <c r="P18" s="82"/>
      <c r="Q18" s="98"/>
    </row>
    <row r="19" spans="1:17" ht="19.5" customHeight="1" x14ac:dyDescent="0.15">
      <c r="A19" s="16" t="s">
        <v>18</v>
      </c>
      <c r="B19" s="85">
        <v>19</v>
      </c>
      <c r="C19" s="86">
        <v>27.44</v>
      </c>
      <c r="D19" s="87">
        <f t="shared" si="1"/>
        <v>534</v>
      </c>
      <c r="E19" s="88">
        <v>7</v>
      </c>
      <c r="F19" s="86">
        <v>3.4</v>
      </c>
      <c r="G19" s="88">
        <v>187</v>
      </c>
      <c r="H19" s="89">
        <v>12</v>
      </c>
      <c r="I19" s="86">
        <v>24.04</v>
      </c>
      <c r="J19" s="88">
        <v>347</v>
      </c>
      <c r="K19" s="90"/>
      <c r="L19" s="86"/>
      <c r="M19" s="88"/>
      <c r="N19" s="89"/>
      <c r="O19" s="86"/>
      <c r="P19" s="87"/>
      <c r="Q19" s="98"/>
    </row>
    <row r="20" spans="1:17" ht="19.5" customHeight="1" x14ac:dyDescent="0.15">
      <c r="A20" s="16" t="s">
        <v>19</v>
      </c>
      <c r="B20" s="85">
        <v>11</v>
      </c>
      <c r="C20" s="86">
        <v>11.38</v>
      </c>
      <c r="D20" s="87">
        <f t="shared" si="1"/>
        <v>266</v>
      </c>
      <c r="E20" s="88">
        <v>7</v>
      </c>
      <c r="F20" s="86">
        <v>3.18</v>
      </c>
      <c r="G20" s="88">
        <v>165</v>
      </c>
      <c r="H20" s="89">
        <v>3</v>
      </c>
      <c r="I20" s="86">
        <v>5.2</v>
      </c>
      <c r="J20" s="88">
        <v>76</v>
      </c>
      <c r="K20" s="89">
        <v>1</v>
      </c>
      <c r="L20" s="86">
        <v>3</v>
      </c>
      <c r="M20" s="88">
        <v>25</v>
      </c>
      <c r="N20" s="89"/>
      <c r="O20" s="86"/>
      <c r="P20" s="87"/>
      <c r="Q20" s="98"/>
    </row>
    <row r="21" spans="1:17" ht="19.5" customHeight="1" x14ac:dyDescent="0.15">
      <c r="A21" s="16" t="s">
        <v>20</v>
      </c>
      <c r="B21" s="85">
        <v>14</v>
      </c>
      <c r="C21" s="86">
        <v>28.48</v>
      </c>
      <c r="D21" s="87">
        <f t="shared" si="1"/>
        <v>392</v>
      </c>
      <c r="E21" s="88">
        <v>2</v>
      </c>
      <c r="F21" s="86">
        <v>1.2</v>
      </c>
      <c r="G21" s="88">
        <v>60</v>
      </c>
      <c r="H21" s="89">
        <v>10</v>
      </c>
      <c r="I21" s="86">
        <v>20.149999999999999</v>
      </c>
      <c r="J21" s="88">
        <v>282</v>
      </c>
      <c r="K21" s="89">
        <v>2</v>
      </c>
      <c r="L21" s="86">
        <v>7.13</v>
      </c>
      <c r="M21" s="88">
        <v>50</v>
      </c>
      <c r="N21" s="89"/>
      <c r="O21" s="86"/>
      <c r="P21" s="87"/>
      <c r="Q21" s="98"/>
    </row>
    <row r="22" spans="1:17" ht="19.5" customHeight="1" x14ac:dyDescent="0.15">
      <c r="A22" s="16" t="s">
        <v>21</v>
      </c>
      <c r="B22" s="85">
        <v>6</v>
      </c>
      <c r="C22" s="86">
        <v>6.8</v>
      </c>
      <c r="D22" s="87">
        <f t="shared" si="1"/>
        <v>144</v>
      </c>
      <c r="E22" s="88">
        <v>4</v>
      </c>
      <c r="F22" s="86">
        <v>2.59</v>
      </c>
      <c r="G22" s="88">
        <v>90</v>
      </c>
      <c r="H22" s="89">
        <v>2</v>
      </c>
      <c r="I22" s="86">
        <v>4.21</v>
      </c>
      <c r="J22" s="88">
        <v>54</v>
      </c>
      <c r="K22" s="90"/>
      <c r="L22" s="86"/>
      <c r="M22" s="88"/>
      <c r="N22" s="89"/>
      <c r="O22" s="86"/>
      <c r="P22" s="87"/>
      <c r="Q22" s="98"/>
    </row>
    <row r="23" spans="1:17" ht="19.5" customHeight="1" x14ac:dyDescent="0.15">
      <c r="A23" s="17" t="s">
        <v>22</v>
      </c>
      <c r="B23" s="27">
        <v>11</v>
      </c>
      <c r="C23" s="57">
        <v>11.81</v>
      </c>
      <c r="D23" s="30">
        <f t="shared" si="1"/>
        <v>309</v>
      </c>
      <c r="E23" s="31">
        <v>7</v>
      </c>
      <c r="F23" s="57">
        <v>2.8</v>
      </c>
      <c r="G23" s="31">
        <v>165</v>
      </c>
      <c r="H23" s="32">
        <v>3</v>
      </c>
      <c r="I23" s="57">
        <v>5.2</v>
      </c>
      <c r="J23" s="31">
        <v>119</v>
      </c>
      <c r="K23" s="32">
        <v>1</v>
      </c>
      <c r="L23" s="57">
        <v>3.81</v>
      </c>
      <c r="M23" s="31">
        <v>25</v>
      </c>
      <c r="N23" s="32"/>
      <c r="O23" s="57"/>
      <c r="P23" s="30"/>
      <c r="Q23" s="98"/>
    </row>
    <row r="24" spans="1:17" ht="19.5" customHeight="1" x14ac:dyDescent="0.15">
      <c r="A24" s="12" t="s">
        <v>39</v>
      </c>
      <c r="B24" s="39">
        <v>39</v>
      </c>
      <c r="C24" s="59">
        <v>37.25</v>
      </c>
      <c r="D24" s="40">
        <f t="shared" si="1"/>
        <v>1018</v>
      </c>
      <c r="E24" s="41">
        <v>25</v>
      </c>
      <c r="F24" s="59">
        <v>11.67</v>
      </c>
      <c r="G24" s="41">
        <v>645</v>
      </c>
      <c r="H24" s="42">
        <v>14</v>
      </c>
      <c r="I24" s="59">
        <v>25.58</v>
      </c>
      <c r="J24" s="41">
        <v>373</v>
      </c>
      <c r="K24" s="92"/>
      <c r="L24" s="59"/>
      <c r="M24" s="41"/>
      <c r="N24" s="42"/>
      <c r="O24" s="59"/>
      <c r="P24" s="40"/>
      <c r="Q24" s="98"/>
    </row>
    <row r="25" spans="1:17" ht="19.5" customHeight="1" x14ac:dyDescent="0.15">
      <c r="A25" s="12" t="s">
        <v>35</v>
      </c>
      <c r="B25" s="39">
        <v>5</v>
      </c>
      <c r="C25" s="59">
        <v>3.69</v>
      </c>
      <c r="D25" s="40">
        <f t="shared" si="1"/>
        <v>210</v>
      </c>
      <c r="E25" s="41">
        <v>4</v>
      </c>
      <c r="F25" s="59">
        <v>2.2999999999999998</v>
      </c>
      <c r="G25" s="41">
        <v>180</v>
      </c>
      <c r="H25" s="42">
        <v>1</v>
      </c>
      <c r="I25" s="59">
        <v>1.39</v>
      </c>
      <c r="J25" s="41">
        <v>30</v>
      </c>
      <c r="K25" s="92"/>
      <c r="L25" s="59"/>
      <c r="M25" s="41"/>
      <c r="N25" s="42"/>
      <c r="O25" s="59"/>
      <c r="P25" s="40"/>
      <c r="Q25" s="98"/>
    </row>
    <row r="26" spans="1:17" ht="19.5" customHeight="1" x14ac:dyDescent="0.15">
      <c r="A26" s="12" t="s">
        <v>29</v>
      </c>
      <c r="B26" s="39">
        <v>14</v>
      </c>
      <c r="C26" s="59">
        <v>31.05</v>
      </c>
      <c r="D26" s="40">
        <f t="shared" si="1"/>
        <v>576</v>
      </c>
      <c r="E26" s="41">
        <v>4</v>
      </c>
      <c r="F26" s="59">
        <v>1.2</v>
      </c>
      <c r="G26" s="41">
        <v>100</v>
      </c>
      <c r="H26" s="42">
        <v>5</v>
      </c>
      <c r="I26" s="59">
        <v>11.5</v>
      </c>
      <c r="J26" s="41">
        <v>118</v>
      </c>
      <c r="K26" s="42">
        <v>5</v>
      </c>
      <c r="L26" s="59">
        <v>18.350000000000001</v>
      </c>
      <c r="M26" s="41">
        <v>358</v>
      </c>
      <c r="N26" s="42"/>
      <c r="O26" s="59"/>
      <c r="P26" s="40"/>
      <c r="Q26" s="98"/>
    </row>
    <row r="27" spans="1:17" ht="19.5" customHeight="1" thickBot="1" x14ac:dyDescent="0.2">
      <c r="A27" s="19" t="s">
        <v>30</v>
      </c>
      <c r="B27" s="80">
        <v>3</v>
      </c>
      <c r="C27" s="81">
        <v>2.8</v>
      </c>
      <c r="D27" s="82">
        <f t="shared" si="1"/>
        <v>120</v>
      </c>
      <c r="E27" s="83">
        <v>2</v>
      </c>
      <c r="F27" s="81">
        <v>0.7</v>
      </c>
      <c r="G27" s="83">
        <v>60</v>
      </c>
      <c r="H27" s="84">
        <v>1</v>
      </c>
      <c r="I27" s="81">
        <v>2.1</v>
      </c>
      <c r="J27" s="83">
        <v>60</v>
      </c>
      <c r="K27" s="90"/>
      <c r="L27" s="81"/>
      <c r="M27" s="83"/>
      <c r="N27" s="84"/>
      <c r="O27" s="81"/>
      <c r="P27" s="82"/>
      <c r="Q27" s="98"/>
    </row>
    <row r="28" spans="1:17" ht="19.5" customHeight="1" thickBot="1" x14ac:dyDescent="0.2">
      <c r="A28" s="20" t="s">
        <v>32</v>
      </c>
      <c r="B28" s="48">
        <f t="shared" ref="B28" si="2">SUM(B29:B34)</f>
        <v>571</v>
      </c>
      <c r="C28" s="56">
        <f>SUM(C29:C34)</f>
        <v>213.45000000000002</v>
      </c>
      <c r="D28" s="49">
        <f t="shared" si="1"/>
        <v>19442</v>
      </c>
      <c r="E28" s="50">
        <f t="shared" ref="E28:P28" si="3">SUM(E29:E34)</f>
        <v>536</v>
      </c>
      <c r="F28" s="56">
        <f t="shared" si="3"/>
        <v>161.74999999999997</v>
      </c>
      <c r="G28" s="50">
        <f t="shared" si="3"/>
        <v>16517</v>
      </c>
      <c r="H28" s="51">
        <f t="shared" si="3"/>
        <v>35</v>
      </c>
      <c r="I28" s="56">
        <f t="shared" si="3"/>
        <v>51.699999999999996</v>
      </c>
      <c r="J28" s="50">
        <f t="shared" si="3"/>
        <v>2925</v>
      </c>
      <c r="K28" s="52">
        <f t="shared" si="3"/>
        <v>0</v>
      </c>
      <c r="L28" s="56">
        <f t="shared" si="3"/>
        <v>0</v>
      </c>
      <c r="M28" s="53">
        <f t="shared" si="3"/>
        <v>0</v>
      </c>
      <c r="N28" s="51">
        <f t="shared" si="3"/>
        <v>0</v>
      </c>
      <c r="O28" s="56">
        <f t="shared" si="3"/>
        <v>0</v>
      </c>
      <c r="P28" s="49">
        <f t="shared" si="3"/>
        <v>0</v>
      </c>
      <c r="Q28" s="98"/>
    </row>
    <row r="29" spans="1:17" ht="19.5" customHeight="1" x14ac:dyDescent="0.15">
      <c r="A29" s="13" t="s">
        <v>23</v>
      </c>
      <c r="B29" s="27">
        <v>74</v>
      </c>
      <c r="C29" s="57">
        <v>32.53</v>
      </c>
      <c r="D29" s="30">
        <f t="shared" si="1"/>
        <v>2440</v>
      </c>
      <c r="E29" s="31">
        <v>69</v>
      </c>
      <c r="F29" s="57">
        <v>25.48</v>
      </c>
      <c r="G29" s="31">
        <v>2100</v>
      </c>
      <c r="H29" s="32">
        <v>5</v>
      </c>
      <c r="I29" s="57">
        <v>7.05</v>
      </c>
      <c r="J29" s="31">
        <v>340</v>
      </c>
      <c r="K29" s="33"/>
      <c r="L29" s="57"/>
      <c r="M29" s="31"/>
      <c r="N29" s="32"/>
      <c r="O29" s="57"/>
      <c r="P29" s="30"/>
      <c r="Q29" s="98"/>
    </row>
    <row r="30" spans="1:17" ht="19.5" customHeight="1" x14ac:dyDescent="0.15">
      <c r="A30" s="22" t="s">
        <v>24</v>
      </c>
      <c r="B30" s="34">
        <v>44</v>
      </c>
      <c r="C30" s="58">
        <v>11.26</v>
      </c>
      <c r="D30" s="35">
        <f t="shared" si="1"/>
        <v>1440</v>
      </c>
      <c r="E30" s="36">
        <v>44</v>
      </c>
      <c r="F30" s="58">
        <v>11.26</v>
      </c>
      <c r="G30" s="36">
        <v>1440</v>
      </c>
      <c r="H30" s="37"/>
      <c r="I30" s="58"/>
      <c r="J30" s="36"/>
      <c r="K30" s="38"/>
      <c r="L30" s="58"/>
      <c r="M30" s="36"/>
      <c r="N30" s="37"/>
      <c r="O30" s="58"/>
      <c r="P30" s="35"/>
      <c r="Q30" s="96"/>
    </row>
    <row r="31" spans="1:17" ht="19.5" customHeight="1" x14ac:dyDescent="0.15">
      <c r="A31" s="12" t="s">
        <v>25</v>
      </c>
      <c r="B31" s="39">
        <v>125</v>
      </c>
      <c r="C31" s="59">
        <v>42.73</v>
      </c>
      <c r="D31" s="40">
        <f t="shared" si="1"/>
        <v>3970</v>
      </c>
      <c r="E31" s="41">
        <v>123</v>
      </c>
      <c r="F31" s="59">
        <v>40.630000000000003</v>
      </c>
      <c r="G31" s="41">
        <v>3810</v>
      </c>
      <c r="H31" s="42">
        <v>2</v>
      </c>
      <c r="I31" s="59">
        <v>2.1</v>
      </c>
      <c r="J31" s="41">
        <v>160</v>
      </c>
      <c r="K31" s="38"/>
      <c r="L31" s="59"/>
      <c r="M31" s="41"/>
      <c r="N31" s="42"/>
      <c r="O31" s="59"/>
      <c r="P31" s="40"/>
      <c r="Q31" s="98"/>
    </row>
    <row r="32" spans="1:17" ht="19.5" customHeight="1" x14ac:dyDescent="0.15">
      <c r="A32" s="12" t="s">
        <v>26</v>
      </c>
      <c r="B32" s="39">
        <v>281</v>
      </c>
      <c r="C32" s="59">
        <v>73.08</v>
      </c>
      <c r="D32" s="40">
        <f t="shared" si="1"/>
        <v>8510</v>
      </c>
      <c r="E32" s="41">
        <v>280</v>
      </c>
      <c r="F32" s="59">
        <v>71.58</v>
      </c>
      <c r="G32" s="41">
        <v>8430</v>
      </c>
      <c r="H32" s="42">
        <v>1</v>
      </c>
      <c r="I32" s="59">
        <v>1.5</v>
      </c>
      <c r="J32" s="41">
        <v>80</v>
      </c>
      <c r="K32" s="38"/>
      <c r="L32" s="59"/>
      <c r="M32" s="41"/>
      <c r="N32" s="42"/>
      <c r="O32" s="59"/>
      <c r="P32" s="40"/>
      <c r="Q32" s="98"/>
    </row>
    <row r="33" spans="1:17" ht="19.5" customHeight="1" x14ac:dyDescent="0.15">
      <c r="A33" s="12" t="s">
        <v>27</v>
      </c>
      <c r="B33" s="39">
        <v>43</v>
      </c>
      <c r="C33" s="59">
        <v>49.95</v>
      </c>
      <c r="D33" s="40">
        <f t="shared" si="1"/>
        <v>2902</v>
      </c>
      <c r="E33" s="41">
        <v>17</v>
      </c>
      <c r="F33" s="59">
        <v>11.2</v>
      </c>
      <c r="G33" s="41">
        <v>617</v>
      </c>
      <c r="H33" s="42">
        <v>26</v>
      </c>
      <c r="I33" s="59">
        <v>38.75</v>
      </c>
      <c r="J33" s="41">
        <v>2285</v>
      </c>
      <c r="K33" s="38"/>
      <c r="L33" s="59"/>
      <c r="M33" s="41"/>
      <c r="N33" s="42"/>
      <c r="O33" s="59"/>
      <c r="P33" s="40"/>
      <c r="Q33" s="98"/>
    </row>
    <row r="34" spans="1:17" ht="19.5" customHeight="1" thickBot="1" x14ac:dyDescent="0.2">
      <c r="A34" s="21" t="s">
        <v>28</v>
      </c>
      <c r="B34" s="43">
        <v>4</v>
      </c>
      <c r="C34" s="60">
        <v>3.9</v>
      </c>
      <c r="D34" s="44">
        <f t="shared" si="1"/>
        <v>180</v>
      </c>
      <c r="E34" s="45">
        <v>3</v>
      </c>
      <c r="F34" s="60">
        <v>1.6</v>
      </c>
      <c r="G34" s="45">
        <v>120</v>
      </c>
      <c r="H34" s="46">
        <v>1</v>
      </c>
      <c r="I34" s="60">
        <v>2.2999999999999998</v>
      </c>
      <c r="J34" s="45">
        <v>60</v>
      </c>
      <c r="K34" s="47"/>
      <c r="L34" s="60"/>
      <c r="M34" s="45"/>
      <c r="N34" s="46"/>
      <c r="O34" s="60"/>
      <c r="P34" s="44"/>
      <c r="Q34" s="98"/>
    </row>
    <row r="36" spans="1:17" x14ac:dyDescent="0.15">
      <c r="A36" s="100"/>
      <c r="B36" s="101"/>
      <c r="C36" s="102"/>
      <c r="D36" s="101"/>
      <c r="E36" s="100"/>
      <c r="F36" s="103"/>
      <c r="G36" s="100"/>
      <c r="H36" s="100"/>
      <c r="I36" s="103"/>
      <c r="J36" s="100"/>
      <c r="K36" s="100"/>
      <c r="L36" s="103"/>
      <c r="M36" s="100"/>
      <c r="N36" s="100"/>
      <c r="O36" s="103"/>
      <c r="P36" s="101"/>
      <c r="Q36" s="104"/>
    </row>
    <row r="37" spans="1:17" x14ac:dyDescent="0.15">
      <c r="A37" s="100"/>
      <c r="B37" s="101"/>
      <c r="C37" s="102"/>
      <c r="D37" s="101"/>
      <c r="E37" s="100"/>
      <c r="F37" s="103"/>
      <c r="G37" s="100"/>
      <c r="H37" s="100"/>
      <c r="I37" s="103"/>
      <c r="J37" s="100"/>
      <c r="K37" s="100"/>
      <c r="L37" s="103"/>
      <c r="M37" s="100"/>
      <c r="N37" s="100"/>
      <c r="O37" s="103"/>
      <c r="P37" s="101"/>
      <c r="Q37" s="104"/>
    </row>
    <row r="38" spans="1:17" ht="27" customHeight="1" x14ac:dyDescent="0.15">
      <c r="A38" s="105"/>
      <c r="B38" s="106"/>
      <c r="C38" s="107"/>
      <c r="D38" s="106"/>
      <c r="E38" s="106"/>
      <c r="F38" s="107"/>
      <c r="G38" s="106"/>
      <c r="H38" s="106"/>
      <c r="I38" s="107"/>
      <c r="J38" s="106"/>
      <c r="K38" s="106"/>
      <c r="L38" s="107"/>
      <c r="M38" s="106"/>
      <c r="N38" s="106"/>
      <c r="O38" s="107"/>
      <c r="P38" s="106"/>
      <c r="Q38" s="108"/>
    </row>
    <row r="39" spans="1:17" ht="27" customHeight="1" x14ac:dyDescent="0.15">
      <c r="A39" s="105"/>
      <c r="B39" s="106"/>
      <c r="C39" s="107"/>
      <c r="D39" s="106"/>
      <c r="E39" s="106"/>
      <c r="F39" s="107"/>
      <c r="G39" s="106"/>
      <c r="H39" s="106"/>
      <c r="I39" s="107"/>
      <c r="J39" s="106"/>
      <c r="K39" s="106"/>
      <c r="L39" s="107"/>
      <c r="M39" s="106"/>
      <c r="N39" s="106"/>
      <c r="O39" s="107"/>
      <c r="P39" s="106"/>
      <c r="Q39" s="108"/>
    </row>
    <row r="40" spans="1:17" x14ac:dyDescent="0.15">
      <c r="A40" s="100"/>
      <c r="B40" s="101"/>
      <c r="C40" s="102"/>
      <c r="D40" s="101"/>
      <c r="E40" s="100"/>
      <c r="F40" s="103"/>
      <c r="G40" s="100"/>
      <c r="H40" s="100"/>
      <c r="I40" s="103"/>
      <c r="J40" s="100"/>
      <c r="K40" s="100"/>
      <c r="L40" s="103"/>
      <c r="M40" s="100"/>
      <c r="N40" s="100"/>
      <c r="O40" s="103"/>
      <c r="P40" s="101"/>
      <c r="Q40" s="104"/>
    </row>
    <row r="41" spans="1:17" ht="14.25" x14ac:dyDescent="0.15">
      <c r="A41" s="117"/>
      <c r="B41" s="117"/>
      <c r="C41" s="118"/>
      <c r="D41" s="118"/>
      <c r="E41" s="117"/>
      <c r="F41" s="118"/>
      <c r="G41" s="118"/>
      <c r="H41" s="117"/>
      <c r="I41" s="118"/>
      <c r="J41" s="118"/>
      <c r="K41" s="117"/>
      <c r="L41" s="118"/>
      <c r="M41" s="118"/>
      <c r="N41" s="101"/>
      <c r="O41" s="103"/>
      <c r="P41" s="100"/>
      <c r="Q41" s="104"/>
    </row>
    <row r="42" spans="1:17" ht="14.25" x14ac:dyDescent="0.15">
      <c r="A42" s="117"/>
      <c r="B42" s="109"/>
      <c r="C42" s="110"/>
      <c r="D42" s="109"/>
      <c r="E42" s="109"/>
      <c r="F42" s="110"/>
      <c r="G42" s="109"/>
      <c r="H42" s="109"/>
      <c r="I42" s="110"/>
      <c r="J42" s="109"/>
      <c r="K42" s="109"/>
      <c r="L42" s="110"/>
      <c r="M42" s="109"/>
      <c r="N42" s="101"/>
      <c r="O42" s="103"/>
      <c r="P42" s="100"/>
      <c r="Q42" s="104"/>
    </row>
    <row r="43" spans="1:17" ht="14.25" x14ac:dyDescent="0.15">
      <c r="A43" s="105"/>
      <c r="B43" s="106"/>
      <c r="C43" s="107"/>
      <c r="D43" s="106"/>
      <c r="E43" s="106"/>
      <c r="F43" s="107"/>
      <c r="G43" s="106"/>
      <c r="H43" s="106"/>
      <c r="I43" s="107"/>
      <c r="J43" s="106"/>
      <c r="K43" s="106"/>
      <c r="L43" s="107"/>
      <c r="M43" s="106"/>
      <c r="N43" s="101"/>
      <c r="O43" s="103"/>
      <c r="P43" s="100"/>
      <c r="Q43" s="104"/>
    </row>
    <row r="44" spans="1:17" ht="14.25" x14ac:dyDescent="0.15">
      <c r="A44" s="105"/>
      <c r="B44" s="106"/>
      <c r="C44" s="107"/>
      <c r="D44" s="106"/>
      <c r="E44" s="106"/>
      <c r="F44" s="107"/>
      <c r="G44" s="106"/>
      <c r="H44" s="106"/>
      <c r="I44" s="107"/>
      <c r="J44" s="106"/>
      <c r="K44" s="106"/>
      <c r="L44" s="107"/>
      <c r="M44" s="106"/>
      <c r="N44" s="101"/>
      <c r="O44" s="103"/>
      <c r="P44" s="100"/>
      <c r="Q44" s="104"/>
    </row>
    <row r="45" spans="1:17" ht="14.25" x14ac:dyDescent="0.15">
      <c r="A45" s="105"/>
      <c r="B45" s="106"/>
      <c r="C45" s="107"/>
      <c r="D45" s="106"/>
      <c r="E45" s="106"/>
      <c r="F45" s="107"/>
      <c r="G45" s="106"/>
      <c r="H45" s="106"/>
      <c r="I45" s="107"/>
      <c r="J45" s="106"/>
      <c r="K45" s="106"/>
      <c r="L45" s="107"/>
      <c r="M45" s="106"/>
      <c r="N45" s="101"/>
      <c r="O45" s="103"/>
      <c r="P45" s="100"/>
      <c r="Q45" s="104"/>
    </row>
    <row r="46" spans="1:17" ht="14.25" x14ac:dyDescent="0.15">
      <c r="A46" s="105"/>
      <c r="B46" s="106"/>
      <c r="C46" s="107"/>
      <c r="D46" s="106"/>
      <c r="E46" s="106"/>
      <c r="F46" s="107"/>
      <c r="G46" s="106"/>
      <c r="H46" s="106"/>
      <c r="I46" s="107"/>
      <c r="J46" s="106"/>
      <c r="K46" s="106"/>
      <c r="L46" s="107"/>
      <c r="M46" s="106"/>
      <c r="N46" s="101"/>
      <c r="O46" s="103"/>
      <c r="P46" s="100"/>
      <c r="Q46" s="104"/>
    </row>
    <row r="47" spans="1:17" ht="14.25" x14ac:dyDescent="0.15">
      <c r="A47" s="105"/>
      <c r="B47" s="106"/>
      <c r="C47" s="107"/>
      <c r="D47" s="106"/>
      <c r="E47" s="106"/>
      <c r="F47" s="107"/>
      <c r="G47" s="106"/>
      <c r="H47" s="106"/>
      <c r="I47" s="107"/>
      <c r="J47" s="106"/>
      <c r="K47" s="106"/>
      <c r="L47" s="107"/>
      <c r="M47" s="106"/>
      <c r="N47" s="101"/>
      <c r="O47" s="103"/>
      <c r="P47" s="100"/>
      <c r="Q47" s="104"/>
    </row>
    <row r="48" spans="1:17" ht="14.25" x14ac:dyDescent="0.15">
      <c r="A48" s="105"/>
      <c r="B48" s="106"/>
      <c r="C48" s="107"/>
      <c r="D48" s="106"/>
      <c r="E48" s="106"/>
      <c r="F48" s="107"/>
      <c r="G48" s="106"/>
      <c r="H48" s="106"/>
      <c r="I48" s="107"/>
      <c r="J48" s="106"/>
      <c r="K48" s="106"/>
      <c r="L48" s="107"/>
      <c r="M48" s="106"/>
      <c r="N48" s="101"/>
      <c r="O48" s="103"/>
      <c r="P48" s="100"/>
      <c r="Q48" s="104"/>
    </row>
    <row r="49" spans="1:17" ht="14.25" x14ac:dyDescent="0.15">
      <c r="A49" s="111"/>
      <c r="B49" s="112"/>
      <c r="C49" s="113"/>
      <c r="D49" s="112"/>
      <c r="E49" s="112"/>
      <c r="F49" s="113"/>
      <c r="G49" s="112"/>
      <c r="H49" s="112"/>
      <c r="I49" s="113"/>
      <c r="J49" s="112"/>
      <c r="K49" s="112"/>
      <c r="L49" s="113"/>
      <c r="M49" s="112"/>
      <c r="N49" s="101"/>
      <c r="O49" s="103"/>
      <c r="P49" s="100"/>
      <c r="Q49" s="104"/>
    </row>
    <row r="50" spans="1:17" x14ac:dyDescent="0.15">
      <c r="A50" s="100"/>
      <c r="B50" s="101"/>
      <c r="C50" s="102"/>
      <c r="D50" s="101"/>
      <c r="E50" s="100"/>
      <c r="F50" s="103"/>
      <c r="G50" s="100"/>
      <c r="H50" s="100"/>
      <c r="I50" s="103"/>
      <c r="J50" s="100"/>
      <c r="K50" s="100"/>
      <c r="L50" s="103"/>
      <c r="M50" s="100"/>
      <c r="N50" s="100"/>
      <c r="O50" s="103"/>
      <c r="P50" s="101"/>
      <c r="Q50" s="104"/>
    </row>
    <row r="51" spans="1:17" x14ac:dyDescent="0.15">
      <c r="A51" s="100"/>
      <c r="B51" s="101"/>
      <c r="C51" s="102"/>
      <c r="D51" s="101"/>
      <c r="E51" s="100"/>
      <c r="F51" s="103"/>
      <c r="G51" s="100"/>
      <c r="H51" s="100"/>
      <c r="I51" s="103"/>
      <c r="J51" s="100"/>
      <c r="K51" s="100"/>
      <c r="L51" s="103"/>
      <c r="M51" s="100"/>
      <c r="N51" s="100"/>
      <c r="O51" s="103"/>
      <c r="P51" s="101"/>
      <c r="Q51" s="104"/>
    </row>
    <row r="52" spans="1:17" x14ac:dyDescent="0.15">
      <c r="A52" s="100"/>
      <c r="B52" s="101"/>
      <c r="C52" s="102"/>
      <c r="D52" s="101"/>
      <c r="E52" s="100"/>
      <c r="F52" s="103"/>
      <c r="G52" s="100"/>
      <c r="H52" s="100"/>
      <c r="I52" s="103"/>
      <c r="J52" s="100"/>
      <c r="K52" s="100"/>
      <c r="L52" s="103"/>
      <c r="M52" s="100"/>
      <c r="N52" s="100"/>
      <c r="O52" s="103"/>
      <c r="P52" s="101"/>
      <c r="Q52" s="104"/>
    </row>
  </sheetData>
  <mergeCells count="11">
    <mergeCell ref="N2:P2"/>
    <mergeCell ref="B41:D41"/>
    <mergeCell ref="E41:G41"/>
    <mergeCell ref="A2:A3"/>
    <mergeCell ref="K41:M41"/>
    <mergeCell ref="H41:J41"/>
    <mergeCell ref="A41:A42"/>
    <mergeCell ref="B2:D2"/>
    <mergeCell ref="E2:G2"/>
    <mergeCell ref="H2:J2"/>
    <mergeCell ref="K2:M2"/>
  </mergeCells>
  <phoneticPr fontId="1"/>
  <pageMargins left="0.39370078740157483" right="0.11811023622047245" top="0.39370078740157483" bottom="0.74803149606299213" header="0.31496062992125984" footer="0.31496062992125984"/>
  <pageSetup paperSize="9" scale="81" orientation="landscape" r:id="rId1"/>
  <ignoredErrors>
    <ignoredError sqref="D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船型都道府県漁業協同組合別隻数</vt:lpstr>
      <vt:lpstr>船型都道府県漁業協同組合別隻数!Print_Area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Hiroyuki Aidu</dc:creator>
  <cp:lastModifiedBy>成田　千尋</cp:lastModifiedBy>
  <cp:lastPrinted>2026-06-23T08:33:28Z</cp:lastPrinted>
  <dcterms:created xsi:type="dcterms:W3CDTF">2009-08-10T06:36:38Z</dcterms:created>
  <dcterms:modified xsi:type="dcterms:W3CDTF">2026-07-06T04:42:32Z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</Properties>
</file>