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就農・農業参入支援室\02-2_■農業労働\◆05_（県単）農業労働力確保総合支援対策事業（外国人材）\R8\03_HP\掲載ファイル\"/>
    </mc:Choice>
  </mc:AlternateContent>
  <xr:revisionPtr revIDLastSave="0" documentId="8_{770D30D6-A820-414E-B7F3-876B49383298}" xr6:coauthVersionLast="47" xr6:coauthVersionMax="47" xr10:uidLastSave="{00000000-0000-0000-0000-000000000000}"/>
  <bookViews>
    <workbookView xWindow="-2265" yWindow="-15165" windowWidth="12870" windowHeight="11040" xr2:uid="{00000000-000D-0000-FFFF-FFFF00000000}"/>
  </bookViews>
  <sheets>
    <sheet name="別紙１" sheetId="1" r:id="rId1"/>
    <sheet name="記載例" sheetId="2" r:id="rId2"/>
  </sheets>
  <definedNames>
    <definedName name="_xlnm.Print_Area" localSheetId="1">記載例!$A$1:$H$46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E15" i="2"/>
  <c r="H44" i="1" l="1"/>
  <c r="E42" i="1"/>
  <c r="E39" i="1"/>
  <c r="E36" i="1"/>
  <c r="E33" i="1"/>
  <c r="E30" i="1"/>
  <c r="E27" i="1"/>
  <c r="E24" i="1"/>
  <c r="E21" i="1"/>
  <c r="E15" i="1"/>
  <c r="G42" i="1" l="1"/>
  <c r="G40" i="1"/>
  <c r="G39" i="1"/>
  <c r="G37" i="1" s="1"/>
  <c r="G36" i="1"/>
  <c r="G34" i="1"/>
  <c r="G33" i="1"/>
  <c r="G31" i="1" s="1"/>
  <c r="G30" i="1"/>
  <c r="G28" i="1" s="1"/>
  <c r="G27" i="1"/>
  <c r="G25" i="1" s="1"/>
  <c r="G24" i="1"/>
  <c r="G22" i="1" s="1"/>
  <c r="G21" i="1"/>
  <c r="G16" i="1" s="1"/>
  <c r="G15" i="1"/>
  <c r="G10" i="1" s="1"/>
  <c r="G22" i="2"/>
  <c r="E42" i="2"/>
  <c r="G42" i="2" s="1"/>
  <c r="G40" i="2" s="1"/>
  <c r="E39" i="2"/>
  <c r="E36" i="2"/>
  <c r="E33" i="2"/>
  <c r="G33" i="2" s="1"/>
  <c r="G31" i="2" s="1"/>
  <c r="E30" i="2"/>
  <c r="G30" i="2" s="1"/>
  <c r="G28" i="2" s="1"/>
  <c r="E27" i="2"/>
  <c r="G27" i="2" s="1"/>
  <c r="G25" i="2" s="1"/>
  <c r="E24" i="2"/>
  <c r="G24" i="2" s="1"/>
  <c r="E21" i="2"/>
  <c r="G21" i="2" s="1"/>
  <c r="G16" i="2" s="1"/>
  <c r="G15" i="2"/>
  <c r="G10" i="2" s="1"/>
  <c r="H44" i="2"/>
  <c r="G39" i="2"/>
  <c r="G37" i="2" s="1"/>
  <c r="G36" i="2"/>
  <c r="G34" i="2" s="1"/>
  <c r="G44" i="1" l="1"/>
</calcChain>
</file>

<file path=xl/sharedStrings.xml><?xml version="1.0" encoding="utf-8"?>
<sst xmlns="http://schemas.openxmlformats.org/spreadsheetml/2006/main" count="173" uniqueCount="46">
  <si>
    <t>(別紙１)</t>
  </si>
  <si>
    <t>交付申請額の内訳書（資格取得（受講修了）者ごとに作成）</t>
  </si>
  <si>
    <t>資格取得（受講修了）者氏名</t>
  </si>
  <si>
    <t>補助対象資格・講習</t>
  </si>
  <si>
    <t>補助対象経費</t>
  </si>
  <si>
    <t>補助金申請額</t>
  </si>
  <si>
    <t>資格・講習名</t>
  </si>
  <si>
    <t>経費名</t>
  </si>
  <si>
    <t>(a)(b)いずれか少ない金額</t>
  </si>
  <si>
    <t>(a)</t>
  </si>
  <si>
    <t>(b)</t>
  </si>
  <si>
    <t>普通自動車免許</t>
  </si>
  <si>
    <t>試験手数料</t>
  </si>
  <si>
    <t>免許証交付手数料</t>
  </si>
  <si>
    <t>海外免許翻訳料</t>
  </si>
  <si>
    <t>更新手数料</t>
  </si>
  <si>
    <t>講習手数料</t>
  </si>
  <si>
    <t>計</t>
  </si>
  <si>
    <t>研修受講料</t>
  </si>
  <si>
    <t>研修テキスト代</t>
  </si>
  <si>
    <t>車の使用料</t>
  </si>
  <si>
    <t>講習受講料</t>
  </si>
  <si>
    <t>講習テキスト代</t>
  </si>
  <si>
    <t>玉掛け技能講習</t>
  </si>
  <si>
    <t>（c）</t>
  </si>
  <si>
    <t>（d）</t>
  </si>
  <si>
    <t>補助金申請額の合計（円）</t>
  </si>
  <si>
    <t>交付申請額（円）</t>
  </si>
  <si>
    <t>(c)(d)いずれか少ない金額</t>
  </si>
  <si>
    <t>金　額
（円）</t>
    <phoneticPr fontId="10"/>
  </si>
  <si>
    <t>既申請額
（円）</t>
    <phoneticPr fontId="10"/>
  </si>
  <si>
    <t>床上操作式クレーン
運転技能講習</t>
    <phoneticPr fontId="10"/>
  </si>
  <si>
    <t>はい作業主任者
技能講習</t>
    <phoneticPr fontId="10"/>
  </si>
  <si>
    <t>小型車両系建設機械
運転技能講習</t>
    <phoneticPr fontId="10"/>
  </si>
  <si>
    <t>ショベルローダー等
運転技能講習</t>
    <phoneticPr fontId="10"/>
  </si>
  <si>
    <t>フォークリフト
運転技能講習</t>
    <phoneticPr fontId="10"/>
  </si>
  <si>
    <t>刈払機取扱
安全衛生教育講習</t>
    <phoneticPr fontId="10"/>
  </si>
  <si>
    <t>大型特殊自動車免許
（農耕車限定）</t>
    <phoneticPr fontId="10"/>
  </si>
  <si>
    <t>資格取得・受講
修了年月日</t>
    <phoneticPr fontId="10"/>
  </si>
  <si>
    <t>経費×10/10
（円）</t>
    <phoneticPr fontId="10"/>
  </si>
  <si>
    <t>補助基準額
（円）</t>
    <phoneticPr fontId="10"/>
  </si>
  <si>
    <t>特定技能外国人1人当たりの上限額（10万円）
から既申請額を除いた額（円）</t>
    <phoneticPr fontId="10"/>
  </si>
  <si>
    <t>資格試験・講習
実施者</t>
    <phoneticPr fontId="10"/>
  </si>
  <si>
    <t>IBARAKI TOKUTEI</t>
    <phoneticPr fontId="10"/>
  </si>
  <si>
    <t>○○○(株)
水戸教習場</t>
    <rPh sb="3" eb="6">
      <t>カブシキガイシャ</t>
    </rPh>
    <rPh sb="7" eb="9">
      <t>ミト</t>
    </rPh>
    <rPh sb="9" eb="11">
      <t>キョウシュウ</t>
    </rPh>
    <rPh sb="11" eb="12">
      <t>ジョウ</t>
    </rPh>
    <phoneticPr fontId="10"/>
  </si>
  <si>
    <t>茨城県警察運転免許センター</t>
    <rPh sb="0" eb="3">
      <t>イバラキケン</t>
    </rPh>
    <rPh sb="3" eb="5">
      <t>ケイサツ</t>
    </rPh>
    <rPh sb="5" eb="7">
      <t>ウンテン</t>
    </rPh>
    <rPh sb="7" eb="9">
      <t>メンキョ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</si>
</sst>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Century"/>
      <family val="1"/>
    </font>
    <font>
      <sz val="12"/>
      <color rgb="FFFF0000"/>
      <name val="Century"/>
      <family val="1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 shrinkToFit="1"/>
    </xf>
    <xf numFmtId="177" fontId="6" fillId="0" borderId="23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left" vertical="center" wrapText="1"/>
    </xf>
    <xf numFmtId="176" fontId="9" fillId="0" borderId="18" xfId="0" applyNumberFormat="1" applyFont="1" applyBorder="1" applyAlignment="1">
      <alignment horizontal="left" vertical="center" wrapText="1"/>
    </xf>
    <xf numFmtId="176" fontId="9" fillId="0" borderId="19" xfId="0" applyNumberFormat="1" applyFont="1" applyBorder="1" applyAlignment="1">
      <alignment horizontal="left" vertical="center" wrapText="1"/>
    </xf>
    <xf numFmtId="176" fontId="9" fillId="0" borderId="20" xfId="0" applyNumberFormat="1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176" fontId="13" fillId="0" borderId="12" xfId="0" applyNumberFormat="1" applyFont="1" applyBorder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176" fontId="13" fillId="0" borderId="13" xfId="0" applyNumberFormat="1" applyFont="1" applyBorder="1" applyAlignment="1">
      <alignment horizontal="right" vertical="center"/>
    </xf>
    <xf numFmtId="176" fontId="13" fillId="0" borderId="14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vertic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view="pageBreakPreview" zoomScale="85" zoomScaleNormal="55" zoomScaleSheetLayoutView="85" workbookViewId="0">
      <selection activeCell="G45" sqref="G45:H46"/>
    </sheetView>
  </sheetViews>
  <sheetFormatPr defaultRowHeight="18.75" x14ac:dyDescent="0.4"/>
  <cols>
    <col min="1" max="1" width="17" customWidth="1"/>
    <col min="2" max="2" width="14.125" customWidth="1"/>
    <col min="3" max="3" width="13.125" customWidth="1"/>
    <col min="4" max="4" width="16.125" bestFit="1" customWidth="1"/>
    <col min="5" max="5" width="5" customWidth="1"/>
    <col min="6" max="6" width="7" customWidth="1"/>
    <col min="7" max="7" width="11" customWidth="1"/>
    <col min="8" max="8" width="12" customWidth="1"/>
  </cols>
  <sheetData>
    <row r="1" spans="1:8" ht="12" customHeight="1" x14ac:dyDescent="0.4">
      <c r="A1" s="80" t="s">
        <v>0</v>
      </c>
      <c r="B1" s="80"/>
      <c r="C1" s="80"/>
      <c r="D1" s="80"/>
      <c r="E1" s="80"/>
      <c r="F1" s="80"/>
      <c r="G1" s="80"/>
      <c r="H1" s="80"/>
    </row>
    <row r="2" spans="1:8" ht="18" customHeight="1" x14ac:dyDescent="0.4">
      <c r="A2" s="81" t="s">
        <v>1</v>
      </c>
      <c r="B2" s="81"/>
      <c r="C2" s="81"/>
      <c r="D2" s="81"/>
      <c r="E2" s="81"/>
      <c r="F2" s="81"/>
      <c r="G2" s="81"/>
      <c r="H2" s="81"/>
    </row>
    <row r="3" spans="1:8" ht="12" customHeight="1" x14ac:dyDescent="0.4">
      <c r="A3" s="2"/>
      <c r="B3" s="3"/>
      <c r="C3" s="3"/>
      <c r="D3" s="3"/>
      <c r="E3" s="3"/>
      <c r="F3" s="3"/>
      <c r="G3" s="3"/>
      <c r="H3" s="3"/>
    </row>
    <row r="4" spans="1:8" ht="30.6" customHeight="1" x14ac:dyDescent="0.4">
      <c r="A4" s="82" t="s">
        <v>2</v>
      </c>
      <c r="B4" s="82"/>
      <c r="C4" s="83"/>
      <c r="D4" s="83"/>
      <c r="E4" s="84"/>
      <c r="F4" s="85"/>
      <c r="G4" s="15" t="s">
        <v>30</v>
      </c>
      <c r="H4" s="25"/>
    </row>
    <row r="5" spans="1:8" ht="12" customHeight="1" x14ac:dyDescent="0.4">
      <c r="A5" s="1"/>
      <c r="B5" s="1"/>
      <c r="C5" s="4"/>
      <c r="D5" s="4"/>
      <c r="E5" s="4"/>
      <c r="F5" s="1"/>
      <c r="G5" s="1"/>
      <c r="H5" s="1"/>
    </row>
    <row r="6" spans="1:8" x14ac:dyDescent="0.4">
      <c r="A6" s="74" t="s">
        <v>3</v>
      </c>
      <c r="B6" s="74"/>
      <c r="C6" s="74"/>
      <c r="D6" s="75" t="s">
        <v>4</v>
      </c>
      <c r="E6" s="75"/>
      <c r="F6" s="77"/>
      <c r="G6" s="78" t="s">
        <v>5</v>
      </c>
      <c r="H6" s="79"/>
    </row>
    <row r="7" spans="1:8" x14ac:dyDescent="0.4">
      <c r="A7" s="74" t="s">
        <v>6</v>
      </c>
      <c r="B7" s="28" t="s">
        <v>42</v>
      </c>
      <c r="C7" s="28" t="s">
        <v>38</v>
      </c>
      <c r="D7" s="75" t="s">
        <v>7</v>
      </c>
      <c r="E7" s="37" t="s">
        <v>29</v>
      </c>
      <c r="F7" s="48"/>
      <c r="G7" s="70" t="s">
        <v>8</v>
      </c>
      <c r="H7" s="71"/>
    </row>
    <row r="8" spans="1:8" ht="16.350000000000001" customHeight="1" x14ac:dyDescent="0.4">
      <c r="A8" s="74"/>
      <c r="B8" s="28"/>
      <c r="C8" s="28"/>
      <c r="D8" s="75"/>
      <c r="E8" s="37"/>
      <c r="F8" s="48"/>
      <c r="G8" s="13" t="s">
        <v>9</v>
      </c>
      <c r="H8" s="14" t="s">
        <v>10</v>
      </c>
    </row>
    <row r="9" spans="1:8" ht="24" customHeight="1" x14ac:dyDescent="0.4">
      <c r="A9" s="74"/>
      <c r="B9" s="28"/>
      <c r="C9" s="28"/>
      <c r="D9" s="75"/>
      <c r="E9" s="37"/>
      <c r="F9" s="48"/>
      <c r="G9" s="22" t="s">
        <v>39</v>
      </c>
      <c r="H9" s="22" t="s">
        <v>40</v>
      </c>
    </row>
    <row r="10" spans="1:8" ht="16.7" customHeight="1" x14ac:dyDescent="0.4">
      <c r="A10" s="36" t="s">
        <v>11</v>
      </c>
      <c r="B10" s="37"/>
      <c r="C10" s="38"/>
      <c r="D10" s="5" t="s">
        <v>12</v>
      </c>
      <c r="E10" s="72"/>
      <c r="F10" s="73"/>
      <c r="G10" s="62">
        <f>IF(G15&gt;H15,H15,G15)</f>
        <v>0</v>
      </c>
      <c r="H10" s="63"/>
    </row>
    <row r="11" spans="1:8" ht="16.7" customHeight="1" x14ac:dyDescent="0.4">
      <c r="A11" s="36"/>
      <c r="B11" s="37"/>
      <c r="C11" s="38"/>
      <c r="D11" s="6" t="s">
        <v>13</v>
      </c>
      <c r="E11" s="68"/>
      <c r="F11" s="69"/>
      <c r="G11" s="64"/>
      <c r="H11" s="65"/>
    </row>
    <row r="12" spans="1:8" ht="16.7" customHeight="1" x14ac:dyDescent="0.4">
      <c r="A12" s="36"/>
      <c r="B12" s="37"/>
      <c r="C12" s="38"/>
      <c r="D12" s="6" t="s">
        <v>14</v>
      </c>
      <c r="E12" s="68"/>
      <c r="F12" s="69"/>
      <c r="G12" s="64"/>
      <c r="H12" s="65"/>
    </row>
    <row r="13" spans="1:8" ht="16.7" customHeight="1" x14ac:dyDescent="0.4">
      <c r="A13" s="36"/>
      <c r="B13" s="37"/>
      <c r="C13" s="38"/>
      <c r="D13" s="7" t="s">
        <v>15</v>
      </c>
      <c r="E13" s="68"/>
      <c r="F13" s="69"/>
      <c r="G13" s="66"/>
      <c r="H13" s="67"/>
    </row>
    <row r="14" spans="1:8" ht="16.7" customHeight="1" x14ac:dyDescent="0.4">
      <c r="A14" s="36"/>
      <c r="B14" s="37"/>
      <c r="C14" s="38"/>
      <c r="D14" s="8" t="s">
        <v>16</v>
      </c>
      <c r="E14" s="57"/>
      <c r="F14" s="58"/>
      <c r="G14" s="16" t="s">
        <v>9</v>
      </c>
      <c r="H14" s="17" t="s">
        <v>10</v>
      </c>
    </row>
    <row r="15" spans="1:8" ht="16.7" customHeight="1" x14ac:dyDescent="0.4">
      <c r="A15" s="36"/>
      <c r="B15" s="37"/>
      <c r="C15" s="38"/>
      <c r="D15" s="9" t="s">
        <v>17</v>
      </c>
      <c r="E15" s="34">
        <f>ROUNDDOWN(SUM(E10:F14),-2)</f>
        <v>0</v>
      </c>
      <c r="F15" s="76"/>
      <c r="G15" s="18">
        <f>E15</f>
        <v>0</v>
      </c>
      <c r="H15" s="19">
        <v>11000</v>
      </c>
    </row>
    <row r="16" spans="1:8" ht="16.7" customHeight="1" x14ac:dyDescent="0.4">
      <c r="A16" s="28" t="s">
        <v>37</v>
      </c>
      <c r="B16" s="37"/>
      <c r="C16" s="38"/>
      <c r="D16" s="6" t="s">
        <v>18</v>
      </c>
      <c r="E16" s="39"/>
      <c r="F16" s="40"/>
      <c r="G16" s="62">
        <f>IF(G21&gt;H21,H21,G21)</f>
        <v>0</v>
      </c>
      <c r="H16" s="63"/>
    </row>
    <row r="17" spans="1:8" ht="16.7" customHeight="1" x14ac:dyDescent="0.4">
      <c r="A17" s="28"/>
      <c r="B17" s="37"/>
      <c r="C17" s="38"/>
      <c r="D17" s="7" t="s">
        <v>19</v>
      </c>
      <c r="E17" s="68"/>
      <c r="F17" s="69"/>
      <c r="G17" s="64"/>
      <c r="H17" s="65"/>
    </row>
    <row r="18" spans="1:8" ht="16.7" customHeight="1" x14ac:dyDescent="0.4">
      <c r="A18" s="28"/>
      <c r="B18" s="37"/>
      <c r="C18" s="38"/>
      <c r="D18" s="8" t="s">
        <v>12</v>
      </c>
      <c r="E18" s="68"/>
      <c r="F18" s="69"/>
      <c r="G18" s="64"/>
      <c r="H18" s="65"/>
    </row>
    <row r="19" spans="1:8" ht="16.7" customHeight="1" x14ac:dyDescent="0.4">
      <c r="A19" s="28"/>
      <c r="B19" s="37"/>
      <c r="C19" s="38"/>
      <c r="D19" s="8" t="s">
        <v>13</v>
      </c>
      <c r="E19" s="68"/>
      <c r="F19" s="69"/>
      <c r="G19" s="66"/>
      <c r="H19" s="67"/>
    </row>
    <row r="20" spans="1:8" ht="16.7" customHeight="1" x14ac:dyDescent="0.4">
      <c r="A20" s="28"/>
      <c r="B20" s="37"/>
      <c r="C20" s="38"/>
      <c r="D20" s="8" t="s">
        <v>20</v>
      </c>
      <c r="E20" s="57"/>
      <c r="F20" s="58"/>
      <c r="G20" s="16" t="s">
        <v>9</v>
      </c>
      <c r="H20" s="17" t="s">
        <v>10</v>
      </c>
    </row>
    <row r="21" spans="1:8" ht="16.7" customHeight="1" x14ac:dyDescent="0.4">
      <c r="A21" s="28"/>
      <c r="B21" s="37"/>
      <c r="C21" s="38"/>
      <c r="D21" s="11" t="s">
        <v>17</v>
      </c>
      <c r="E21" s="34">
        <f>ROUNDDOWN(SUM(E16:F20),-2)</f>
        <v>0</v>
      </c>
      <c r="F21" s="35"/>
      <c r="G21" s="18">
        <f>E21</f>
        <v>0</v>
      </c>
      <c r="H21" s="26">
        <v>11000</v>
      </c>
    </row>
    <row r="22" spans="1:8" ht="16.7" customHeight="1" x14ac:dyDescent="0.4">
      <c r="A22" s="28" t="s">
        <v>36</v>
      </c>
      <c r="B22" s="37"/>
      <c r="C22" s="38"/>
      <c r="D22" s="6" t="s">
        <v>21</v>
      </c>
      <c r="E22" s="39"/>
      <c r="F22" s="40"/>
      <c r="G22" s="55">
        <f>IF(G24&gt;H24,H24,G24)</f>
        <v>0</v>
      </c>
      <c r="H22" s="56"/>
    </row>
    <row r="23" spans="1:8" ht="16.7" customHeight="1" x14ac:dyDescent="0.4">
      <c r="A23" s="28"/>
      <c r="B23" s="37"/>
      <c r="C23" s="38"/>
      <c r="D23" s="7" t="s">
        <v>22</v>
      </c>
      <c r="E23" s="57"/>
      <c r="F23" s="58"/>
      <c r="G23" s="17" t="s">
        <v>9</v>
      </c>
      <c r="H23" s="17" t="s">
        <v>10</v>
      </c>
    </row>
    <row r="24" spans="1:8" ht="16.7" customHeight="1" x14ac:dyDescent="0.4">
      <c r="A24" s="28"/>
      <c r="B24" s="37"/>
      <c r="C24" s="38"/>
      <c r="D24" s="11" t="s">
        <v>17</v>
      </c>
      <c r="E24" s="34">
        <f>ROUNDDOWN(SUM(E22:F23),-2)</f>
        <v>0</v>
      </c>
      <c r="F24" s="35"/>
      <c r="G24" s="21">
        <f>E24</f>
        <v>0</v>
      </c>
      <c r="H24" s="20">
        <v>13000</v>
      </c>
    </row>
    <row r="25" spans="1:8" ht="16.7" customHeight="1" x14ac:dyDescent="0.4">
      <c r="A25" s="28" t="s">
        <v>35</v>
      </c>
      <c r="B25" s="37"/>
      <c r="C25" s="38"/>
      <c r="D25" s="6" t="s">
        <v>21</v>
      </c>
      <c r="E25" s="39"/>
      <c r="F25" s="40"/>
      <c r="G25" s="55">
        <f>IF(G27&gt;H27,H27,G27)</f>
        <v>0</v>
      </c>
      <c r="H25" s="56"/>
    </row>
    <row r="26" spans="1:8" ht="16.7" customHeight="1" x14ac:dyDescent="0.4">
      <c r="A26" s="28"/>
      <c r="B26" s="37"/>
      <c r="C26" s="38"/>
      <c r="D26" s="7" t="s">
        <v>22</v>
      </c>
      <c r="E26" s="57"/>
      <c r="F26" s="61"/>
      <c r="G26" s="16" t="s">
        <v>9</v>
      </c>
      <c r="H26" s="17" t="s">
        <v>10</v>
      </c>
    </row>
    <row r="27" spans="1:8" ht="16.7" customHeight="1" x14ac:dyDescent="0.4">
      <c r="A27" s="28"/>
      <c r="B27" s="37"/>
      <c r="C27" s="38"/>
      <c r="D27" s="11" t="s">
        <v>17</v>
      </c>
      <c r="E27" s="34">
        <f>ROUNDDOWN(SUM(E25:F26),-2)</f>
        <v>0</v>
      </c>
      <c r="F27" s="35"/>
      <c r="G27" s="21">
        <f>E27</f>
        <v>0</v>
      </c>
      <c r="H27" s="26">
        <v>49000</v>
      </c>
    </row>
    <row r="28" spans="1:8" ht="16.7" customHeight="1" x14ac:dyDescent="0.4">
      <c r="A28" s="28" t="s">
        <v>34</v>
      </c>
      <c r="B28" s="37"/>
      <c r="C28" s="38"/>
      <c r="D28" s="6" t="s">
        <v>21</v>
      </c>
      <c r="E28" s="39"/>
      <c r="F28" s="40"/>
      <c r="G28" s="55">
        <f>IF(G30&gt;H30,H30,G30)</f>
        <v>0</v>
      </c>
      <c r="H28" s="56"/>
    </row>
    <row r="29" spans="1:8" ht="16.7" customHeight="1" x14ac:dyDescent="0.4">
      <c r="A29" s="28"/>
      <c r="B29" s="37"/>
      <c r="C29" s="38"/>
      <c r="D29" s="7" t="s">
        <v>22</v>
      </c>
      <c r="E29" s="57"/>
      <c r="F29" s="58"/>
      <c r="G29" s="16" t="s">
        <v>9</v>
      </c>
      <c r="H29" s="17" t="s">
        <v>10</v>
      </c>
    </row>
    <row r="30" spans="1:8" ht="16.7" customHeight="1" x14ac:dyDescent="0.4">
      <c r="A30" s="28"/>
      <c r="B30" s="37"/>
      <c r="C30" s="38"/>
      <c r="D30" s="11" t="s">
        <v>17</v>
      </c>
      <c r="E30" s="34">
        <f>ROUNDDOWN(SUM(E28:F29),-2)</f>
        <v>0</v>
      </c>
      <c r="F30" s="35"/>
      <c r="G30" s="20">
        <f>E30</f>
        <v>0</v>
      </c>
      <c r="H30" s="26">
        <v>47000</v>
      </c>
    </row>
    <row r="31" spans="1:8" ht="16.7" customHeight="1" x14ac:dyDescent="0.4">
      <c r="A31" s="28" t="s">
        <v>33</v>
      </c>
      <c r="B31" s="37"/>
      <c r="C31" s="38"/>
      <c r="D31" s="6" t="s">
        <v>21</v>
      </c>
      <c r="E31" s="39"/>
      <c r="F31" s="40"/>
      <c r="G31" s="55">
        <f>IF(G33&gt;H33,H33,G33)</f>
        <v>0</v>
      </c>
      <c r="H31" s="56"/>
    </row>
    <row r="32" spans="1:8" ht="16.7" customHeight="1" x14ac:dyDescent="0.4">
      <c r="A32" s="28"/>
      <c r="B32" s="37"/>
      <c r="C32" s="38"/>
      <c r="D32" s="7" t="s">
        <v>22</v>
      </c>
      <c r="E32" s="57"/>
      <c r="F32" s="58"/>
      <c r="G32" s="16" t="s">
        <v>9</v>
      </c>
      <c r="H32" s="17" t="s">
        <v>10</v>
      </c>
    </row>
    <row r="33" spans="1:8" ht="16.7" customHeight="1" x14ac:dyDescent="0.4">
      <c r="A33" s="28"/>
      <c r="B33" s="37"/>
      <c r="C33" s="38"/>
      <c r="D33" s="11" t="s">
        <v>17</v>
      </c>
      <c r="E33" s="34">
        <f>ROUNDDOWN(SUM(E31:F32),-2)</f>
        <v>0</v>
      </c>
      <c r="F33" s="35"/>
      <c r="G33" s="21">
        <f>E33</f>
        <v>0</v>
      </c>
      <c r="H33" s="26">
        <v>19000</v>
      </c>
    </row>
    <row r="34" spans="1:8" ht="16.7" customHeight="1" x14ac:dyDescent="0.4">
      <c r="A34" s="28" t="s">
        <v>32</v>
      </c>
      <c r="B34" s="37"/>
      <c r="C34" s="38"/>
      <c r="D34" s="6" t="s">
        <v>21</v>
      </c>
      <c r="E34" s="39"/>
      <c r="F34" s="40"/>
      <c r="G34" s="55">
        <f>IF(G36&gt;H36,H36,G36)</f>
        <v>0</v>
      </c>
      <c r="H34" s="56"/>
    </row>
    <row r="35" spans="1:8" ht="16.7" customHeight="1" x14ac:dyDescent="0.4">
      <c r="A35" s="28"/>
      <c r="B35" s="37"/>
      <c r="C35" s="38"/>
      <c r="D35" s="7" t="s">
        <v>22</v>
      </c>
      <c r="E35" s="57"/>
      <c r="F35" s="58"/>
      <c r="G35" s="17" t="s">
        <v>9</v>
      </c>
      <c r="H35" s="17" t="s">
        <v>10</v>
      </c>
    </row>
    <row r="36" spans="1:8" ht="16.7" customHeight="1" x14ac:dyDescent="0.4">
      <c r="A36" s="28"/>
      <c r="B36" s="37"/>
      <c r="C36" s="38"/>
      <c r="D36" s="11" t="s">
        <v>17</v>
      </c>
      <c r="E36" s="34">
        <f>ROUNDDOWN(SUM(E34:F35),-2)</f>
        <v>0</v>
      </c>
      <c r="F36" s="35"/>
      <c r="G36" s="18">
        <f>E36</f>
        <v>0</v>
      </c>
      <c r="H36" s="27">
        <v>19000</v>
      </c>
    </row>
    <row r="37" spans="1:8" ht="16.7" customHeight="1" x14ac:dyDescent="0.4">
      <c r="A37" s="36" t="s">
        <v>23</v>
      </c>
      <c r="B37" s="37"/>
      <c r="C37" s="38"/>
      <c r="D37" s="6" t="s">
        <v>21</v>
      </c>
      <c r="E37" s="39"/>
      <c r="F37" s="40"/>
      <c r="G37" s="59">
        <f>IF(G39&gt;H39,H39,G39)</f>
        <v>0</v>
      </c>
      <c r="H37" s="60"/>
    </row>
    <row r="38" spans="1:8" ht="16.7" customHeight="1" x14ac:dyDescent="0.4">
      <c r="A38" s="36"/>
      <c r="B38" s="37"/>
      <c r="C38" s="38"/>
      <c r="D38" s="7" t="s">
        <v>22</v>
      </c>
      <c r="E38" s="57"/>
      <c r="F38" s="58"/>
      <c r="G38" s="16" t="s">
        <v>9</v>
      </c>
      <c r="H38" s="17" t="s">
        <v>10</v>
      </c>
    </row>
    <row r="39" spans="1:8" ht="16.7" customHeight="1" x14ac:dyDescent="0.4">
      <c r="A39" s="36"/>
      <c r="B39" s="37"/>
      <c r="C39" s="38"/>
      <c r="D39" s="11" t="s">
        <v>17</v>
      </c>
      <c r="E39" s="34">
        <f>ROUNDDOWN(SUM(E37:F38),-2)</f>
        <v>0</v>
      </c>
      <c r="F39" s="35"/>
      <c r="G39" s="20">
        <f>E39</f>
        <v>0</v>
      </c>
      <c r="H39" s="26">
        <v>30000</v>
      </c>
    </row>
    <row r="40" spans="1:8" ht="16.7" customHeight="1" x14ac:dyDescent="0.4">
      <c r="A40" s="28" t="s">
        <v>31</v>
      </c>
      <c r="B40" s="37"/>
      <c r="C40" s="38"/>
      <c r="D40" s="6" t="s">
        <v>21</v>
      </c>
      <c r="E40" s="39"/>
      <c r="F40" s="40"/>
      <c r="G40" s="55">
        <f>IF(G42&gt;H42,H42,G42)</f>
        <v>0</v>
      </c>
      <c r="H40" s="56"/>
    </row>
    <row r="41" spans="1:8" ht="16.7" customHeight="1" x14ac:dyDescent="0.4">
      <c r="A41" s="28"/>
      <c r="B41" s="37"/>
      <c r="C41" s="38"/>
      <c r="D41" s="7" t="s">
        <v>22</v>
      </c>
      <c r="E41" s="57"/>
      <c r="F41" s="58"/>
      <c r="G41" s="17" t="s">
        <v>9</v>
      </c>
      <c r="H41" s="17" t="s">
        <v>10</v>
      </c>
    </row>
    <row r="42" spans="1:8" ht="16.7" customHeight="1" x14ac:dyDescent="0.4">
      <c r="A42" s="28"/>
      <c r="B42" s="37"/>
      <c r="C42" s="38"/>
      <c r="D42" s="11" t="s">
        <v>17</v>
      </c>
      <c r="E42" s="34">
        <f>ROUNDDOWN(SUM(E40:F41),-2)</f>
        <v>0</v>
      </c>
      <c r="F42" s="35"/>
      <c r="G42" s="18">
        <f>E42</f>
        <v>0</v>
      </c>
      <c r="H42" s="20">
        <v>37000</v>
      </c>
    </row>
    <row r="43" spans="1:8" ht="16.350000000000001" customHeight="1" x14ac:dyDescent="0.4">
      <c r="A43" s="49" t="s">
        <v>24</v>
      </c>
      <c r="B43" s="50"/>
      <c r="C43" s="51" t="s">
        <v>25</v>
      </c>
      <c r="D43" s="52"/>
      <c r="E43" s="52"/>
      <c r="F43" s="51"/>
      <c r="G43" s="12" t="s">
        <v>24</v>
      </c>
      <c r="H43" s="10" t="s">
        <v>25</v>
      </c>
    </row>
    <row r="44" spans="1:8" ht="33" customHeight="1" x14ac:dyDescent="0.4">
      <c r="A44" s="53" t="s">
        <v>26</v>
      </c>
      <c r="B44" s="54"/>
      <c r="C44" s="29" t="s">
        <v>41</v>
      </c>
      <c r="D44" s="30"/>
      <c r="E44" s="30"/>
      <c r="F44" s="31"/>
      <c r="G44" s="23">
        <f>SUM(G10,G16,G22,G25,G28,G31,G34,G37,G40)</f>
        <v>0</v>
      </c>
      <c r="H44" s="24">
        <f>100000-H4</f>
        <v>100000</v>
      </c>
    </row>
    <row r="45" spans="1:8" x14ac:dyDescent="0.4">
      <c r="A45" s="32" t="s">
        <v>27</v>
      </c>
      <c r="B45" s="33"/>
      <c r="C45" s="33"/>
      <c r="D45" s="33"/>
      <c r="E45" s="33"/>
      <c r="F45" s="33"/>
      <c r="G45" s="41"/>
      <c r="H45" s="42"/>
    </row>
    <row r="46" spans="1:8" x14ac:dyDescent="0.4">
      <c r="A46" s="45" t="s">
        <v>28</v>
      </c>
      <c r="B46" s="46"/>
      <c r="C46" s="46"/>
      <c r="D46" s="46"/>
      <c r="E46" s="46"/>
      <c r="F46" s="47"/>
      <c r="G46" s="43"/>
      <c r="H46" s="44"/>
    </row>
  </sheetData>
  <mergeCells count="90">
    <mergeCell ref="A6:C6"/>
    <mergeCell ref="D6:F6"/>
    <mergeCell ref="G6:H6"/>
    <mergeCell ref="A1:H1"/>
    <mergeCell ref="A2:H2"/>
    <mergeCell ref="A4:B4"/>
    <mergeCell ref="C4:D4"/>
    <mergeCell ref="E4:F4"/>
    <mergeCell ref="G7:H7"/>
    <mergeCell ref="A10:A15"/>
    <mergeCell ref="B10:B15"/>
    <mergeCell ref="C10:C15"/>
    <mergeCell ref="E10:F10"/>
    <mergeCell ref="G10:H13"/>
    <mergeCell ref="E11:F11"/>
    <mergeCell ref="E12:F12"/>
    <mergeCell ref="E13:F13"/>
    <mergeCell ref="E14:F14"/>
    <mergeCell ref="A7:A9"/>
    <mergeCell ref="C7:C9"/>
    <mergeCell ref="D7:D9"/>
    <mergeCell ref="E15:F15"/>
    <mergeCell ref="B16:B21"/>
    <mergeCell ref="C16:C21"/>
    <mergeCell ref="E16:F16"/>
    <mergeCell ref="G16:H19"/>
    <mergeCell ref="E17:F17"/>
    <mergeCell ref="E18:F18"/>
    <mergeCell ref="E19:F19"/>
    <mergeCell ref="E20:F20"/>
    <mergeCell ref="E21:F21"/>
    <mergeCell ref="G25:H25"/>
    <mergeCell ref="E26:F26"/>
    <mergeCell ref="E27:F27"/>
    <mergeCell ref="B22:B24"/>
    <mergeCell ref="C22:C24"/>
    <mergeCell ref="E22:F22"/>
    <mergeCell ref="G22:H22"/>
    <mergeCell ref="E23:F23"/>
    <mergeCell ref="E24:F24"/>
    <mergeCell ref="G31:H31"/>
    <mergeCell ref="E32:F32"/>
    <mergeCell ref="E33:F33"/>
    <mergeCell ref="B28:B30"/>
    <mergeCell ref="C28:C30"/>
    <mergeCell ref="E28:F28"/>
    <mergeCell ref="G28:H28"/>
    <mergeCell ref="E29:F29"/>
    <mergeCell ref="E30:F30"/>
    <mergeCell ref="G37:H37"/>
    <mergeCell ref="E38:F38"/>
    <mergeCell ref="E39:F39"/>
    <mergeCell ref="B34:B36"/>
    <mergeCell ref="C34:C36"/>
    <mergeCell ref="E34:F34"/>
    <mergeCell ref="G34:H34"/>
    <mergeCell ref="E35:F35"/>
    <mergeCell ref="E36:F36"/>
    <mergeCell ref="G45:H46"/>
    <mergeCell ref="A46:F46"/>
    <mergeCell ref="E7:F9"/>
    <mergeCell ref="B7:B9"/>
    <mergeCell ref="A40:A42"/>
    <mergeCell ref="A34:A36"/>
    <mergeCell ref="A31:A33"/>
    <mergeCell ref="A28:A30"/>
    <mergeCell ref="A43:B43"/>
    <mergeCell ref="C43:F43"/>
    <mergeCell ref="A44:B44"/>
    <mergeCell ref="B40:B42"/>
    <mergeCell ref="C40:C42"/>
    <mergeCell ref="E40:F40"/>
    <mergeCell ref="G40:H40"/>
    <mergeCell ref="E41:F41"/>
    <mergeCell ref="A25:A27"/>
    <mergeCell ref="A22:A24"/>
    <mergeCell ref="A16:A21"/>
    <mergeCell ref="C44:F44"/>
    <mergeCell ref="A45:F45"/>
    <mergeCell ref="E42:F42"/>
    <mergeCell ref="A37:A39"/>
    <mergeCell ref="B37:B39"/>
    <mergeCell ref="C37:C39"/>
    <mergeCell ref="E37:F37"/>
    <mergeCell ref="B31:B33"/>
    <mergeCell ref="C31:C33"/>
    <mergeCell ref="E31:F31"/>
    <mergeCell ref="B25:B27"/>
    <mergeCell ref="C25:C27"/>
    <mergeCell ref="E25:F25"/>
  </mergeCells>
  <phoneticPr fontId="10"/>
  <conditionalFormatting sqref="C4:D4 H4">
    <cfRule type="containsBlanks" dxfId="4" priority="2">
      <formula>LEN(TRIM(C4))=0</formula>
    </cfRule>
  </conditionalFormatting>
  <conditionalFormatting sqref="E10:F14 B10:C42 E16:F20 E22:F23 E25:F26 E28:F29 E31:F32 E34:F35 E37:F38 E40:F41 G45:H46">
    <cfRule type="containsBlanks" dxfId="3" priority="3">
      <formula>LEN(TRIM(B10))=0</formula>
    </cfRule>
  </conditionalFormatting>
  <conditionalFormatting sqref="G10:H13 G16:H19 G22:H22 G25:H25 G28:H28 G31:H31 G34:H34 G37:H37 G40:H40">
    <cfRule type="containsBlanks" dxfId="2" priority="1">
      <formula>LEN(TRIM(G10))=0</formula>
    </cfRule>
  </conditionalFormatting>
  <pageMargins left="0.39370078740157483" right="0.39370078740157483" top="0.59055118110236227" bottom="0.3937007874015748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view="pageBreakPreview" topLeftCell="A23" zoomScale="85" zoomScaleNormal="55" zoomScaleSheetLayoutView="85" workbookViewId="0">
      <selection activeCell="G45" sqref="G45:H46"/>
    </sheetView>
  </sheetViews>
  <sheetFormatPr defaultRowHeight="18.75" x14ac:dyDescent="0.4"/>
  <cols>
    <col min="1" max="1" width="17" customWidth="1"/>
    <col min="2" max="2" width="14.125" customWidth="1"/>
    <col min="3" max="3" width="13.125" customWidth="1"/>
    <col min="4" max="4" width="16.125" bestFit="1" customWidth="1"/>
    <col min="5" max="5" width="5" customWidth="1"/>
    <col min="6" max="6" width="7" customWidth="1"/>
    <col min="7" max="7" width="11" customWidth="1"/>
    <col min="8" max="8" width="12" customWidth="1"/>
  </cols>
  <sheetData>
    <row r="1" spans="1:8" ht="12" customHeight="1" x14ac:dyDescent="0.4">
      <c r="A1" s="80" t="s">
        <v>0</v>
      </c>
      <c r="B1" s="80"/>
      <c r="C1" s="80"/>
      <c r="D1" s="80"/>
      <c r="E1" s="80"/>
      <c r="F1" s="80"/>
      <c r="G1" s="80"/>
      <c r="H1" s="80"/>
    </row>
    <row r="2" spans="1:8" ht="18" customHeight="1" x14ac:dyDescent="0.4">
      <c r="A2" s="81" t="s">
        <v>1</v>
      </c>
      <c r="B2" s="81"/>
      <c r="C2" s="81"/>
      <c r="D2" s="81"/>
      <c r="E2" s="81"/>
      <c r="F2" s="81"/>
      <c r="G2" s="81"/>
      <c r="H2" s="81"/>
    </row>
    <row r="3" spans="1:8" ht="12" customHeight="1" x14ac:dyDescent="0.4">
      <c r="A3" s="2"/>
      <c r="B3" s="3"/>
      <c r="C3" s="3"/>
      <c r="D3" s="3"/>
      <c r="E3" s="3"/>
      <c r="F3" s="3"/>
      <c r="G3" s="3"/>
      <c r="H3" s="3"/>
    </row>
    <row r="4" spans="1:8" ht="30.6" customHeight="1" x14ac:dyDescent="0.4">
      <c r="A4" s="82" t="s">
        <v>2</v>
      </c>
      <c r="B4" s="82"/>
      <c r="C4" s="97" t="s">
        <v>43</v>
      </c>
      <c r="D4" s="97"/>
      <c r="E4" s="84"/>
      <c r="F4" s="85"/>
      <c r="G4" s="15" t="s">
        <v>30</v>
      </c>
      <c r="H4" s="25">
        <v>0</v>
      </c>
    </row>
    <row r="5" spans="1:8" ht="12" customHeight="1" x14ac:dyDescent="0.4">
      <c r="A5" s="1"/>
      <c r="B5" s="1"/>
      <c r="C5" s="4"/>
      <c r="D5" s="4"/>
      <c r="E5" s="4"/>
      <c r="F5" s="1"/>
      <c r="G5" s="1"/>
      <c r="H5" s="1"/>
    </row>
    <row r="6" spans="1:8" x14ac:dyDescent="0.4">
      <c r="A6" s="74" t="s">
        <v>3</v>
      </c>
      <c r="B6" s="74"/>
      <c r="C6" s="74"/>
      <c r="D6" s="75" t="s">
        <v>4</v>
      </c>
      <c r="E6" s="75"/>
      <c r="F6" s="77"/>
      <c r="G6" s="78" t="s">
        <v>5</v>
      </c>
      <c r="H6" s="79"/>
    </row>
    <row r="7" spans="1:8" x14ac:dyDescent="0.4">
      <c r="A7" s="74" t="s">
        <v>6</v>
      </c>
      <c r="B7" s="28" t="s">
        <v>42</v>
      </c>
      <c r="C7" s="28" t="s">
        <v>38</v>
      </c>
      <c r="D7" s="75" t="s">
        <v>7</v>
      </c>
      <c r="E7" s="37" t="s">
        <v>29</v>
      </c>
      <c r="F7" s="48"/>
      <c r="G7" s="70" t="s">
        <v>8</v>
      </c>
      <c r="H7" s="71"/>
    </row>
    <row r="8" spans="1:8" ht="16.350000000000001" customHeight="1" x14ac:dyDescent="0.4">
      <c r="A8" s="74"/>
      <c r="B8" s="28"/>
      <c r="C8" s="28"/>
      <c r="D8" s="75"/>
      <c r="E8" s="37"/>
      <c r="F8" s="48"/>
      <c r="G8" s="13" t="s">
        <v>9</v>
      </c>
      <c r="H8" s="14" t="s">
        <v>10</v>
      </c>
    </row>
    <row r="9" spans="1:8" ht="24" customHeight="1" x14ac:dyDescent="0.4">
      <c r="A9" s="74"/>
      <c r="B9" s="28"/>
      <c r="C9" s="28"/>
      <c r="D9" s="75"/>
      <c r="E9" s="37"/>
      <c r="F9" s="48"/>
      <c r="G9" s="22" t="s">
        <v>39</v>
      </c>
      <c r="H9" s="22" t="s">
        <v>40</v>
      </c>
    </row>
    <row r="10" spans="1:8" ht="16.7" customHeight="1" x14ac:dyDescent="0.4">
      <c r="A10" s="36" t="s">
        <v>11</v>
      </c>
      <c r="B10" s="86" t="s">
        <v>45</v>
      </c>
      <c r="C10" s="87">
        <v>46327</v>
      </c>
      <c r="D10" s="5" t="s">
        <v>12</v>
      </c>
      <c r="E10" s="92">
        <v>2500</v>
      </c>
      <c r="F10" s="93"/>
      <c r="G10" s="62">
        <f>IF(G15&gt;H15,H15,G15)</f>
        <v>4800</v>
      </c>
      <c r="H10" s="63"/>
    </row>
    <row r="11" spans="1:8" ht="16.7" customHeight="1" x14ac:dyDescent="0.4">
      <c r="A11" s="36"/>
      <c r="B11" s="86"/>
      <c r="C11" s="87"/>
      <c r="D11" s="6" t="s">
        <v>13</v>
      </c>
      <c r="E11" s="94">
        <v>2350</v>
      </c>
      <c r="F11" s="95"/>
      <c r="G11" s="64"/>
      <c r="H11" s="65"/>
    </row>
    <row r="12" spans="1:8" ht="16.7" customHeight="1" x14ac:dyDescent="0.4">
      <c r="A12" s="36"/>
      <c r="B12" s="86"/>
      <c r="C12" s="87"/>
      <c r="D12" s="6" t="s">
        <v>14</v>
      </c>
      <c r="E12" s="94">
        <v>0</v>
      </c>
      <c r="F12" s="95"/>
      <c r="G12" s="64"/>
      <c r="H12" s="65"/>
    </row>
    <row r="13" spans="1:8" ht="16.7" customHeight="1" x14ac:dyDescent="0.4">
      <c r="A13" s="36"/>
      <c r="B13" s="86"/>
      <c r="C13" s="87"/>
      <c r="D13" s="7" t="s">
        <v>15</v>
      </c>
      <c r="E13" s="94">
        <v>0</v>
      </c>
      <c r="F13" s="95"/>
      <c r="G13" s="66"/>
      <c r="H13" s="67"/>
    </row>
    <row r="14" spans="1:8" ht="16.7" customHeight="1" x14ac:dyDescent="0.4">
      <c r="A14" s="36"/>
      <c r="B14" s="86"/>
      <c r="C14" s="87"/>
      <c r="D14" s="8" t="s">
        <v>16</v>
      </c>
      <c r="E14" s="90">
        <v>0</v>
      </c>
      <c r="F14" s="96"/>
      <c r="G14" s="16" t="s">
        <v>9</v>
      </c>
      <c r="H14" s="17" t="s">
        <v>10</v>
      </c>
    </row>
    <row r="15" spans="1:8" ht="16.7" customHeight="1" x14ac:dyDescent="0.4">
      <c r="A15" s="36"/>
      <c r="B15" s="86"/>
      <c r="C15" s="87"/>
      <c r="D15" s="9" t="s">
        <v>17</v>
      </c>
      <c r="E15" s="34">
        <f>ROUNDDOWN(SUM(E10:F14),-2)</f>
        <v>4800</v>
      </c>
      <c r="F15" s="76"/>
      <c r="G15" s="18">
        <f>E15</f>
        <v>4800</v>
      </c>
      <c r="H15" s="19">
        <v>11000</v>
      </c>
    </row>
    <row r="16" spans="1:8" ht="16.7" customHeight="1" x14ac:dyDescent="0.4">
      <c r="A16" s="28" t="s">
        <v>37</v>
      </c>
      <c r="B16" s="37"/>
      <c r="C16" s="38"/>
      <c r="D16" s="6" t="s">
        <v>18</v>
      </c>
      <c r="E16" s="39"/>
      <c r="F16" s="40"/>
      <c r="G16" s="62">
        <f>IF(G21&gt;H21,H21,G21)</f>
        <v>0</v>
      </c>
      <c r="H16" s="63"/>
    </row>
    <row r="17" spans="1:8" ht="16.7" customHeight="1" x14ac:dyDescent="0.4">
      <c r="A17" s="28"/>
      <c r="B17" s="37"/>
      <c r="C17" s="38"/>
      <c r="D17" s="7" t="s">
        <v>19</v>
      </c>
      <c r="E17" s="68"/>
      <c r="F17" s="69"/>
      <c r="G17" s="64"/>
      <c r="H17" s="65"/>
    </row>
    <row r="18" spans="1:8" ht="16.7" customHeight="1" x14ac:dyDescent="0.4">
      <c r="A18" s="28"/>
      <c r="B18" s="37"/>
      <c r="C18" s="38"/>
      <c r="D18" s="8" t="s">
        <v>12</v>
      </c>
      <c r="E18" s="68"/>
      <c r="F18" s="69"/>
      <c r="G18" s="64"/>
      <c r="H18" s="65"/>
    </row>
    <row r="19" spans="1:8" ht="16.7" customHeight="1" x14ac:dyDescent="0.4">
      <c r="A19" s="28"/>
      <c r="B19" s="37"/>
      <c r="C19" s="38"/>
      <c r="D19" s="8" t="s">
        <v>13</v>
      </c>
      <c r="E19" s="68"/>
      <c r="F19" s="69"/>
      <c r="G19" s="66"/>
      <c r="H19" s="67"/>
    </row>
    <row r="20" spans="1:8" ht="16.7" customHeight="1" x14ac:dyDescent="0.4">
      <c r="A20" s="28"/>
      <c r="B20" s="37"/>
      <c r="C20" s="38"/>
      <c r="D20" s="8" t="s">
        <v>20</v>
      </c>
      <c r="E20" s="57"/>
      <c r="F20" s="58"/>
      <c r="G20" s="16" t="s">
        <v>9</v>
      </c>
      <c r="H20" s="17" t="s">
        <v>10</v>
      </c>
    </row>
    <row r="21" spans="1:8" ht="16.7" customHeight="1" x14ac:dyDescent="0.4">
      <c r="A21" s="28"/>
      <c r="B21" s="37"/>
      <c r="C21" s="38"/>
      <c r="D21" s="11" t="s">
        <v>17</v>
      </c>
      <c r="E21" s="34">
        <f>ROUNDDOWN(SUM(E16:F20),-2)</f>
        <v>0</v>
      </c>
      <c r="F21" s="35"/>
      <c r="G21" s="18">
        <f>E21</f>
        <v>0</v>
      </c>
      <c r="H21" s="20">
        <v>11000</v>
      </c>
    </row>
    <row r="22" spans="1:8" ht="16.7" customHeight="1" x14ac:dyDescent="0.4">
      <c r="A22" s="28" t="s">
        <v>36</v>
      </c>
      <c r="B22" s="37"/>
      <c r="C22" s="38"/>
      <c r="D22" s="6" t="s">
        <v>21</v>
      </c>
      <c r="E22" s="39"/>
      <c r="F22" s="40"/>
      <c r="G22" s="55">
        <f>IF(G24&gt;H24,H24,G24)</f>
        <v>0</v>
      </c>
      <c r="H22" s="56"/>
    </row>
    <row r="23" spans="1:8" ht="16.7" customHeight="1" x14ac:dyDescent="0.4">
      <c r="A23" s="28"/>
      <c r="B23" s="37"/>
      <c r="C23" s="38"/>
      <c r="D23" s="7" t="s">
        <v>22</v>
      </c>
      <c r="E23" s="57"/>
      <c r="F23" s="58"/>
      <c r="G23" s="17" t="s">
        <v>9</v>
      </c>
      <c r="H23" s="17" t="s">
        <v>10</v>
      </c>
    </row>
    <row r="24" spans="1:8" ht="16.7" customHeight="1" x14ac:dyDescent="0.4">
      <c r="A24" s="28"/>
      <c r="B24" s="37"/>
      <c r="C24" s="38"/>
      <c r="D24" s="11" t="s">
        <v>17</v>
      </c>
      <c r="E24" s="34">
        <f>ROUNDDOWN(SUM(E22:F23),-2)</f>
        <v>0</v>
      </c>
      <c r="F24" s="35"/>
      <c r="G24" s="21">
        <f>E24</f>
        <v>0</v>
      </c>
      <c r="H24" s="20">
        <v>13000</v>
      </c>
    </row>
    <row r="25" spans="1:8" ht="16.7" customHeight="1" x14ac:dyDescent="0.4">
      <c r="A25" s="28" t="s">
        <v>35</v>
      </c>
      <c r="B25" s="86" t="s">
        <v>44</v>
      </c>
      <c r="C25" s="87">
        <v>46174</v>
      </c>
      <c r="D25" s="6" t="s">
        <v>21</v>
      </c>
      <c r="E25" s="88">
        <v>50000</v>
      </c>
      <c r="F25" s="89"/>
      <c r="G25" s="55">
        <f>IF(G27&gt;H27,H27,G27)</f>
        <v>49000</v>
      </c>
      <c r="H25" s="56"/>
    </row>
    <row r="26" spans="1:8" ht="16.7" customHeight="1" x14ac:dyDescent="0.4">
      <c r="A26" s="28"/>
      <c r="B26" s="86"/>
      <c r="C26" s="87"/>
      <c r="D26" s="7" t="s">
        <v>22</v>
      </c>
      <c r="E26" s="90">
        <v>0</v>
      </c>
      <c r="F26" s="91"/>
      <c r="G26" s="16" t="s">
        <v>9</v>
      </c>
      <c r="H26" s="17" t="s">
        <v>10</v>
      </c>
    </row>
    <row r="27" spans="1:8" ht="16.7" customHeight="1" x14ac:dyDescent="0.4">
      <c r="A27" s="28"/>
      <c r="B27" s="86"/>
      <c r="C27" s="87"/>
      <c r="D27" s="11" t="s">
        <v>17</v>
      </c>
      <c r="E27" s="34">
        <f>ROUNDDOWN(SUM(E25:F26),-2)</f>
        <v>50000</v>
      </c>
      <c r="F27" s="35"/>
      <c r="G27" s="21">
        <f>E27</f>
        <v>50000</v>
      </c>
      <c r="H27" s="20">
        <v>49000</v>
      </c>
    </row>
    <row r="28" spans="1:8" ht="16.7" customHeight="1" x14ac:dyDescent="0.4">
      <c r="A28" s="28" t="s">
        <v>34</v>
      </c>
      <c r="B28" s="37"/>
      <c r="C28" s="38"/>
      <c r="D28" s="6" t="s">
        <v>21</v>
      </c>
      <c r="E28" s="39"/>
      <c r="F28" s="40"/>
      <c r="G28" s="55">
        <f>IF(G30&gt;H30,H30,G30)</f>
        <v>0</v>
      </c>
      <c r="H28" s="56"/>
    </row>
    <row r="29" spans="1:8" ht="16.7" customHeight="1" x14ac:dyDescent="0.4">
      <c r="A29" s="28"/>
      <c r="B29" s="37"/>
      <c r="C29" s="38"/>
      <c r="D29" s="7" t="s">
        <v>22</v>
      </c>
      <c r="E29" s="57"/>
      <c r="F29" s="58"/>
      <c r="G29" s="16" t="s">
        <v>9</v>
      </c>
      <c r="H29" s="17" t="s">
        <v>10</v>
      </c>
    </row>
    <row r="30" spans="1:8" ht="16.7" customHeight="1" x14ac:dyDescent="0.4">
      <c r="A30" s="28"/>
      <c r="B30" s="37"/>
      <c r="C30" s="38"/>
      <c r="D30" s="11" t="s">
        <v>17</v>
      </c>
      <c r="E30" s="34">
        <f>ROUNDDOWN(SUM(E28:F29),-2)</f>
        <v>0</v>
      </c>
      <c r="F30" s="35"/>
      <c r="G30" s="20">
        <f>E30</f>
        <v>0</v>
      </c>
      <c r="H30" s="20">
        <v>47000</v>
      </c>
    </row>
    <row r="31" spans="1:8" ht="16.7" customHeight="1" x14ac:dyDescent="0.4">
      <c r="A31" s="28" t="s">
        <v>33</v>
      </c>
      <c r="B31" s="37"/>
      <c r="C31" s="38"/>
      <c r="D31" s="6" t="s">
        <v>21</v>
      </c>
      <c r="E31" s="39"/>
      <c r="F31" s="40"/>
      <c r="G31" s="55">
        <f>IF(G33&gt;H33,H33,G33)</f>
        <v>0</v>
      </c>
      <c r="H31" s="56"/>
    </row>
    <row r="32" spans="1:8" ht="16.7" customHeight="1" x14ac:dyDescent="0.4">
      <c r="A32" s="28"/>
      <c r="B32" s="37"/>
      <c r="C32" s="38"/>
      <c r="D32" s="7" t="s">
        <v>22</v>
      </c>
      <c r="E32" s="57"/>
      <c r="F32" s="58"/>
      <c r="G32" s="16" t="s">
        <v>9</v>
      </c>
      <c r="H32" s="17" t="s">
        <v>10</v>
      </c>
    </row>
    <row r="33" spans="1:8" ht="16.7" customHeight="1" x14ac:dyDescent="0.4">
      <c r="A33" s="28"/>
      <c r="B33" s="37"/>
      <c r="C33" s="38"/>
      <c r="D33" s="11" t="s">
        <v>17</v>
      </c>
      <c r="E33" s="34">
        <f>ROUNDDOWN(SUM(E31:F32),-2)</f>
        <v>0</v>
      </c>
      <c r="F33" s="35"/>
      <c r="G33" s="21">
        <f>E33</f>
        <v>0</v>
      </c>
      <c r="H33" s="20">
        <v>19000</v>
      </c>
    </row>
    <row r="34" spans="1:8" ht="16.7" customHeight="1" x14ac:dyDescent="0.4">
      <c r="A34" s="28" t="s">
        <v>32</v>
      </c>
      <c r="B34" s="37"/>
      <c r="C34" s="38"/>
      <c r="D34" s="6" t="s">
        <v>21</v>
      </c>
      <c r="E34" s="39"/>
      <c r="F34" s="40"/>
      <c r="G34" s="55">
        <f>IF(G36&gt;H36,H36,G36)</f>
        <v>0</v>
      </c>
      <c r="H34" s="56"/>
    </row>
    <row r="35" spans="1:8" ht="16.7" customHeight="1" x14ac:dyDescent="0.4">
      <c r="A35" s="28"/>
      <c r="B35" s="37"/>
      <c r="C35" s="38"/>
      <c r="D35" s="7" t="s">
        <v>22</v>
      </c>
      <c r="E35" s="57"/>
      <c r="F35" s="58"/>
      <c r="G35" s="17" t="s">
        <v>9</v>
      </c>
      <c r="H35" s="17" t="s">
        <v>10</v>
      </c>
    </row>
    <row r="36" spans="1:8" ht="16.7" customHeight="1" x14ac:dyDescent="0.4">
      <c r="A36" s="28"/>
      <c r="B36" s="37"/>
      <c r="C36" s="38"/>
      <c r="D36" s="11" t="s">
        <v>17</v>
      </c>
      <c r="E36" s="34">
        <f>ROUNDDOWN(SUM(E34:F35),-2)</f>
        <v>0</v>
      </c>
      <c r="F36" s="35"/>
      <c r="G36" s="18">
        <f>E36</f>
        <v>0</v>
      </c>
      <c r="H36" s="19">
        <v>19000</v>
      </c>
    </row>
    <row r="37" spans="1:8" ht="16.7" customHeight="1" x14ac:dyDescent="0.4">
      <c r="A37" s="36" t="s">
        <v>23</v>
      </c>
      <c r="B37" s="37"/>
      <c r="C37" s="38"/>
      <c r="D37" s="6" t="s">
        <v>21</v>
      </c>
      <c r="E37" s="39"/>
      <c r="F37" s="40"/>
      <c r="G37" s="55">
        <f>IF(G39&gt;H39,H39,G39)</f>
        <v>0</v>
      </c>
      <c r="H37" s="56"/>
    </row>
    <row r="38" spans="1:8" ht="16.7" customHeight="1" x14ac:dyDescent="0.4">
      <c r="A38" s="36"/>
      <c r="B38" s="37"/>
      <c r="C38" s="38"/>
      <c r="D38" s="7" t="s">
        <v>22</v>
      </c>
      <c r="E38" s="57"/>
      <c r="F38" s="58"/>
      <c r="G38" s="16" t="s">
        <v>9</v>
      </c>
      <c r="H38" s="17" t="s">
        <v>10</v>
      </c>
    </row>
    <row r="39" spans="1:8" ht="16.7" customHeight="1" x14ac:dyDescent="0.4">
      <c r="A39" s="36"/>
      <c r="B39" s="37"/>
      <c r="C39" s="38"/>
      <c r="D39" s="11" t="s">
        <v>17</v>
      </c>
      <c r="E39" s="34">
        <f>ROUNDDOWN(SUM(E37:F38),-2)</f>
        <v>0</v>
      </c>
      <c r="F39" s="35"/>
      <c r="G39" s="20">
        <f>E39</f>
        <v>0</v>
      </c>
      <c r="H39" s="20">
        <v>30000</v>
      </c>
    </row>
    <row r="40" spans="1:8" ht="16.7" customHeight="1" x14ac:dyDescent="0.4">
      <c r="A40" s="28" t="s">
        <v>31</v>
      </c>
      <c r="B40" s="37"/>
      <c r="C40" s="38"/>
      <c r="D40" s="6" t="s">
        <v>21</v>
      </c>
      <c r="E40" s="39"/>
      <c r="F40" s="40"/>
      <c r="G40" s="55">
        <f>IF(G42&gt;H42,H42,G42)</f>
        <v>0</v>
      </c>
      <c r="H40" s="56"/>
    </row>
    <row r="41" spans="1:8" ht="16.7" customHeight="1" x14ac:dyDescent="0.4">
      <c r="A41" s="28"/>
      <c r="B41" s="37"/>
      <c r="C41" s="38"/>
      <c r="D41" s="7" t="s">
        <v>22</v>
      </c>
      <c r="E41" s="57"/>
      <c r="F41" s="58"/>
      <c r="G41" s="17" t="s">
        <v>9</v>
      </c>
      <c r="H41" s="17" t="s">
        <v>10</v>
      </c>
    </row>
    <row r="42" spans="1:8" ht="16.7" customHeight="1" x14ac:dyDescent="0.4">
      <c r="A42" s="28"/>
      <c r="B42" s="37"/>
      <c r="C42" s="38"/>
      <c r="D42" s="11" t="s">
        <v>17</v>
      </c>
      <c r="E42" s="34">
        <f>ROUNDDOWN(SUM(E40:F41),-2)</f>
        <v>0</v>
      </c>
      <c r="F42" s="35"/>
      <c r="G42" s="18">
        <f>E42</f>
        <v>0</v>
      </c>
      <c r="H42" s="20">
        <v>37000</v>
      </c>
    </row>
    <row r="43" spans="1:8" ht="16.350000000000001" customHeight="1" x14ac:dyDescent="0.4">
      <c r="A43" s="49" t="s">
        <v>24</v>
      </c>
      <c r="B43" s="50"/>
      <c r="C43" s="51" t="s">
        <v>25</v>
      </c>
      <c r="D43" s="52"/>
      <c r="E43" s="52"/>
      <c r="F43" s="51"/>
      <c r="G43" s="12" t="s">
        <v>24</v>
      </c>
      <c r="H43" s="10" t="s">
        <v>25</v>
      </c>
    </row>
    <row r="44" spans="1:8" ht="33" customHeight="1" x14ac:dyDescent="0.4">
      <c r="A44" s="53" t="s">
        <v>26</v>
      </c>
      <c r="B44" s="54"/>
      <c r="C44" s="29" t="s">
        <v>41</v>
      </c>
      <c r="D44" s="30"/>
      <c r="E44" s="30"/>
      <c r="F44" s="31"/>
      <c r="G44" s="23">
        <f>SUM(G10,G16,G22,G25,G28,G31,G34,G37,G40)</f>
        <v>53800</v>
      </c>
      <c r="H44" s="24">
        <f>100000-H4</f>
        <v>100000</v>
      </c>
    </row>
    <row r="45" spans="1:8" x14ac:dyDescent="0.4">
      <c r="A45" s="32" t="s">
        <v>27</v>
      </c>
      <c r="B45" s="33"/>
      <c r="C45" s="33"/>
      <c r="D45" s="33"/>
      <c r="E45" s="33"/>
      <c r="F45" s="33"/>
      <c r="G45" s="41"/>
      <c r="H45" s="42"/>
    </row>
    <row r="46" spans="1:8" x14ac:dyDescent="0.4">
      <c r="A46" s="45" t="s">
        <v>28</v>
      </c>
      <c r="B46" s="46"/>
      <c r="C46" s="46"/>
      <c r="D46" s="46"/>
      <c r="E46" s="46"/>
      <c r="F46" s="47"/>
      <c r="G46" s="43"/>
      <c r="H46" s="44"/>
    </row>
  </sheetData>
  <mergeCells count="90">
    <mergeCell ref="G7:H7"/>
    <mergeCell ref="A1:H1"/>
    <mergeCell ref="A2:H2"/>
    <mergeCell ref="A4:B4"/>
    <mergeCell ref="C4:D4"/>
    <mergeCell ref="E4:F4"/>
    <mergeCell ref="A6:C6"/>
    <mergeCell ref="D6:F6"/>
    <mergeCell ref="G6:H6"/>
    <mergeCell ref="A7:A9"/>
    <mergeCell ref="B7:B9"/>
    <mergeCell ref="C7:C9"/>
    <mergeCell ref="D7:D9"/>
    <mergeCell ref="E7:F9"/>
    <mergeCell ref="A10:A15"/>
    <mergeCell ref="B10:B15"/>
    <mergeCell ref="C10:C15"/>
    <mergeCell ref="E10:F10"/>
    <mergeCell ref="G10:H13"/>
    <mergeCell ref="E11:F11"/>
    <mergeCell ref="E12:F12"/>
    <mergeCell ref="E13:F13"/>
    <mergeCell ref="E14:F14"/>
    <mergeCell ref="E15:F15"/>
    <mergeCell ref="A16:A21"/>
    <mergeCell ref="B16:B21"/>
    <mergeCell ref="C16:C21"/>
    <mergeCell ref="E16:F16"/>
    <mergeCell ref="G16:H19"/>
    <mergeCell ref="E17:F17"/>
    <mergeCell ref="E18:F18"/>
    <mergeCell ref="E19:F19"/>
    <mergeCell ref="E20:F20"/>
    <mergeCell ref="E21:F21"/>
    <mergeCell ref="A22:A24"/>
    <mergeCell ref="B22:B24"/>
    <mergeCell ref="C22:C24"/>
    <mergeCell ref="E22:F22"/>
    <mergeCell ref="G22:H22"/>
    <mergeCell ref="E23:F23"/>
    <mergeCell ref="E24:F24"/>
    <mergeCell ref="A25:A27"/>
    <mergeCell ref="B25:B27"/>
    <mergeCell ref="C25:C27"/>
    <mergeCell ref="E25:F25"/>
    <mergeCell ref="G25:H25"/>
    <mergeCell ref="E26:F26"/>
    <mergeCell ref="E27:F27"/>
    <mergeCell ref="A28:A30"/>
    <mergeCell ref="B28:B30"/>
    <mergeCell ref="C28:C30"/>
    <mergeCell ref="E28:F28"/>
    <mergeCell ref="G28:H28"/>
    <mergeCell ref="E29:F29"/>
    <mergeCell ref="E30:F30"/>
    <mergeCell ref="A31:A33"/>
    <mergeCell ref="B31:B33"/>
    <mergeCell ref="C31:C33"/>
    <mergeCell ref="E31:F31"/>
    <mergeCell ref="G31:H31"/>
    <mergeCell ref="E32:F32"/>
    <mergeCell ref="E33:F33"/>
    <mergeCell ref="A34:A36"/>
    <mergeCell ref="B34:B36"/>
    <mergeCell ref="C34:C36"/>
    <mergeCell ref="E34:F34"/>
    <mergeCell ref="G34:H34"/>
    <mergeCell ref="E35:F35"/>
    <mergeCell ref="E36:F36"/>
    <mergeCell ref="A37:A39"/>
    <mergeCell ref="B37:B39"/>
    <mergeCell ref="C37:C39"/>
    <mergeCell ref="E37:F37"/>
    <mergeCell ref="G37:H37"/>
    <mergeCell ref="E38:F38"/>
    <mergeCell ref="E39:F39"/>
    <mergeCell ref="G45:H46"/>
    <mergeCell ref="A46:F46"/>
    <mergeCell ref="A40:A42"/>
    <mergeCell ref="B40:B42"/>
    <mergeCell ref="C40:C42"/>
    <mergeCell ref="E40:F40"/>
    <mergeCell ref="G40:H40"/>
    <mergeCell ref="E41:F41"/>
    <mergeCell ref="E42:F42"/>
    <mergeCell ref="A43:B43"/>
    <mergeCell ref="C43:F43"/>
    <mergeCell ref="A44:B44"/>
    <mergeCell ref="C44:F44"/>
    <mergeCell ref="A45:F45"/>
  </mergeCells>
  <phoneticPr fontId="10"/>
  <conditionalFormatting sqref="C4:D4 H4">
    <cfRule type="containsBlanks" dxfId="1" priority="1">
      <formula>LEN(TRIM(C4))=0</formula>
    </cfRule>
  </conditionalFormatting>
  <conditionalFormatting sqref="G10:H13 E10:F14 B10:C42 G16:H19 E16:F20 E22:H22 E23:F23 G25:H25 E25:F26 G28:H28 E28:F29 G31:H31 E31:F32 G34:H34 E34:F35 G37:H37 E37:F38 G40:H40 E40:F41 G45:H46">
    <cfRule type="containsBlanks" dxfId="0" priority="2">
      <formula>LEN(TRIM(B10))=0</formula>
    </cfRule>
  </conditionalFormatting>
  <pageMargins left="0.39370078740157483" right="0.39370078740157483" top="0.59055118110236227" bottom="0.39370078740157483" header="0.31496062992125984" footer="0.31496062992125984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R0203xxxx</dc:creator>
  <cp:lastModifiedBy>武藤　知美</cp:lastModifiedBy>
  <dcterms:created xsi:type="dcterms:W3CDTF">2025-02-21T02:23:35Z</dcterms:created>
  <dcterms:modified xsi:type="dcterms:W3CDTF">2026-04-10T02:40:41Z</dcterms:modified>
</cp:coreProperties>
</file>