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R04030036\Downloads\"/>
    </mc:Choice>
  </mc:AlternateContent>
  <xr:revisionPtr revIDLastSave="0" documentId="13_ncr:1_{1615539F-DFF7-4D16-AC9C-A5B8E8106039}" xr6:coauthVersionLast="47" xr6:coauthVersionMax="47" xr10:uidLastSave="{00000000-0000-0000-0000-000000000000}"/>
  <bookViews>
    <workbookView xWindow="-120" yWindow="-120" windowWidth="29040" windowHeight="16440" xr2:uid="{00000000-000D-0000-FFFF-FFFF00000000}"/>
  </bookViews>
  <sheets>
    <sheet name="栽培計画兼栽培記録" sheetId="15" r:id="rId1"/>
    <sheet name="（計画）記載例（Excel用）" sheetId="20" r:id="rId2"/>
    <sheet name="（計画）記載例（直筆用）" sheetId="23" r:id="rId3"/>
    <sheet name="（実績）記載例（Excel用）" sheetId="22" r:id="rId4"/>
    <sheet name="（実績）記載例（直筆）" sheetId="21" r:id="rId5"/>
    <sheet name="（記載例）部会用生産者名簿" sheetId="26" r:id="rId6"/>
    <sheet name="認証基準" sheetId="2" state="hidden" r:id="rId7"/>
  </sheets>
  <definedNames>
    <definedName name="_xlnm.Print_Area" localSheetId="5">'（記載例）部会用生産者名簿'!$A$1:$H$25</definedName>
    <definedName name="_xlnm.Print_Area" localSheetId="1">'（計画）記載例（Excel用）'!$A$1:$AF$167</definedName>
    <definedName name="_xlnm.Print_Area" localSheetId="2">'（計画）記載例（直筆用）'!$A$1:$X$169</definedName>
    <definedName name="_xlnm.Print_Area" localSheetId="3">'（実績）記載例（Excel用）'!$A$1:$AF$167</definedName>
    <definedName name="_xlnm.Print_Area" localSheetId="4">'（実績）記載例（直筆）'!$A$1:$X$168</definedName>
    <definedName name="_xlnm.Print_Area" localSheetId="0">栽培計画兼栽培記録!$A$1:$X$164</definedName>
    <definedName name="アスパラガス" localSheetId="6">認証基準!$B$44:$C$44</definedName>
    <definedName name="いちご" localSheetId="6">認証基準!$B$95:$C$96</definedName>
    <definedName name="イチジク" localSheetId="6">認証基準!$B$110:$C$111</definedName>
    <definedName name="うめ" localSheetId="6">認証基準!$B$103:$C$103</definedName>
    <definedName name="エシャレット" localSheetId="6">認証基準!$B$91:$C$91</definedName>
    <definedName name="えだまめ" localSheetId="6">認証基準!$B$82:$C$82</definedName>
    <definedName name="オクラ" localSheetId="6">認証基準!$B$78:$C$78</definedName>
    <definedName name="かぶ" localSheetId="6">認証基準!$B$14:$C$15</definedName>
    <definedName name="かぼちゃ" localSheetId="6">認証基準!$B$60:$C$61</definedName>
    <definedName name="カリフラワー" localSheetId="6">認証基準!$B$45:$C$45</definedName>
    <definedName name="かんしょ" localSheetId="6">認証基準!$B$83:$C$84</definedName>
    <definedName name="キウイフルーツ" localSheetId="6">認証基準!$B$112:$C$112</definedName>
    <definedName name="キャベツ" localSheetId="6">認証基準!$B$25:$C$26</definedName>
    <definedName name="きゅうり" localSheetId="6">認証基準!$B$55:$C$57</definedName>
    <definedName name="こだますいか" localSheetId="6">認証基準!$B$102:$C$102</definedName>
    <definedName name="ごぼう" localSheetId="6">認証基準!$B$18:$C$18</definedName>
    <definedName name="こまつな" localSheetId="6">認証基準!$B$24:$C$24</definedName>
    <definedName name="さといも" localSheetId="6">認証基準!$B$87:$C$87</definedName>
    <definedName name="さやいんげん" localSheetId="6">認証基準!$B$80:$C$80</definedName>
    <definedName name="しゅんぎく" localSheetId="6">認証基準!$B$39:$C$40</definedName>
    <definedName name="ズッキーニ" localSheetId="6">認証基準!$B$58:$C$59</definedName>
    <definedName name="セルリー" localSheetId="6">認証基準!$B$43:$C$43</definedName>
    <definedName name="そば" localSheetId="6">認証基準!$B$11:$C$11</definedName>
    <definedName name="そらまめ" localSheetId="6">認証基準!$B$81:$C$81</definedName>
    <definedName name="だいこん" localSheetId="6">認証基準!$B$12:$C$13</definedName>
    <definedName name="たまねぎ" localSheetId="6">認証基準!$B$89:$C$89</definedName>
    <definedName name="チンゲンサイ" localSheetId="6">認証基準!$B$54:$C$54</definedName>
    <definedName name="とうもろこし" localSheetId="6">認証基準!$B$77:$C$77</definedName>
    <definedName name="トマト" localSheetId="6">認証基準!$B$65:$C$68</definedName>
    <definedName name="ながいも" localSheetId="6">認証基準!$B$88:$C$88</definedName>
    <definedName name="なす" localSheetId="6">認証基準!$B$62:$C$64</definedName>
    <definedName name="にがうり" localSheetId="6">認証基準!$B$79:$C$79</definedName>
    <definedName name="にら" localSheetId="6">認証基準!$B$41:$C$42</definedName>
    <definedName name="にんじん" localSheetId="6">認証基準!$B$16:$C$17</definedName>
    <definedName name="にんにく" localSheetId="6">認証基準!$B$90:$C$90</definedName>
    <definedName name="ねぎ" localSheetId="6">認証基準!$B$31:$C$33</definedName>
    <definedName name="はくさい" localSheetId="6">認証基準!$B$20:$C$21</definedName>
    <definedName name="パセリ" localSheetId="6">認証基準!$B$52:$C$53</definedName>
    <definedName name="パプリカ" localSheetId="6">認証基準!$B$75:$C$75</definedName>
    <definedName name="ばれいしょ" localSheetId="6">認証基準!$B$85:$C$86</definedName>
    <definedName name="ピーマン" localSheetId="6">認証基準!$B$72:$C$74</definedName>
    <definedName name="ぶどう" localSheetId="6">認証基準!$B$108:$C$108</definedName>
    <definedName name="ブルーベリー" localSheetId="6">認証基準!$B$113:$C$113</definedName>
    <definedName name="ブロッコリ―" localSheetId="6">認証基準!$B$46:$C$47</definedName>
    <definedName name="ベビーリーフ" localSheetId="6">認証基準!$B$94:$C$94</definedName>
    <definedName name="ほうれんそう" localSheetId="6">認証基準!$B$27:$C$30</definedName>
    <definedName name="ミニトマト" localSheetId="6">認証基準!$B$69:$C$71</definedName>
    <definedName name="メロン" localSheetId="6">認証基準!$B$97:$C$98</definedName>
    <definedName name="リーフレタス" localSheetId="6">認証基準!$B$50:$C$51</definedName>
    <definedName name="りんご" localSheetId="6">認証基準!$B$104:$C$104</definedName>
    <definedName name="レタス" localSheetId="6">認証基準!$B$48:$C$49</definedName>
    <definedName name="れんこん" localSheetId="6">認証基準!$B$19:$C$19</definedName>
    <definedName name="わさび菜" localSheetId="6">認証基準!$B$23:$C$23</definedName>
    <definedName name="柿" localSheetId="6">認証基準!$B$107:$C$107</definedName>
    <definedName name="栗" localSheetId="6">認証基準!$B$109:$C$109</definedName>
    <definedName name="根しょうが" localSheetId="6">認証基準!$B$92:$C$92</definedName>
    <definedName name="根みつば" localSheetId="6">認証基準!$B$35:$C$36</definedName>
    <definedName name="小ねぎ" localSheetId="6">認証基準!$B$34:$C$34</definedName>
    <definedName name="切みつば" localSheetId="6">認証基準!$B$37:$C$38</definedName>
    <definedName name="大玉すいか" localSheetId="6">認証基準!$B$100:$C$101</definedName>
    <definedName name="大豆" localSheetId="6">認証基準!$B$9:$C$9</definedName>
    <definedName name="大葉" localSheetId="6">認証基準!$B$93:$C$93</definedName>
    <definedName name="茶" localSheetId="6">認証基準!$B$114:$C$114</definedName>
    <definedName name="麦" localSheetId="6">認証基準!$B$8:$C$8</definedName>
    <definedName name="米" localSheetId="6">認証基準!$B$5:$C$7</definedName>
    <definedName name="抑制アールスメロン" localSheetId="6">認証基準!$B$99:$C$99</definedName>
    <definedName name="落花生" localSheetId="6">認証基準!$B$10:$C$10</definedName>
    <definedName name="梨" localSheetId="6">認証基準!$B$105:$C$106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0" i="15" l="1"/>
  <c r="N85" i="15"/>
  <c r="N80" i="15"/>
  <c r="N75" i="15"/>
  <c r="N70" i="15"/>
  <c r="N65" i="15"/>
  <c r="N60" i="15"/>
  <c r="N94" i="15"/>
  <c r="N89" i="15"/>
  <c r="N84" i="15"/>
  <c r="N79" i="15"/>
  <c r="N74" i="15"/>
  <c r="N69" i="15"/>
  <c r="N114" i="15"/>
  <c r="N130" i="22" l="1"/>
  <c r="N135" i="15" l="1"/>
  <c r="N128" i="15"/>
  <c r="N121" i="15"/>
  <c r="N139" i="21" l="1"/>
  <c r="N132" i="21"/>
  <c r="N125" i="21"/>
  <c r="N118" i="21"/>
  <c r="N97" i="21"/>
  <c r="K97" i="21"/>
  <c r="H97" i="21"/>
  <c r="G97" i="21"/>
  <c r="E97" i="21"/>
  <c r="C97" i="21"/>
  <c r="N93" i="21"/>
  <c r="N92" i="21"/>
  <c r="K92" i="21"/>
  <c r="H92" i="21"/>
  <c r="G92" i="21"/>
  <c r="E92" i="21"/>
  <c r="C92" i="21"/>
  <c r="N88" i="21"/>
  <c r="N87" i="21"/>
  <c r="K87" i="21"/>
  <c r="H87" i="21"/>
  <c r="G87" i="21"/>
  <c r="E87" i="21"/>
  <c r="C87" i="21"/>
  <c r="N83" i="21"/>
  <c r="N82" i="21"/>
  <c r="K82" i="21"/>
  <c r="H82" i="21"/>
  <c r="G82" i="21"/>
  <c r="E82" i="21"/>
  <c r="C82" i="21"/>
  <c r="N78" i="21"/>
  <c r="V22" i="21"/>
  <c r="N139" i="23"/>
  <c r="N132" i="23"/>
  <c r="N125" i="23"/>
  <c r="N118" i="23"/>
  <c r="N97" i="23"/>
  <c r="K97" i="23"/>
  <c r="H97" i="23"/>
  <c r="G97" i="23"/>
  <c r="E97" i="23"/>
  <c r="C97" i="23"/>
  <c r="N93" i="23"/>
  <c r="N92" i="23"/>
  <c r="K92" i="23"/>
  <c r="H92" i="23"/>
  <c r="G92" i="23"/>
  <c r="E92" i="23"/>
  <c r="C92" i="23"/>
  <c r="N88" i="23"/>
  <c r="N87" i="23"/>
  <c r="K87" i="23"/>
  <c r="H87" i="23"/>
  <c r="G87" i="23"/>
  <c r="E87" i="23"/>
  <c r="C87" i="23"/>
  <c r="N83" i="23"/>
  <c r="N82" i="23"/>
  <c r="K82" i="23"/>
  <c r="H82" i="23"/>
  <c r="G82" i="23"/>
  <c r="E82" i="23"/>
  <c r="C82" i="23"/>
  <c r="N78" i="23"/>
  <c r="V22" i="23"/>
  <c r="R98" i="21" l="1"/>
  <c r="R98" i="23"/>
  <c r="P146" i="23"/>
  <c r="F144" i="22"/>
  <c r="F96" i="22"/>
  <c r="N70" i="22"/>
  <c r="K70" i="22"/>
  <c r="H70" i="22"/>
  <c r="G70" i="22"/>
  <c r="E70" i="22"/>
  <c r="C70" i="22"/>
  <c r="N65" i="22"/>
  <c r="K65" i="22"/>
  <c r="H65" i="22"/>
  <c r="G65" i="22"/>
  <c r="E65" i="22"/>
  <c r="C65" i="22"/>
  <c r="N80" i="20"/>
  <c r="K80" i="20"/>
  <c r="H80" i="20"/>
  <c r="G80" i="20"/>
  <c r="E80" i="20"/>
  <c r="C80" i="20"/>
  <c r="N76" i="20"/>
  <c r="G65" i="20"/>
  <c r="E65" i="20"/>
  <c r="C65" i="20"/>
  <c r="G70" i="20"/>
  <c r="E70" i="20"/>
  <c r="C70" i="20"/>
  <c r="N137" i="22"/>
  <c r="N123" i="22"/>
  <c r="N116" i="22"/>
  <c r="N95" i="22"/>
  <c r="K95" i="22"/>
  <c r="H95" i="22"/>
  <c r="G95" i="22"/>
  <c r="E95" i="22"/>
  <c r="C95" i="22"/>
  <c r="AA94" i="22"/>
  <c r="N91" i="22"/>
  <c r="N90" i="22"/>
  <c r="K90" i="22"/>
  <c r="H90" i="22"/>
  <c r="G90" i="22"/>
  <c r="E90" i="22"/>
  <c r="C90" i="22"/>
  <c r="AA89" i="22"/>
  <c r="N86" i="22"/>
  <c r="N85" i="22"/>
  <c r="K85" i="22"/>
  <c r="H85" i="22"/>
  <c r="G85" i="22"/>
  <c r="E85" i="22"/>
  <c r="C85" i="22"/>
  <c r="AA84" i="22"/>
  <c r="N81" i="22"/>
  <c r="N80" i="22"/>
  <c r="K80" i="22"/>
  <c r="H80" i="22"/>
  <c r="G80" i="22"/>
  <c r="E80" i="22"/>
  <c r="C80" i="22"/>
  <c r="AA79" i="22"/>
  <c r="N76" i="22"/>
  <c r="N75" i="22"/>
  <c r="K75" i="22"/>
  <c r="H75" i="22"/>
  <c r="G75" i="22"/>
  <c r="E75" i="22"/>
  <c r="C75" i="22"/>
  <c r="AA74" i="22"/>
  <c r="N71" i="22"/>
  <c r="AA69" i="22"/>
  <c r="N66" i="22" s="1"/>
  <c r="AA64" i="22"/>
  <c r="N61" i="22" s="1"/>
  <c r="P144" i="22" l="1"/>
  <c r="R96" i="22"/>
  <c r="F144" i="20"/>
  <c r="F96" i="20"/>
  <c r="V22" i="20"/>
  <c r="P142" i="15"/>
  <c r="N137" i="20"/>
  <c r="N130" i="20"/>
  <c r="N123" i="20"/>
  <c r="N116" i="20"/>
  <c r="N95" i="20"/>
  <c r="K95" i="20"/>
  <c r="H95" i="20"/>
  <c r="G95" i="20"/>
  <c r="E95" i="20"/>
  <c r="C95" i="20"/>
  <c r="AA94" i="20"/>
  <c r="N91" i="20"/>
  <c r="N90" i="20"/>
  <c r="K90" i="20"/>
  <c r="H90" i="20"/>
  <c r="G90" i="20"/>
  <c r="E90" i="20"/>
  <c r="C90" i="20"/>
  <c r="AA89" i="20"/>
  <c r="N86" i="20"/>
  <c r="N85" i="20"/>
  <c r="K85" i="20"/>
  <c r="H85" i="20"/>
  <c r="G85" i="20"/>
  <c r="E85" i="20"/>
  <c r="C85" i="20"/>
  <c r="AA84" i="20"/>
  <c r="N81" i="20"/>
  <c r="AA79" i="20"/>
  <c r="N75" i="20"/>
  <c r="K75" i="20"/>
  <c r="H75" i="20"/>
  <c r="G75" i="20"/>
  <c r="E75" i="20"/>
  <c r="C75" i="20"/>
  <c r="AA74" i="20"/>
  <c r="N70" i="20"/>
  <c r="K70" i="20"/>
  <c r="H70" i="20"/>
  <c r="AA69" i="20"/>
  <c r="N66" i="20" s="1"/>
  <c r="N65" i="20"/>
  <c r="K65" i="20"/>
  <c r="H65" i="20"/>
  <c r="AA64" i="20"/>
  <c r="N61" i="20" s="1"/>
  <c r="C94" i="15"/>
  <c r="E94" i="15"/>
  <c r="G94" i="15"/>
  <c r="H94" i="15"/>
  <c r="K94" i="15"/>
  <c r="C84" i="15"/>
  <c r="E84" i="15"/>
  <c r="G84" i="15"/>
  <c r="H84" i="15"/>
  <c r="K84" i="15"/>
  <c r="C89" i="15"/>
  <c r="E89" i="15"/>
  <c r="G89" i="15"/>
  <c r="H89" i="15"/>
  <c r="K89" i="15"/>
  <c r="C74" i="15"/>
  <c r="E74" i="15"/>
  <c r="G74" i="15"/>
  <c r="H74" i="15"/>
  <c r="K74" i="15"/>
  <c r="C79" i="15"/>
  <c r="E79" i="15"/>
  <c r="G79" i="15"/>
  <c r="H79" i="15"/>
  <c r="K79" i="15"/>
  <c r="C69" i="15"/>
  <c r="E69" i="15"/>
  <c r="G69" i="15"/>
  <c r="H69" i="15"/>
  <c r="K69" i="15"/>
  <c r="P144" i="20" l="1"/>
  <c r="R96" i="20"/>
  <c r="V22" i="22"/>
  <c r="V21" i="15"/>
  <c r="F142" i="15"/>
  <c r="F95" i="15"/>
  <c r="AA68" i="15" l="1"/>
  <c r="AA73" i="15"/>
  <c r="AA78" i="15"/>
  <c r="AA83" i="15"/>
  <c r="AA88" i="15"/>
  <c r="AA93" i="15"/>
  <c r="AA63" i="15"/>
  <c r="C64" i="15"/>
  <c r="E64" i="15"/>
  <c r="G64" i="15"/>
  <c r="H64" i="15"/>
  <c r="N64" i="15"/>
  <c r="K64" i="15"/>
  <c r="R95" i="15" l="1"/>
</calcChain>
</file>

<file path=xl/sharedStrings.xml><?xml version="1.0" encoding="utf-8"?>
<sst xmlns="http://schemas.openxmlformats.org/spreadsheetml/2006/main" count="2136" uniqueCount="448">
  <si>
    <t>〒</t>
    <phoneticPr fontId="2"/>
  </si>
  <si>
    <t>住所：</t>
    <rPh sb="0" eb="2">
      <t>ジュウショ</t>
    </rPh>
    <phoneticPr fontId="2"/>
  </si>
  <si>
    <t>氏名：</t>
    <rPh sb="0" eb="2">
      <t>シメイ</t>
    </rPh>
    <phoneticPr fontId="2"/>
  </si>
  <si>
    <t>電話：</t>
    <rPh sb="0" eb="2">
      <t>デンワ</t>
    </rPh>
    <phoneticPr fontId="2"/>
  </si>
  <si>
    <t>生産者</t>
    <rPh sb="0" eb="3">
      <t>セイサンシャ</t>
    </rPh>
    <phoneticPr fontId="2"/>
  </si>
  <si>
    <t>栽培責任者</t>
    <rPh sb="0" eb="5">
      <t>サイバイセキニンシャ</t>
    </rPh>
    <phoneticPr fontId="2"/>
  </si>
  <si>
    <t>確認責任者</t>
    <rPh sb="0" eb="5">
      <t>カクニンセキニンシャ</t>
    </rPh>
    <phoneticPr fontId="2"/>
  </si>
  <si>
    <t>現地確認内容</t>
    <rPh sb="0" eb="6">
      <t>ゲンチカクニンナイヨウ</t>
    </rPh>
    <phoneticPr fontId="2"/>
  </si>
  <si>
    <t>予定年月（　旬）</t>
    <rPh sb="0" eb="4">
      <t>ヨテイネンゲツ</t>
    </rPh>
    <rPh sb="6" eb="7">
      <t>ジュン</t>
    </rPh>
    <phoneticPr fontId="2"/>
  </si>
  <si>
    <t>ほ場確認</t>
    <rPh sb="1" eb="4">
      <t>ジョウカクニン</t>
    </rPh>
    <phoneticPr fontId="2"/>
  </si>
  <si>
    <t>使用資材履歴確認</t>
    <rPh sb="0" eb="8">
      <t>シヨウシザイリレキカクニン</t>
    </rPh>
    <phoneticPr fontId="2"/>
  </si>
  <si>
    <t>a&gt;</t>
    <phoneticPr fontId="2"/>
  </si>
  <si>
    <t>＜合計</t>
    <rPh sb="1" eb="3">
      <t>ゴウケイ</t>
    </rPh>
    <phoneticPr fontId="2"/>
  </si>
  <si>
    <t>は種または定植</t>
    <rPh sb="1" eb="2">
      <t>シュ</t>
    </rPh>
    <rPh sb="5" eb="7">
      <t>テイショク</t>
    </rPh>
    <phoneticPr fontId="2"/>
  </si>
  <si>
    <t>収穫</t>
    <rPh sb="0" eb="2">
      <t>シュウカク</t>
    </rPh>
    <phoneticPr fontId="2"/>
  </si>
  <si>
    <t>記録</t>
    <rPh sb="0" eb="2">
      <t>キロク</t>
    </rPh>
    <phoneticPr fontId="2"/>
  </si>
  <si>
    <t>予想収穫量</t>
    <rPh sb="0" eb="2">
      <t>ヨソウ</t>
    </rPh>
    <rPh sb="2" eb="4">
      <t>シュウカク</t>
    </rPh>
    <rPh sb="4" eb="5">
      <t>リョウ</t>
    </rPh>
    <phoneticPr fontId="2"/>
  </si>
  <si>
    <t>kg&gt;</t>
    <phoneticPr fontId="2"/>
  </si>
  <si>
    <t>&lt;</t>
    <phoneticPr fontId="2"/>
  </si>
  <si>
    <t>自家消費</t>
    <rPh sb="0" eb="4">
      <t>ジカショウヒ</t>
    </rPh>
    <phoneticPr fontId="2"/>
  </si>
  <si>
    <t>kg</t>
    <phoneticPr fontId="2"/>
  </si>
  <si>
    <t>出荷予定期間：</t>
    <rPh sb="0" eb="6">
      <t>シュッカヨテイキカン</t>
    </rPh>
    <phoneticPr fontId="2"/>
  </si>
  <si>
    <t>出荷予定先（市場、直売所、スーパー、生協等）：</t>
    <rPh sb="0" eb="5">
      <t>シュッカヨテイサキ</t>
    </rPh>
    <rPh sb="6" eb="8">
      <t>シジョウ</t>
    </rPh>
    <rPh sb="9" eb="12">
      <t>チョクバイジョ</t>
    </rPh>
    <rPh sb="18" eb="21">
      <t>セイキョウトウ</t>
    </rPh>
    <phoneticPr fontId="2"/>
  </si>
  <si>
    <t>ほ場の所在地・
面積の確認</t>
    <phoneticPr fontId="2"/>
  </si>
  <si>
    <t>使用資材履歴
（途中経過）確認</t>
    <phoneticPr fontId="2"/>
  </si>
  <si>
    <t>収穫状況確認</t>
    <phoneticPr fontId="2"/>
  </si>
  <si>
    <t>使用資材（最終）確認</t>
    <phoneticPr fontId="2"/>
  </si>
  <si>
    <t>現地確認内容</t>
    <phoneticPr fontId="2"/>
  </si>
  <si>
    <t>確認年月日</t>
    <phoneticPr fontId="2"/>
  </si>
  <si>
    <t>確認内容</t>
    <phoneticPr fontId="2"/>
  </si>
  <si>
    <t>確認責任者氏名：</t>
    <phoneticPr fontId="2"/>
  </si>
  <si>
    <t>※１：ほ場数が多い場合は、別紙にて一覧表を添付して下さい。</t>
    <phoneticPr fontId="2"/>
  </si>
  <si>
    <t>＜確認責任者の確認状況＞</t>
    <rPh sb="1" eb="6">
      <t>カクニンセキニンシャ</t>
    </rPh>
    <rPh sb="7" eb="11">
      <t>カクニンジョウキョウ</t>
    </rPh>
    <phoneticPr fontId="2"/>
  </si>
  <si>
    <t>無</t>
    <rPh sb="0" eb="1">
      <t>ナ</t>
    </rPh>
    <phoneticPr fontId="2"/>
  </si>
  <si>
    <t>中止</t>
    <rPh sb="0" eb="2">
      <t>チュウシ</t>
    </rPh>
    <phoneticPr fontId="2"/>
  </si>
  <si>
    <t>変更</t>
    <rPh sb="0" eb="2">
      <t>ヘンコウ</t>
    </rPh>
    <phoneticPr fontId="2"/>
  </si>
  <si>
    <t>追加</t>
    <rPh sb="0" eb="2">
      <t>ツイカ</t>
    </rPh>
    <phoneticPr fontId="2"/>
  </si>
  <si>
    <t>育苗期</t>
    <rPh sb="0" eb="2">
      <t>イクビョウ</t>
    </rPh>
    <rPh sb="2" eb="3">
      <t>キ</t>
    </rPh>
    <phoneticPr fontId="2"/>
  </si>
  <si>
    <t>は種前</t>
    <rPh sb="1" eb="2">
      <t>タネ</t>
    </rPh>
    <rPh sb="2" eb="3">
      <t>マエ</t>
    </rPh>
    <phoneticPr fontId="2"/>
  </si>
  <si>
    <t>は種時</t>
    <rPh sb="1" eb="2">
      <t>タネ</t>
    </rPh>
    <rPh sb="2" eb="3">
      <t>トキ</t>
    </rPh>
    <phoneticPr fontId="2"/>
  </si>
  <si>
    <t>生育期</t>
    <rPh sb="0" eb="2">
      <t>セイイク</t>
    </rPh>
    <rPh sb="2" eb="3">
      <t>キ</t>
    </rPh>
    <phoneticPr fontId="2"/>
  </si>
  <si>
    <t>定植前</t>
    <rPh sb="0" eb="2">
      <t>テイショク</t>
    </rPh>
    <rPh sb="2" eb="3">
      <t>マエ</t>
    </rPh>
    <phoneticPr fontId="2"/>
  </si>
  <si>
    <t>定植時</t>
    <rPh sb="0" eb="2">
      <t>テイショク</t>
    </rPh>
    <rPh sb="2" eb="3">
      <t>トキ</t>
    </rPh>
    <phoneticPr fontId="2"/>
  </si>
  <si>
    <t>商品名(N-P-K成分の％）</t>
    <phoneticPr fontId="2"/>
  </si>
  <si>
    <t>％</t>
    <phoneticPr fontId="2"/>
  </si>
  <si>
    <t>kg/10a</t>
    <phoneticPr fontId="2"/>
  </si>
  <si>
    <t>10ａ当たり使用量
（Ｂ）</t>
    <phoneticPr fontId="2"/>
  </si>
  <si>
    <t>成分の総使用回数（F=D×E）</t>
    <phoneticPr fontId="2"/>
  </si>
  <si>
    <t>）</t>
    <phoneticPr fontId="2"/>
  </si>
  <si>
    <t>・消毒済（種子or苗）の購入</t>
    <phoneticPr fontId="2"/>
  </si>
  <si>
    <t>種子</t>
    <rPh sb="0" eb="2">
      <t>シュシ</t>
    </rPh>
    <phoneticPr fontId="2"/>
  </si>
  <si>
    <t>苗</t>
    <rPh sb="0" eb="1">
      <t>ナエ</t>
    </rPh>
    <phoneticPr fontId="2"/>
  </si>
  <si>
    <t>種子消毒</t>
    <rPh sb="0" eb="4">
      <t>シュシショウドク</t>
    </rPh>
    <phoneticPr fontId="2"/>
  </si>
  <si>
    <t>は種時</t>
    <rPh sb="1" eb="2">
      <t>シュ</t>
    </rPh>
    <rPh sb="2" eb="3">
      <t>ジ</t>
    </rPh>
    <phoneticPr fontId="2"/>
  </si>
  <si>
    <t>は種前</t>
    <rPh sb="1" eb="2">
      <t>シュ</t>
    </rPh>
    <rPh sb="2" eb="3">
      <t>マエ</t>
    </rPh>
    <phoneticPr fontId="2"/>
  </si>
  <si>
    <t>生育期</t>
    <rPh sb="0" eb="3">
      <t>セイイクキ</t>
    </rPh>
    <phoneticPr fontId="2"/>
  </si>
  <si>
    <t>その他（</t>
    <rPh sb="2" eb="3">
      <t>タ</t>
    </rPh>
    <phoneticPr fontId="2"/>
  </si>
  <si>
    <t>育苗時</t>
    <rPh sb="0" eb="3">
      <t>イクビョウジ</t>
    </rPh>
    <phoneticPr fontId="2"/>
  </si>
  <si>
    <t>定植時</t>
    <rPh sb="0" eb="3">
      <t>テイショクジ</t>
    </rPh>
    <phoneticPr fontId="2"/>
  </si>
  <si>
    <t>kg/10a
(Ｃ項の累計)</t>
    <phoneticPr fontId="2"/>
  </si>
  <si>
    <t>合計有効成分回数</t>
    <rPh sb="0" eb="8">
      <t>ゴウケイユウコウセイブンカイスウ</t>
    </rPh>
    <phoneticPr fontId="2"/>
  </si>
  <si>
    <t>成分
(F項の累計)</t>
    <rPh sb="0" eb="2">
      <t>セイブン</t>
    </rPh>
    <phoneticPr fontId="2"/>
  </si>
  <si>
    <t>茶</t>
  </si>
  <si>
    <t>ブルーベリー</t>
  </si>
  <si>
    <t>露地</t>
    <rPh sb="0" eb="2">
      <t>ロジ</t>
    </rPh>
    <phoneticPr fontId="2"/>
  </si>
  <si>
    <t>イチジク（露地）</t>
    <phoneticPr fontId="2"/>
  </si>
  <si>
    <t>無加温ハウス</t>
    <phoneticPr fontId="2"/>
  </si>
  <si>
    <t>イチジク（無加温ハウス）</t>
    <phoneticPr fontId="2"/>
  </si>
  <si>
    <t>栗</t>
  </si>
  <si>
    <t>ぶどう</t>
  </si>
  <si>
    <t>柿</t>
  </si>
  <si>
    <t>梨（露地）</t>
    <phoneticPr fontId="2"/>
  </si>
  <si>
    <t>ハウス</t>
    <phoneticPr fontId="2"/>
  </si>
  <si>
    <t>梨（ハウス）</t>
    <phoneticPr fontId="2"/>
  </si>
  <si>
    <t>うめ</t>
  </si>
  <si>
    <t>トンネル</t>
    <phoneticPr fontId="2"/>
  </si>
  <si>
    <t>大玉すいか（トンネル）</t>
    <phoneticPr fontId="2"/>
  </si>
  <si>
    <t>半促成</t>
    <phoneticPr fontId="2"/>
  </si>
  <si>
    <t>大玉すいか（半促成）</t>
    <phoneticPr fontId="2"/>
  </si>
  <si>
    <t>抑制ｱｰﾙｽﾒﾛﾝ</t>
  </si>
  <si>
    <t>メロン（トンネル）</t>
    <phoneticPr fontId="2"/>
  </si>
  <si>
    <t>メロン（半促成）</t>
    <phoneticPr fontId="2"/>
  </si>
  <si>
    <t>収穫５月まで</t>
    <rPh sb="0" eb="2">
      <t>シュウカク</t>
    </rPh>
    <rPh sb="3" eb="4">
      <t>ガツ</t>
    </rPh>
    <phoneticPr fontId="2"/>
  </si>
  <si>
    <t>いちご（収穫５月まで）</t>
    <phoneticPr fontId="2"/>
  </si>
  <si>
    <t>収穫３月まで</t>
    <phoneticPr fontId="2"/>
  </si>
  <si>
    <t>いちご（収穫３月まで）</t>
    <phoneticPr fontId="2"/>
  </si>
  <si>
    <t>ベビーリーフ</t>
  </si>
  <si>
    <t>普通</t>
    <rPh sb="0" eb="2">
      <t>フツウ</t>
    </rPh>
    <phoneticPr fontId="2"/>
  </si>
  <si>
    <t>ばれいしょ（普通）</t>
    <phoneticPr fontId="2"/>
  </si>
  <si>
    <t>マルチ</t>
    <phoneticPr fontId="2"/>
  </si>
  <si>
    <t>ばれいしょ（マルチ）</t>
    <phoneticPr fontId="2"/>
  </si>
  <si>
    <t>普通堀り</t>
    <rPh sb="0" eb="3">
      <t>フツウホリ</t>
    </rPh>
    <phoneticPr fontId="2"/>
  </si>
  <si>
    <t>かんしょ（普通堀り）</t>
    <phoneticPr fontId="2"/>
  </si>
  <si>
    <t>早堀り</t>
    <phoneticPr fontId="2"/>
  </si>
  <si>
    <t>かんしょ（早堀り）</t>
    <phoneticPr fontId="2"/>
  </si>
  <si>
    <t>えだまめ</t>
  </si>
  <si>
    <t>オクラ</t>
  </si>
  <si>
    <t>とうもろこし</t>
  </si>
  <si>
    <t>トウガラシ（ししとう）</t>
  </si>
  <si>
    <t>パプリカ</t>
    <phoneticPr fontId="2"/>
  </si>
  <si>
    <t>抑制</t>
    <rPh sb="0" eb="2">
      <t>ヨクセイ</t>
    </rPh>
    <phoneticPr fontId="2"/>
  </si>
  <si>
    <t>ピーマン（抑制）</t>
    <phoneticPr fontId="2"/>
  </si>
  <si>
    <t>半促成</t>
    <rPh sb="0" eb="1">
      <t>ハン</t>
    </rPh>
    <rPh sb="1" eb="3">
      <t>ソクセイ</t>
    </rPh>
    <phoneticPr fontId="2"/>
  </si>
  <si>
    <t>ピーマン（半促成）</t>
    <phoneticPr fontId="2"/>
  </si>
  <si>
    <t>促成</t>
    <phoneticPr fontId="2"/>
  </si>
  <si>
    <t>ピーマン（促成）</t>
    <phoneticPr fontId="2"/>
  </si>
  <si>
    <t>ミニトマト（抑制）</t>
    <phoneticPr fontId="2"/>
  </si>
  <si>
    <t>ミニトマト（半促成）</t>
    <phoneticPr fontId="2"/>
  </si>
  <si>
    <t>ミニトマト（促成）</t>
    <phoneticPr fontId="2"/>
  </si>
  <si>
    <t>トマト（抑制）</t>
    <phoneticPr fontId="2"/>
  </si>
  <si>
    <t>半促成</t>
    <rPh sb="0" eb="3">
      <t>ハンソクセイ</t>
    </rPh>
    <phoneticPr fontId="2"/>
  </si>
  <si>
    <t>トマト（半促成）</t>
    <phoneticPr fontId="2"/>
  </si>
  <si>
    <t>露地</t>
    <phoneticPr fontId="2"/>
  </si>
  <si>
    <t>なす（露地）</t>
    <phoneticPr fontId="2"/>
  </si>
  <si>
    <t>なす（トンネル）</t>
    <phoneticPr fontId="2"/>
  </si>
  <si>
    <t>なす（促成）</t>
    <phoneticPr fontId="2"/>
  </si>
  <si>
    <t>かぼちゃ（トンネル）</t>
    <phoneticPr fontId="2"/>
  </si>
  <si>
    <t>かぼちゃ（半促成）</t>
    <phoneticPr fontId="2"/>
  </si>
  <si>
    <t>抑制</t>
    <phoneticPr fontId="2"/>
  </si>
  <si>
    <t>きゅうり（抑制）</t>
    <phoneticPr fontId="2"/>
  </si>
  <si>
    <t>きゅうり（半促成）</t>
    <phoneticPr fontId="2"/>
  </si>
  <si>
    <t>きゅうり（促成）</t>
    <phoneticPr fontId="2"/>
  </si>
  <si>
    <t>チンゲンサイ</t>
  </si>
  <si>
    <t>秋播き春夏どり</t>
    <rPh sb="0" eb="2">
      <t>アキマ</t>
    </rPh>
    <rPh sb="3" eb="5">
      <t>ハルナツ</t>
    </rPh>
    <phoneticPr fontId="2"/>
  </si>
  <si>
    <t>パセリ（秋播き春夏どり）</t>
    <phoneticPr fontId="2"/>
  </si>
  <si>
    <t>夏播き秋冬どり</t>
    <phoneticPr fontId="2"/>
  </si>
  <si>
    <t>パセリ（夏播き秋冬どり）</t>
    <phoneticPr fontId="2"/>
  </si>
  <si>
    <t>春どり</t>
    <phoneticPr fontId="2"/>
  </si>
  <si>
    <t>リーフレタス（春どり）</t>
    <phoneticPr fontId="2"/>
  </si>
  <si>
    <t>秋冬どり</t>
    <phoneticPr fontId="2"/>
  </si>
  <si>
    <t>リーフレタス（秋冬どり）</t>
    <phoneticPr fontId="2"/>
  </si>
  <si>
    <t>秋冬どり</t>
    <rPh sb="0" eb="2">
      <t>アキフユ</t>
    </rPh>
    <phoneticPr fontId="2"/>
  </si>
  <si>
    <t>レタス（秋冬どり）</t>
    <phoneticPr fontId="2"/>
  </si>
  <si>
    <t>レタス（春どり）</t>
    <phoneticPr fontId="2"/>
  </si>
  <si>
    <t>ブロッコリー（秋冬どり）</t>
    <phoneticPr fontId="2"/>
  </si>
  <si>
    <t>ブロッコリー（春どり）</t>
    <phoneticPr fontId="2"/>
  </si>
  <si>
    <t>アスパラガス</t>
  </si>
  <si>
    <t>にら（露地）</t>
    <phoneticPr fontId="2"/>
  </si>
  <si>
    <t>にら（ハウス）</t>
    <phoneticPr fontId="2"/>
  </si>
  <si>
    <t>しゅんぎく（露地）</t>
    <phoneticPr fontId="2"/>
  </si>
  <si>
    <t>しゅんぎく（ハウス）</t>
    <phoneticPr fontId="2"/>
  </si>
  <si>
    <t>春播き秋冬どり</t>
    <rPh sb="0" eb="1">
      <t>ハル</t>
    </rPh>
    <rPh sb="1" eb="2">
      <t>マ</t>
    </rPh>
    <rPh sb="3" eb="5">
      <t>アキフユ</t>
    </rPh>
    <phoneticPr fontId="2"/>
  </si>
  <si>
    <t>切みつば（春播き秋冬どり）</t>
    <rPh sb="0" eb="1">
      <t>キ</t>
    </rPh>
    <phoneticPr fontId="2"/>
  </si>
  <si>
    <t>春播き秋冬どり</t>
    <phoneticPr fontId="2"/>
  </si>
  <si>
    <t>秋どり</t>
    <rPh sb="0" eb="1">
      <t>アキ</t>
    </rPh>
    <phoneticPr fontId="2"/>
  </si>
  <si>
    <t>根みつば（秋どり）</t>
    <phoneticPr fontId="2"/>
  </si>
  <si>
    <t>根みつば（春どり）</t>
    <phoneticPr fontId="2"/>
  </si>
  <si>
    <t>小ねぎ</t>
  </si>
  <si>
    <t>秋冬ねぎ</t>
    <rPh sb="0" eb="2">
      <t>アキフユ</t>
    </rPh>
    <phoneticPr fontId="2"/>
  </si>
  <si>
    <t>ねぎ（秋冬ねぎ）</t>
    <phoneticPr fontId="2"/>
  </si>
  <si>
    <t>夏ねぎ</t>
    <rPh sb="0" eb="1">
      <t>ナツ</t>
    </rPh>
    <phoneticPr fontId="2"/>
  </si>
  <si>
    <t>ねぎ（夏ねぎ）</t>
    <phoneticPr fontId="2"/>
  </si>
  <si>
    <t>坊主不知</t>
    <phoneticPr fontId="2"/>
  </si>
  <si>
    <t>ねぎ（坊主不知）</t>
    <phoneticPr fontId="2"/>
  </si>
  <si>
    <t>秋播き冬どり</t>
    <rPh sb="0" eb="2">
      <t>アキマ</t>
    </rPh>
    <rPh sb="3" eb="4">
      <t>フユ</t>
    </rPh>
    <phoneticPr fontId="2"/>
  </si>
  <si>
    <t>ほうれんそう（秋播き冬どり）</t>
    <phoneticPr fontId="2"/>
  </si>
  <si>
    <t>秋播き年内どり</t>
    <rPh sb="0" eb="2">
      <t>アキマ</t>
    </rPh>
    <rPh sb="3" eb="5">
      <t>ネンナイ</t>
    </rPh>
    <phoneticPr fontId="2"/>
  </si>
  <si>
    <t>ほうれんそう（秋播き年内どり）</t>
    <phoneticPr fontId="2"/>
  </si>
  <si>
    <t>夏播き</t>
    <phoneticPr fontId="2"/>
  </si>
  <si>
    <t>ほうれんそう（夏播き）</t>
    <phoneticPr fontId="2"/>
  </si>
  <si>
    <t>春播き</t>
    <phoneticPr fontId="2"/>
  </si>
  <si>
    <t>ほうれんそう（春播き）</t>
    <phoneticPr fontId="2"/>
  </si>
  <si>
    <t>キャベツ（秋冬どり）</t>
    <phoneticPr fontId="2"/>
  </si>
  <si>
    <t>春夏どり</t>
    <rPh sb="0" eb="2">
      <t>ハルナツ</t>
    </rPh>
    <phoneticPr fontId="2"/>
  </si>
  <si>
    <t>キャベツ（春夏どり）</t>
    <phoneticPr fontId="2"/>
  </si>
  <si>
    <t>こまつな</t>
  </si>
  <si>
    <t>わさび菜</t>
  </si>
  <si>
    <t>はくさい（秋冬どり）</t>
    <phoneticPr fontId="2"/>
  </si>
  <si>
    <t>はくさい（春どり）</t>
    <phoneticPr fontId="2"/>
  </si>
  <si>
    <t>にんじん（秋冬どり）</t>
    <phoneticPr fontId="2"/>
  </si>
  <si>
    <t>夏どり</t>
    <phoneticPr fontId="2"/>
  </si>
  <si>
    <t>にんじん（夏どり）</t>
    <phoneticPr fontId="2"/>
  </si>
  <si>
    <t>かぶ（ハウス）</t>
    <phoneticPr fontId="2"/>
  </si>
  <si>
    <t>かぶ（露地）</t>
    <phoneticPr fontId="2"/>
  </si>
  <si>
    <t>だいこん（秋冬どり）</t>
    <phoneticPr fontId="2"/>
  </si>
  <si>
    <t>春どり</t>
    <rPh sb="0" eb="1">
      <t>ハル</t>
    </rPh>
    <phoneticPr fontId="2"/>
  </si>
  <si>
    <t>だいこん（春どり）</t>
    <phoneticPr fontId="2"/>
  </si>
  <si>
    <t>そば</t>
  </si>
  <si>
    <t>落花生</t>
  </si>
  <si>
    <t>普通</t>
    <phoneticPr fontId="2"/>
  </si>
  <si>
    <t>大豆（普通）</t>
    <rPh sb="3" eb="5">
      <t>フツウ</t>
    </rPh>
    <phoneticPr fontId="2"/>
  </si>
  <si>
    <t>にじのきらめき</t>
    <phoneticPr fontId="2"/>
  </si>
  <si>
    <t>麦</t>
  </si>
  <si>
    <t>ふくまる</t>
    <phoneticPr fontId="2"/>
  </si>
  <si>
    <t>米（にじのきらめき）</t>
    <rPh sb="0" eb="1">
      <t>コメ</t>
    </rPh>
    <phoneticPr fontId="2"/>
  </si>
  <si>
    <t>米（ふくまる）</t>
    <rPh sb="0" eb="1">
      <t>コメ</t>
    </rPh>
    <phoneticPr fontId="2"/>
  </si>
  <si>
    <t>米</t>
    <rPh sb="0" eb="1">
      <t>コメ</t>
    </rPh>
    <phoneticPr fontId="2"/>
  </si>
  <si>
    <t>認証基準</t>
    <rPh sb="0" eb="4">
      <t>ニンショウキジュン</t>
    </rPh>
    <phoneticPr fontId="2"/>
  </si>
  <si>
    <t>慣行基準</t>
    <rPh sb="0" eb="4">
      <t>カンコウキジュン</t>
    </rPh>
    <phoneticPr fontId="2"/>
  </si>
  <si>
    <t>肥料</t>
    <rPh sb="0" eb="2">
      <t>ヒリョウ</t>
    </rPh>
    <phoneticPr fontId="2"/>
  </si>
  <si>
    <t>農薬</t>
    <rPh sb="0" eb="2">
      <t>ノウヤク</t>
    </rPh>
    <phoneticPr fontId="2"/>
  </si>
  <si>
    <t>作型</t>
    <rPh sb="0" eb="2">
      <t>サクガタ</t>
    </rPh>
    <phoneticPr fontId="2"/>
  </si>
  <si>
    <t>農作物名</t>
    <rPh sb="0" eb="4">
      <t>ノウサクモツメイ</t>
    </rPh>
    <phoneticPr fontId="2"/>
  </si>
  <si>
    <t>〇</t>
    <phoneticPr fontId="2"/>
  </si>
  <si>
    <t>310-0852</t>
    <phoneticPr fontId="2"/>
  </si>
  <si>
    <t>029-292-1111</t>
    <phoneticPr fontId="2"/>
  </si>
  <si>
    <t>310-0000</t>
    <phoneticPr fontId="2"/>
  </si>
  <si>
    <t>水戸　一郎</t>
    <rPh sb="0" eb="2">
      <t>ミト</t>
    </rPh>
    <rPh sb="3" eb="5">
      <t>イチロウ</t>
    </rPh>
    <phoneticPr fontId="2"/>
  </si>
  <si>
    <t>029-292-0000</t>
    <phoneticPr fontId="2"/>
  </si>
  <si>
    <t>栽培履歴書により，適正使用が遵守されていることを確認した。</t>
    <phoneticPr fontId="2"/>
  </si>
  <si>
    <t>圃場場所及び看板設置状況確認。</t>
    <phoneticPr fontId="2"/>
  </si>
  <si>
    <t>農薬保管状況，栽培履歴記帳状況について適正に実施されていることを確認した。</t>
    <phoneticPr fontId="2"/>
  </si>
  <si>
    <t>収穫状況確認予定。</t>
    <phoneticPr fontId="2"/>
  </si>
  <si>
    <t xml:space="preserve">※５：窒素成分のうち、有機配合肥料等に含まれる天然物質由来のものについては、提出された資料をもとに化学肥料の成分
</t>
    <phoneticPr fontId="2"/>
  </si>
  <si>
    <t xml:space="preserve">※６：「育苗期」は「移植栽培でのは種から本圃への定植まで」、「生育期」は「本圃へのは種・定植の翌日～収穫前日」
</t>
    <phoneticPr fontId="2"/>
  </si>
  <si>
    <t>※７：認証申請時において、栽培計画書からの変更の有無等について当てはまるものに〇を付けてください。
　　</t>
    <phoneticPr fontId="2"/>
  </si>
  <si>
    <t>栽培計画・記録</t>
    <rPh sb="0" eb="4">
      <t>サイバイケイカク</t>
    </rPh>
    <rPh sb="5" eb="7">
      <t>キロク</t>
    </rPh>
    <phoneticPr fontId="2"/>
  </si>
  <si>
    <t>出荷計画・記録</t>
    <rPh sb="0" eb="4">
      <t>シュッカケイカク</t>
    </rPh>
    <rPh sb="5" eb="7">
      <t>キロク</t>
    </rPh>
    <phoneticPr fontId="2"/>
  </si>
  <si>
    <t>を表しています</t>
    <rPh sb="1" eb="2">
      <t>アラワ</t>
    </rPh>
    <phoneticPr fontId="2"/>
  </si>
  <si>
    <t>こともできます。</t>
    <phoneticPr fontId="2"/>
  </si>
  <si>
    <t>なお、「育苗期」、「生育期」の定義については、※６を参照してください。いずれにも該当しない場合はその他に○</t>
    <phoneticPr fontId="2"/>
  </si>
  <si>
    <t>をし、（　）内に具体的な使用時期を記入して下さい。</t>
    <phoneticPr fontId="2"/>
  </si>
  <si>
    <t>また、収穫終了後の本圃に使用した場合は、直播栽培では「は種前」、移植栽培では「定植前」に該当します。</t>
    <phoneticPr fontId="2"/>
  </si>
  <si>
    <t>認証申請後に使用する予定の農薬も記入して下さい。（使用時期の「その他」に○をし、（　　）内に申請後に使用予</t>
    <phoneticPr fontId="2"/>
  </si>
  <si>
    <t>定と記入して下さい。）</t>
    <phoneticPr fontId="2"/>
  </si>
  <si>
    <t>対策がされるようご注意下さい。</t>
    <phoneticPr fontId="2"/>
  </si>
  <si>
    <t xml:space="preserve">※４：原則、使用予定資材については、栽培責任者が、成分や原材料、製法等がわかる資料を、必ず添付して下さい。
</t>
    <phoneticPr fontId="2"/>
  </si>
  <si>
    <r>
      <t>ほ場所在地</t>
    </r>
    <r>
      <rPr>
        <vertAlign val="superscript"/>
        <sz val="8"/>
        <rFont val="游ゴシック"/>
        <family val="3"/>
        <charset val="128"/>
        <scheme val="minor"/>
      </rPr>
      <t>※１</t>
    </r>
    <r>
      <rPr>
        <sz val="8"/>
        <rFont val="游ゴシック"/>
        <family val="3"/>
        <charset val="128"/>
        <scheme val="minor"/>
      </rPr>
      <t>及び面積</t>
    </r>
    <rPh sb="1" eb="2">
      <t>ジョウ</t>
    </rPh>
    <rPh sb="2" eb="5">
      <t>ショザイチ</t>
    </rPh>
    <rPh sb="7" eb="8">
      <t>オヨ</t>
    </rPh>
    <rPh sb="9" eb="11">
      <t>メンセキ</t>
    </rPh>
    <phoneticPr fontId="2"/>
  </si>
  <si>
    <r>
      <t>農作物名（作型</t>
    </r>
    <r>
      <rPr>
        <vertAlign val="superscript"/>
        <sz val="8"/>
        <rFont val="游ゴシック"/>
        <family val="3"/>
        <charset val="128"/>
        <scheme val="minor"/>
      </rPr>
      <t>※２</t>
    </r>
    <r>
      <rPr>
        <sz val="8"/>
        <rFont val="游ゴシック"/>
        <family val="3"/>
        <charset val="128"/>
        <scheme val="minor"/>
      </rPr>
      <t>）</t>
    </r>
    <rPh sb="0" eb="4">
      <t>ノウサクモツメイ</t>
    </rPh>
    <rPh sb="5" eb="7">
      <t>サクガタ</t>
    </rPh>
    <phoneticPr fontId="2"/>
  </si>
  <si>
    <r>
      <t>確認責任者確認欄</t>
    </r>
    <r>
      <rPr>
        <vertAlign val="superscript"/>
        <sz val="8"/>
        <rFont val="游ゴシック"/>
        <family val="3"/>
        <charset val="128"/>
        <scheme val="minor"/>
      </rPr>
      <t>※3</t>
    </r>
    <phoneticPr fontId="2"/>
  </si>
  <si>
    <r>
      <t>肥料・土づくり資材等</t>
    </r>
    <r>
      <rPr>
        <vertAlign val="superscript"/>
        <sz val="10"/>
        <rFont val="游ゴシック"/>
        <family val="3"/>
        <charset val="128"/>
        <scheme val="minor"/>
      </rPr>
      <t>※４</t>
    </r>
    <phoneticPr fontId="2"/>
  </si>
  <si>
    <t>ごぼう（春播き）</t>
    <rPh sb="4" eb="6">
      <t>ハルマ</t>
    </rPh>
    <phoneticPr fontId="2"/>
  </si>
  <si>
    <t>れんこん（露地普通）</t>
    <rPh sb="5" eb="7">
      <t>ロジ</t>
    </rPh>
    <rPh sb="7" eb="9">
      <t>フツウ</t>
    </rPh>
    <phoneticPr fontId="2"/>
  </si>
  <si>
    <t>みずな（ハウス）</t>
    <phoneticPr fontId="2"/>
  </si>
  <si>
    <t>セルリー（ハウス）</t>
    <phoneticPr fontId="2"/>
  </si>
  <si>
    <t>カリフラワー（春どり）</t>
    <rPh sb="7" eb="8">
      <t>ハル</t>
    </rPh>
    <phoneticPr fontId="2"/>
  </si>
  <si>
    <t>ズッキーニ（初夏どり）</t>
    <rPh sb="6" eb="8">
      <t>ショカ</t>
    </rPh>
    <phoneticPr fontId="2"/>
  </si>
  <si>
    <t>ズッキーニ（秋どり）</t>
    <rPh sb="6" eb="7">
      <t>アキ</t>
    </rPh>
    <phoneticPr fontId="2"/>
  </si>
  <si>
    <t>トマト（促成・短期）</t>
    <rPh sb="7" eb="9">
      <t>タンキ</t>
    </rPh>
    <phoneticPr fontId="2"/>
  </si>
  <si>
    <t>トマト（促成・長期）</t>
    <rPh sb="4" eb="6">
      <t>ソクセイ</t>
    </rPh>
    <rPh sb="7" eb="9">
      <t>チョウキ</t>
    </rPh>
    <phoneticPr fontId="2"/>
  </si>
  <si>
    <t>にがうり（露地）</t>
    <rPh sb="5" eb="7">
      <t>ロジ</t>
    </rPh>
    <phoneticPr fontId="2"/>
  </si>
  <si>
    <t>さやいんげん（露地）</t>
    <phoneticPr fontId="2"/>
  </si>
  <si>
    <t>そらまめ（露地）</t>
    <phoneticPr fontId="2"/>
  </si>
  <si>
    <t>さといも（普通掘り）</t>
    <rPh sb="5" eb="7">
      <t>フツウ</t>
    </rPh>
    <rPh sb="7" eb="8">
      <t>ボ</t>
    </rPh>
    <phoneticPr fontId="2"/>
  </si>
  <si>
    <t>たまねぎ（露地）</t>
    <phoneticPr fontId="2"/>
  </si>
  <si>
    <t>にんにく（露地）</t>
    <phoneticPr fontId="2"/>
  </si>
  <si>
    <t>エシャレット（露地）</t>
    <phoneticPr fontId="2"/>
  </si>
  <si>
    <t>根しょうが（露地）</t>
    <phoneticPr fontId="2"/>
  </si>
  <si>
    <t>大葉（ハウス）</t>
    <phoneticPr fontId="2"/>
  </si>
  <si>
    <t>こだますいか（半促成）</t>
    <rPh sb="7" eb="10">
      <t>ハンソクセイ</t>
    </rPh>
    <phoneticPr fontId="2"/>
  </si>
  <si>
    <t>りんご（露地普通）</t>
    <rPh sb="4" eb="8">
      <t>ロジフツウ</t>
    </rPh>
    <phoneticPr fontId="2"/>
  </si>
  <si>
    <t>キウイフルーツ（露地）</t>
    <phoneticPr fontId="2"/>
  </si>
  <si>
    <t>※３　確認責任者が、栽培管理記録の記載内容が適正であることを確認した後、確認責任者の氏名を記入して下さい。</t>
    <phoneticPr fontId="2"/>
  </si>
  <si>
    <t>この作物の認証基準</t>
    <rPh sb="2" eb="4">
      <t>サクモツ</t>
    </rPh>
    <rPh sb="5" eb="9">
      <t>ニンショウキジュン</t>
    </rPh>
    <phoneticPr fontId="2"/>
  </si>
  <si>
    <t>（　　　　　　　</t>
    <phoneticPr fontId="2"/>
  </si>
  <si>
    <t>成分</t>
    <rPh sb="0" eb="2">
      <t>セイブン</t>
    </rPh>
    <phoneticPr fontId="2"/>
  </si>
  <si>
    <t>水戸市笠原町978-6</t>
    <phoneticPr fontId="2"/>
  </si>
  <si>
    <t>茨城　太郎</t>
    <phoneticPr fontId="2"/>
  </si>
  <si>
    <t>水戸市水戸1111</t>
    <phoneticPr fontId="2"/>
  </si>
  <si>
    <t>水戸　一郎</t>
    <phoneticPr fontId="2"/>
  </si>
  <si>
    <t>水戸市笠原町987　　3653㎡</t>
    <phoneticPr fontId="2"/>
  </si>
  <si>
    <t>○</t>
    <phoneticPr fontId="2"/>
  </si>
  <si>
    <t>様式１－１　栽培計画書兼栽培管理記録</t>
    <phoneticPr fontId="2"/>
  </si>
  <si>
    <t>年</t>
    <rPh sb="0" eb="1">
      <t>ネン</t>
    </rPh>
    <phoneticPr fontId="2"/>
  </si>
  <si>
    <t>月</t>
    <rPh sb="0" eb="1">
      <t>ガツ</t>
    </rPh>
    <phoneticPr fontId="2"/>
  </si>
  <si>
    <t>~</t>
    <phoneticPr fontId="2"/>
  </si>
  <si>
    <t>令和</t>
    <rPh sb="0" eb="2">
      <t>レイワ</t>
    </rPh>
    <phoneticPr fontId="2"/>
  </si>
  <si>
    <t>日</t>
    <rPh sb="0" eb="1">
      <t>ニチ</t>
    </rPh>
    <phoneticPr fontId="2"/>
  </si>
  <si>
    <t>旬</t>
    <rPh sb="0" eb="1">
      <t>シュン</t>
    </rPh>
    <phoneticPr fontId="2"/>
  </si>
  <si>
    <t>旬～</t>
    <rPh sb="0" eb="1">
      <t>シュン</t>
    </rPh>
    <phoneticPr fontId="2"/>
  </si>
  <si>
    <t>上</t>
    <rPh sb="0" eb="1">
      <t>ウエ</t>
    </rPh>
    <phoneticPr fontId="2"/>
  </si>
  <si>
    <t>中</t>
    <rPh sb="0" eb="1">
      <t>ナカ</t>
    </rPh>
    <phoneticPr fontId="2"/>
  </si>
  <si>
    <t>下</t>
    <rPh sb="0" eb="1">
      <t>シタ</t>
    </rPh>
    <phoneticPr fontId="2"/>
  </si>
  <si>
    <t>および展着剤は、成分回数に含めません。（ただし、殺虫成分を含むフェロモン剤は、成分カウントの対象となります。）　</t>
    <phoneticPr fontId="2"/>
  </si>
  <si>
    <t>でないことを証明できるメーカー資料を提出して下さい。（資料提出がない場合は，化学合成農薬と同様に扱います。）</t>
    <phoneticPr fontId="2"/>
  </si>
  <si>
    <t>　なお、上記以外の天然物質由来農薬は，製造メーカーや製造時期により化学合成されている場合があるため，化学合成</t>
    <phoneticPr fontId="2"/>
  </si>
  <si>
    <t>成分</t>
    <phoneticPr fontId="2"/>
  </si>
  <si>
    <t>回</t>
    <rPh sb="0" eb="1">
      <t>カイ</t>
    </rPh>
    <phoneticPr fontId="2"/>
  </si>
  <si>
    <t>○</t>
  </si>
  <si>
    <t>10a当たり合計
化学合成窒素成分量</t>
    <phoneticPr fontId="2"/>
  </si>
  <si>
    <t>入」の種子又は苗の当てはまる方に○をつけて下さい）。栽培者が種子消毒を行う場合は、種子消毒に○をつけて下さい。　</t>
    <phoneticPr fontId="2"/>
  </si>
  <si>
    <t>成分数
（D）</t>
    <phoneticPr fontId="2"/>
  </si>
  <si>
    <t>単位の変更</t>
    <rPh sb="0" eb="2">
      <t>タンイ</t>
    </rPh>
    <rPh sb="3" eb="5">
      <t>ヘンコウ</t>
    </rPh>
    <phoneticPr fontId="2"/>
  </si>
  <si>
    <t>％</t>
    <phoneticPr fontId="2"/>
  </si>
  <si>
    <t>ｇ</t>
    <phoneticPr fontId="2"/>
  </si>
  <si>
    <t>g/箱</t>
  </si>
  <si>
    <t>使用する</t>
    <rPh sb="0" eb="2">
      <t>シヨウ</t>
    </rPh>
    <phoneticPr fontId="2"/>
  </si>
  <si>
    <t>使用しない</t>
    <rPh sb="0" eb="2">
      <t>シヨウ</t>
    </rPh>
    <phoneticPr fontId="2"/>
  </si>
  <si>
    <r>
      <rPr>
        <sz val="8"/>
        <rFont val="游ゴシック"/>
        <family val="3"/>
        <charset val="128"/>
        <scheme val="minor"/>
      </rPr>
      <t>農薬</t>
    </r>
    <r>
      <rPr>
        <vertAlign val="superscript"/>
        <sz val="8"/>
        <rFont val="游ゴシック"/>
        <family val="3"/>
        <charset val="128"/>
        <scheme val="minor"/>
      </rPr>
      <t xml:space="preserve">※７
</t>
    </r>
    <r>
      <rPr>
        <sz val="8"/>
        <rFont val="游ゴシック"/>
        <family val="3"/>
        <charset val="128"/>
        <scheme val="minor"/>
      </rPr>
      <t>（D，Fは，有効成分のうち節減対象成分のみカウントする</t>
    </r>
    <r>
      <rPr>
        <vertAlign val="superscript"/>
        <sz val="8"/>
        <rFont val="游ゴシック"/>
        <family val="3"/>
        <charset val="128"/>
        <scheme val="minor"/>
      </rPr>
      <t>※８</t>
    </r>
    <r>
      <rPr>
        <sz val="8"/>
        <rFont val="游ゴシック"/>
        <family val="3"/>
        <charset val="128"/>
        <scheme val="minor"/>
      </rPr>
      <t>）</t>
    </r>
    <rPh sb="0" eb="2">
      <t>ノウヤク</t>
    </rPh>
    <phoneticPr fontId="2"/>
  </si>
  <si>
    <r>
      <t>商品名(有効成分名</t>
    </r>
    <r>
      <rPr>
        <vertAlign val="superscript"/>
        <sz val="9"/>
        <rFont val="游ゴシック"/>
        <family val="3"/>
        <charset val="128"/>
        <scheme val="minor"/>
      </rPr>
      <t>※９</t>
    </r>
    <r>
      <rPr>
        <sz val="9"/>
        <rFont val="游ゴシック"/>
        <family val="3"/>
        <charset val="128"/>
        <scheme val="minor"/>
      </rPr>
      <t>）</t>
    </r>
    <rPh sb="4" eb="9">
      <t>ユウコウセイブンメイ</t>
    </rPh>
    <phoneticPr fontId="2"/>
  </si>
  <si>
    <r>
      <t>使用回数</t>
    </r>
    <r>
      <rPr>
        <vertAlign val="superscript"/>
        <sz val="8"/>
        <rFont val="游ゴシック"/>
        <family val="3"/>
        <charset val="128"/>
        <scheme val="minor"/>
      </rPr>
      <t>※10</t>
    </r>
    <r>
      <rPr>
        <sz val="8"/>
        <rFont val="游ゴシック"/>
        <family val="3"/>
        <charset val="128"/>
        <scheme val="minor"/>
      </rPr>
      <t>（E)</t>
    </r>
    <phoneticPr fontId="2"/>
  </si>
  <si>
    <t>10ａ当たり
化学合成
窒素成分量
（Ｃ＝Ａ×Ｂ）</t>
    <phoneticPr fontId="2"/>
  </si>
  <si>
    <t>kg/10a</t>
  </si>
  <si>
    <t>⑧　成分数と使用回数を入力すると</t>
    <rPh sb="2" eb="4">
      <t>セイブン</t>
    </rPh>
    <rPh sb="4" eb="5">
      <t>スウ</t>
    </rPh>
    <rPh sb="6" eb="10">
      <t>シヨウカイスウ</t>
    </rPh>
    <phoneticPr fontId="2"/>
  </si>
  <si>
    <t>⑪　合計有効成分回数が自動で計算されます。</t>
    <rPh sb="2" eb="10">
      <t>ゴウケイユウコウセイブンカイスウ</t>
    </rPh>
    <phoneticPr fontId="2"/>
  </si>
  <si>
    <t>⑦　10a当たり化学合成窒素量が自動で計算されます。</t>
    <phoneticPr fontId="2"/>
  </si>
  <si>
    <t>kg/10a</t>
    <phoneticPr fontId="2"/>
  </si>
  <si>
    <t>箱/10ａ</t>
    <rPh sb="0" eb="1">
      <t>ハコ</t>
    </rPh>
    <phoneticPr fontId="2"/>
  </si>
  <si>
    <t>％</t>
    <phoneticPr fontId="2"/>
  </si>
  <si>
    <t>収穫状況確認</t>
    <rPh sb="0" eb="2">
      <t>シュウカク</t>
    </rPh>
    <rPh sb="2" eb="4">
      <t>ジョウキョウ</t>
    </rPh>
    <rPh sb="4" eb="6">
      <t>カクニン</t>
    </rPh>
    <phoneticPr fontId="2"/>
  </si>
  <si>
    <t>月</t>
    <rPh sb="0" eb="1">
      <t>ゲツ</t>
    </rPh>
    <phoneticPr fontId="2"/>
  </si>
  <si>
    <t>培土など箱当たりの
成分量が表示されている
資材の使用の有無を
選択してください</t>
    <rPh sb="28" eb="30">
      <t>ウム</t>
    </rPh>
    <rPh sb="32" eb="34">
      <t>センタク</t>
    </rPh>
    <phoneticPr fontId="2"/>
  </si>
  <si>
    <t>上</t>
    <rPh sb="0" eb="1">
      <t>ウエ</t>
    </rPh>
    <phoneticPr fontId="2"/>
  </si>
  <si>
    <t>下</t>
    <rPh sb="0" eb="1">
      <t>シタ</t>
    </rPh>
    <phoneticPr fontId="2"/>
  </si>
  <si>
    <t>茨城生協</t>
    <rPh sb="0" eb="4">
      <t>イバラキセイキョウ</t>
    </rPh>
    <phoneticPr fontId="2"/>
  </si>
  <si>
    <t>ドキドキ有機一発</t>
  </si>
  <si>
    <t>発酵ケイフン（粒）</t>
  </si>
  <si>
    <t>モミガードＣ・ＤＦ</t>
  </si>
  <si>
    <t>塩基性塩化銅+フルジオキソニール+ペフラゾエート</t>
  </si>
  <si>
    <t>スチミオン乳剤</t>
  </si>
  <si>
    <t>MEP</t>
  </si>
  <si>
    <t>ボデーガードプロフロアブル</t>
  </si>
  <si>
    <t>テフリルトリオン+トリアファモン</t>
  </si>
  <si>
    <t>認証申請時</t>
    <rPh sb="0" eb="2">
      <t>ニンショウ</t>
    </rPh>
    <rPh sb="2" eb="5">
      <t>シンセイジ</t>
    </rPh>
    <phoneticPr fontId="2"/>
  </si>
  <si>
    <t>⑩　①で選択した農作物名の</t>
    <rPh sb="4" eb="6">
      <t>センタク</t>
    </rPh>
    <phoneticPr fontId="2"/>
  </si>
  <si>
    <t>⑥　①で選択した農作物名の</t>
    <rPh sb="4" eb="6">
      <t>センタク</t>
    </rPh>
    <phoneticPr fontId="2"/>
  </si>
  <si>
    <t xml:space="preserve">　　10a当たり使用量を入力すると
</t>
    <phoneticPr fontId="2"/>
  </si>
  <si>
    <t>　　10a当たり化学合成窒素量が</t>
    <phoneticPr fontId="2"/>
  </si>
  <si>
    <t>　　自動で計算されます。</t>
    <phoneticPr fontId="2"/>
  </si>
  <si>
    <t>　　認証基準が自動で表示されます。</t>
    <rPh sb="2" eb="6">
      <t>ニンショウキジュン</t>
    </rPh>
    <rPh sb="7" eb="9">
      <t>ジドウ</t>
    </rPh>
    <rPh sb="10" eb="12">
      <t>ヒョウジ</t>
    </rPh>
    <phoneticPr fontId="2"/>
  </si>
  <si>
    <t>　　成分の総使用回数が自動で計算</t>
    <rPh sb="2" eb="4">
      <t>セイブン</t>
    </rPh>
    <rPh sb="5" eb="10">
      <t>ソウシヨウカイスウ</t>
    </rPh>
    <phoneticPr fontId="2"/>
  </si>
  <si>
    <t>　　されます。</t>
    <phoneticPr fontId="2"/>
  </si>
  <si>
    <t>記入例</t>
    <rPh sb="0" eb="3">
      <t>キニュウレイ</t>
    </rPh>
    <phoneticPr fontId="2"/>
  </si>
  <si>
    <t>変更の
有無等</t>
    <rPh sb="0" eb="2">
      <t>ヘンコウ</t>
    </rPh>
    <rPh sb="4" eb="7">
      <t>ウムトウ</t>
    </rPh>
    <phoneticPr fontId="2"/>
  </si>
  <si>
    <r>
      <rPr>
        <sz val="8"/>
        <rFont val="游ゴシック"/>
        <family val="3"/>
        <charset val="128"/>
        <scheme val="minor"/>
      </rPr>
      <t>農薬</t>
    </r>
    <r>
      <rPr>
        <vertAlign val="superscript"/>
        <sz val="8"/>
        <rFont val="游ゴシック"/>
        <family val="3"/>
        <charset val="128"/>
        <scheme val="minor"/>
      </rPr>
      <t xml:space="preserve">※８
</t>
    </r>
    <r>
      <rPr>
        <sz val="8"/>
        <rFont val="游ゴシック"/>
        <family val="3"/>
        <charset val="128"/>
        <scheme val="minor"/>
      </rPr>
      <t>（D，Fは，有効成分のうち節減対象成分のみカウントする</t>
    </r>
    <r>
      <rPr>
        <vertAlign val="superscript"/>
        <sz val="8"/>
        <rFont val="游ゴシック"/>
        <family val="3"/>
        <charset val="128"/>
        <scheme val="minor"/>
      </rPr>
      <t>※９</t>
    </r>
    <r>
      <rPr>
        <sz val="8"/>
        <rFont val="游ゴシック"/>
        <family val="3"/>
        <charset val="128"/>
        <scheme val="minor"/>
      </rPr>
      <t>）</t>
    </r>
    <rPh sb="0" eb="2">
      <t>ノウヤク</t>
    </rPh>
    <phoneticPr fontId="2"/>
  </si>
  <si>
    <r>
      <t>商品名(有効成分名</t>
    </r>
    <r>
      <rPr>
        <vertAlign val="superscript"/>
        <sz val="9"/>
        <rFont val="游ゴシック"/>
        <family val="3"/>
        <charset val="128"/>
        <scheme val="minor"/>
      </rPr>
      <t>※10</t>
    </r>
    <r>
      <rPr>
        <sz val="9"/>
        <rFont val="游ゴシック"/>
        <family val="3"/>
        <charset val="128"/>
        <scheme val="minor"/>
      </rPr>
      <t>）</t>
    </r>
    <rPh sb="4" eb="9">
      <t>ユウコウセイブンメイ</t>
    </rPh>
    <phoneticPr fontId="2"/>
  </si>
  <si>
    <r>
      <t>使用回数</t>
    </r>
    <r>
      <rPr>
        <vertAlign val="superscript"/>
        <sz val="8"/>
        <rFont val="游ゴシック"/>
        <family val="3"/>
        <charset val="128"/>
        <scheme val="minor"/>
      </rPr>
      <t>※11</t>
    </r>
    <r>
      <rPr>
        <sz val="8"/>
        <rFont val="游ゴシック"/>
        <family val="3"/>
        <charset val="128"/>
        <scheme val="minor"/>
      </rPr>
      <t>（E)</t>
    </r>
    <phoneticPr fontId="2"/>
  </si>
  <si>
    <r>
      <t>変更の
有無等</t>
    </r>
    <r>
      <rPr>
        <vertAlign val="superscript"/>
        <sz val="8"/>
        <color theme="1"/>
        <rFont val="游ゴシック"/>
        <family val="3"/>
        <charset val="128"/>
        <scheme val="minor"/>
      </rPr>
      <t>※13</t>
    </r>
    <rPh sb="0" eb="2">
      <t>ヘンコウ</t>
    </rPh>
    <rPh sb="4" eb="7">
      <t>ウムトウ</t>
    </rPh>
    <phoneticPr fontId="2"/>
  </si>
  <si>
    <r>
      <t>変更の
有無等</t>
    </r>
    <r>
      <rPr>
        <vertAlign val="superscript"/>
        <sz val="8"/>
        <color theme="1"/>
        <rFont val="游ゴシック"/>
        <family val="3"/>
        <charset val="128"/>
        <scheme val="minor"/>
      </rPr>
      <t>※７</t>
    </r>
    <rPh sb="0" eb="2">
      <t>ヘンコウ</t>
    </rPh>
    <rPh sb="4" eb="7">
      <t>ウムトウ</t>
    </rPh>
    <phoneticPr fontId="2"/>
  </si>
  <si>
    <t>※８：農薬は、使用前に容器・ラベルの表示を必ず確認し、作物名、使用量・希釈倍率、使用時期、成分の総使用回数を守り、</t>
    <phoneticPr fontId="2"/>
  </si>
  <si>
    <t>※９：「有機農産物の日本農林規格(有機ＪＡＳ)」の別表２に明記されている農薬、フェロモン剤、ＢＴ剤、特定防除資材、</t>
    <phoneticPr fontId="2"/>
  </si>
  <si>
    <t>※10：薬剤有効成分が複数ある場合、（○○○＋△△△）のように記載して下さい。</t>
    <phoneticPr fontId="2"/>
  </si>
  <si>
    <t>※11：同一の農薬を複数回使用する場合は、使用回数(Ｅ)の欄に回数を記入し、使用時期の欄には、複数の時期に○をつける</t>
    <phoneticPr fontId="2"/>
  </si>
  <si>
    <t>※12：購入した種苗については、種苗購入前の農薬使用状況も記入して下さい（使用時期の欄の「消毒済（種子or苗）の購</t>
    <phoneticPr fontId="2"/>
  </si>
  <si>
    <t>※13：認証申請時において、栽培計画書からの変更の有無等について当てはまるものに〇を付けてください。</t>
    <phoneticPr fontId="2"/>
  </si>
  <si>
    <t>〇</t>
  </si>
  <si>
    <t>記載例</t>
    <rPh sb="0" eb="3">
      <t>キサイレイ</t>
    </rPh>
    <phoneticPr fontId="2"/>
  </si>
  <si>
    <t>※原則、計画申請時に提出したファイルに追記する形で</t>
    <rPh sb="1" eb="3">
      <t>ゲンソク</t>
    </rPh>
    <rPh sb="4" eb="9">
      <t>ケイカクシンセイジ</t>
    </rPh>
    <rPh sb="10" eb="12">
      <t>テイシュツ</t>
    </rPh>
    <rPh sb="19" eb="21">
      <t>ツイキ</t>
    </rPh>
    <rPh sb="23" eb="24">
      <t>カタチ</t>
    </rPh>
    <phoneticPr fontId="2"/>
  </si>
  <si>
    <t>　栽培管理記録を作成してください。</t>
    <rPh sb="1" eb="7">
      <t>サイバイカンリキロク</t>
    </rPh>
    <rPh sb="8" eb="10">
      <t>サクセイ</t>
    </rPh>
    <phoneticPr fontId="2"/>
  </si>
  <si>
    <t>①　栽培計画通り栽培管理がされているか確認責任者が</t>
    <rPh sb="2" eb="6">
      <t>サイバイケイカク</t>
    </rPh>
    <rPh sb="6" eb="7">
      <t>ドオ</t>
    </rPh>
    <rPh sb="8" eb="12">
      <t>サイバイカンリ</t>
    </rPh>
    <rPh sb="19" eb="24">
      <t>カクニンセキニンシャ</t>
    </rPh>
    <phoneticPr fontId="2"/>
  </si>
  <si>
    <t>　　確認した上で、確認内容について記載ください。</t>
    <rPh sb="2" eb="4">
      <t>カクニン</t>
    </rPh>
    <rPh sb="6" eb="7">
      <t>ウエ</t>
    </rPh>
    <rPh sb="9" eb="13">
      <t>カクニンナイヨウ</t>
    </rPh>
    <rPh sb="17" eb="19">
      <t>キサイ</t>
    </rPh>
    <phoneticPr fontId="2"/>
  </si>
  <si>
    <t>③　栽培計画書から変更があり、資材の量を変更した</t>
    <rPh sb="2" eb="4">
      <t>サイバイ</t>
    </rPh>
    <rPh sb="4" eb="7">
      <t>ケイカクショ</t>
    </rPh>
    <rPh sb="9" eb="11">
      <t>ヘンコウ</t>
    </rPh>
    <rPh sb="15" eb="17">
      <t>シザイ</t>
    </rPh>
    <rPh sb="18" eb="19">
      <t>リョウ</t>
    </rPh>
    <rPh sb="20" eb="22">
      <t>ヘンコウ</t>
    </rPh>
    <phoneticPr fontId="2"/>
  </si>
  <si>
    <t>③　培土など箱当たりの成分量が表示されて</t>
    <phoneticPr fontId="2"/>
  </si>
  <si>
    <t>④　化学合成された窒素成分と</t>
    <rPh sb="2" eb="6">
      <t>カガクゴウセイ</t>
    </rPh>
    <rPh sb="9" eb="13">
      <t>チッソセイブン</t>
    </rPh>
    <phoneticPr fontId="2"/>
  </si>
  <si>
    <t>イネキングフロアブル</t>
    <phoneticPr fontId="2"/>
  </si>
  <si>
    <t>ピラクロニル+
ピラゾレート+
ベンゾビシクロン</t>
    <phoneticPr fontId="2"/>
  </si>
  <si>
    <t>⑤　栽培計画書から変更があり、資材の使用を中止した</t>
    <rPh sb="18" eb="20">
      <t>シヨウ</t>
    </rPh>
    <rPh sb="21" eb="23">
      <t>チュウシ</t>
    </rPh>
    <phoneticPr fontId="2"/>
  </si>
  <si>
    <t>⑥　栽培計画書から変更があり、資材を追加した場合には</t>
    <rPh sb="18" eb="20">
      <t>ツイカ</t>
    </rPh>
    <rPh sb="22" eb="24">
      <t>バアイ</t>
    </rPh>
    <phoneticPr fontId="2"/>
  </si>
  <si>
    <t>　　なお、追加する場合は使用時期にかかわらず、</t>
    <rPh sb="5" eb="7">
      <t>ツイカ</t>
    </rPh>
    <rPh sb="9" eb="11">
      <t>バアイ</t>
    </rPh>
    <rPh sb="12" eb="16">
      <t>シヨウジキ</t>
    </rPh>
    <phoneticPr fontId="2"/>
  </si>
  <si>
    <t>　　最後の欄に付け足す形で記載してください。</t>
    <rPh sb="11" eb="12">
      <t>カタチ</t>
    </rPh>
    <rPh sb="13" eb="15">
      <t>キサイ</t>
    </rPh>
    <phoneticPr fontId="2"/>
  </si>
  <si>
    <t>　　当該資材の成分はカウントされません。</t>
    <phoneticPr fontId="2"/>
  </si>
  <si>
    <t>　　なお、中止に〇を入れると、当該欄が空欄となり</t>
    <rPh sb="5" eb="7">
      <t>チュウシ</t>
    </rPh>
    <rPh sb="10" eb="11">
      <t>イ</t>
    </rPh>
    <rPh sb="15" eb="17">
      <t>トウガイ</t>
    </rPh>
    <rPh sb="17" eb="18">
      <t>ラン</t>
    </rPh>
    <rPh sb="19" eb="21">
      <t>クウラン</t>
    </rPh>
    <phoneticPr fontId="2"/>
  </si>
  <si>
    <t>②　栽培計画から変更がない場合には、「無」に〇を入れてください。</t>
    <rPh sb="2" eb="6">
      <t>サイバイケイカク</t>
    </rPh>
    <rPh sb="8" eb="10">
      <t>ヘンコウ</t>
    </rPh>
    <rPh sb="13" eb="15">
      <t>バアイ</t>
    </rPh>
    <rPh sb="19" eb="20">
      <t>ナ</t>
    </rPh>
    <rPh sb="24" eb="25">
      <t>イ</t>
    </rPh>
    <phoneticPr fontId="2"/>
  </si>
  <si>
    <t>　　場合は、「変更」に〇を入れ、使用量を書き替えてください。</t>
    <rPh sb="2" eb="4">
      <t>バアイ</t>
    </rPh>
    <rPh sb="7" eb="9">
      <t>ヘンコウ</t>
    </rPh>
    <rPh sb="13" eb="14">
      <t>イ</t>
    </rPh>
    <rPh sb="16" eb="19">
      <t>シヨウリョウ</t>
    </rPh>
    <rPh sb="20" eb="21">
      <t>カ</t>
    </rPh>
    <rPh sb="22" eb="23">
      <t>カ</t>
    </rPh>
    <phoneticPr fontId="2"/>
  </si>
  <si>
    <t>　　場合には「中止」に〇を入れてください。</t>
    <rPh sb="2" eb="4">
      <t>バアイ</t>
    </rPh>
    <rPh sb="7" eb="9">
      <t>チュウシ</t>
    </rPh>
    <rPh sb="13" eb="14">
      <t>イ</t>
    </rPh>
    <phoneticPr fontId="2"/>
  </si>
  <si>
    <t>　　「追加」に〇を入れてください。</t>
    <rPh sb="3" eb="5">
      <t>ツイカ</t>
    </rPh>
    <rPh sb="9" eb="10">
      <t>イ</t>
    </rPh>
    <phoneticPr fontId="2"/>
  </si>
  <si>
    <t>様式１－１　栽培計画書兼栽培管理記録</t>
    <phoneticPr fontId="2"/>
  </si>
  <si>
    <t>いばらき培土</t>
    <rPh sb="4" eb="6">
      <t>バイド</t>
    </rPh>
    <phoneticPr fontId="2"/>
  </si>
  <si>
    <t>％</t>
  </si>
  <si>
    <t>％</t>
    <phoneticPr fontId="2"/>
  </si>
  <si>
    <t>kg/10a</t>
    <phoneticPr fontId="2"/>
  </si>
  <si>
    <r>
      <t>化学合成された
窒素成分</t>
    </r>
    <r>
      <rPr>
        <vertAlign val="superscript"/>
        <sz val="6"/>
        <rFont val="游ゴシック"/>
        <family val="3"/>
        <charset val="128"/>
        <scheme val="minor"/>
      </rPr>
      <t xml:space="preserve">※５
</t>
    </r>
    <r>
      <rPr>
        <sz val="6"/>
        <rFont val="游ゴシック"/>
        <family val="3"/>
        <charset val="128"/>
        <scheme val="minor"/>
      </rPr>
      <t>（A）</t>
    </r>
    <phoneticPr fontId="2"/>
  </si>
  <si>
    <r>
      <t xml:space="preserve">
使用時期</t>
    </r>
    <r>
      <rPr>
        <vertAlign val="superscript"/>
        <sz val="9"/>
        <rFont val="游ゴシック"/>
        <family val="3"/>
        <charset val="128"/>
        <scheme val="minor"/>
      </rPr>
      <t xml:space="preserve">※６
</t>
    </r>
    <r>
      <rPr>
        <sz val="9"/>
        <rFont val="游ゴシック"/>
        <family val="3"/>
        <charset val="128"/>
        <scheme val="minor"/>
      </rPr>
      <t xml:space="preserve">
</t>
    </r>
    <phoneticPr fontId="2"/>
  </si>
  <si>
    <r>
      <t xml:space="preserve">
使用時期</t>
    </r>
    <r>
      <rPr>
        <vertAlign val="superscript"/>
        <sz val="9"/>
        <rFont val="游ゴシック"/>
        <family val="3"/>
        <charset val="128"/>
        <scheme val="minor"/>
      </rPr>
      <t xml:space="preserve">※６
</t>
    </r>
    <r>
      <rPr>
        <sz val="9"/>
        <rFont val="游ゴシック"/>
        <family val="3"/>
        <charset val="128"/>
        <scheme val="minor"/>
      </rPr>
      <t xml:space="preserve">
</t>
    </r>
    <phoneticPr fontId="2"/>
  </si>
  <si>
    <r>
      <t>使用時期</t>
    </r>
    <r>
      <rPr>
        <vertAlign val="superscript"/>
        <sz val="9"/>
        <rFont val="游ゴシック"/>
        <family val="3"/>
        <charset val="128"/>
        <scheme val="minor"/>
      </rPr>
      <t xml:space="preserve">※12
</t>
    </r>
    <r>
      <rPr>
        <sz val="9"/>
        <rFont val="游ゴシック"/>
        <family val="3"/>
        <charset val="128"/>
        <scheme val="minor"/>
      </rPr>
      <t xml:space="preserve">
</t>
    </r>
    <phoneticPr fontId="2"/>
  </si>
  <si>
    <t>栽培計画の承認申請時</t>
    <rPh sb="0" eb="4">
      <t>サイバイケイカク</t>
    </rPh>
    <rPh sb="5" eb="7">
      <t>ショウニン</t>
    </rPh>
    <rPh sb="7" eb="10">
      <t>シンセイジ</t>
    </rPh>
    <phoneticPr fontId="2"/>
  </si>
  <si>
    <t>量から除外して計算することができますので、有機態窒素もしくは無機態窒素の成分量がわかる資料を提出してください。</t>
    <rPh sb="0" eb="1">
      <t>リョウ</t>
    </rPh>
    <rPh sb="21" eb="23">
      <t>ユウキ</t>
    </rPh>
    <rPh sb="23" eb="24">
      <t>タイ</t>
    </rPh>
    <rPh sb="24" eb="26">
      <t>チッソ</t>
    </rPh>
    <rPh sb="30" eb="32">
      <t>ムキ</t>
    </rPh>
    <rPh sb="32" eb="33">
      <t>タイ</t>
    </rPh>
    <rPh sb="33" eb="35">
      <t>チッソ</t>
    </rPh>
    <rPh sb="36" eb="38">
      <t>セイブン</t>
    </rPh>
    <rPh sb="38" eb="39">
      <t>リョウ</t>
    </rPh>
    <rPh sb="43" eb="45">
      <t>シリョウ</t>
    </rPh>
    <rPh sb="46" eb="48">
      <t>テイシュツ</t>
    </rPh>
    <phoneticPr fontId="2"/>
  </si>
  <si>
    <t>（資料の提出がない場合は、化成肥料として扱います。）</t>
    <rPh sb="1" eb="3">
      <t>シリョウ</t>
    </rPh>
    <rPh sb="4" eb="6">
      <t>テイシュツ</t>
    </rPh>
    <rPh sb="9" eb="11">
      <t>バアイ</t>
    </rPh>
    <rPh sb="13" eb="17">
      <t>カセイヒリョウ</t>
    </rPh>
    <rPh sb="20" eb="21">
      <t>アツカ</t>
    </rPh>
    <phoneticPr fontId="2"/>
  </si>
  <si>
    <t>を表しています。</t>
    <rPh sb="1" eb="2">
      <t>アラワ</t>
    </rPh>
    <phoneticPr fontId="2"/>
  </si>
  <si>
    <t>適正に使用して下さい。また、生産ほ場に計画外の農薬が飛散してくることがないよう、周辺生産者との連携を図り、</t>
    <phoneticPr fontId="2"/>
  </si>
  <si>
    <t>②　予想収穫量と自家消費を入力すると</t>
    <phoneticPr fontId="2"/>
  </si>
  <si>
    <t>　　出荷予定量が自動で計算されます。</t>
    <rPh sb="2" eb="7">
      <t>シュッカヨテイリョウ</t>
    </rPh>
    <phoneticPr fontId="2"/>
  </si>
  <si>
    <t>①　プルダウンから農作物名を選択してください。</t>
    <rPh sb="9" eb="13">
      <t>ノウサクモツメイ</t>
    </rPh>
    <phoneticPr fontId="2"/>
  </si>
  <si>
    <t>　　いる
資材を使用する場合は、単位の変更</t>
    <phoneticPr fontId="2"/>
  </si>
  <si>
    <t xml:space="preserve">　　から「使用する」を選択し、単位や計算式の
</t>
    <phoneticPr fontId="2"/>
  </si>
  <si>
    <t>　　変更ができます。</t>
    <phoneticPr fontId="2"/>
  </si>
  <si>
    <t>切みつば（秋播き夏どり）</t>
    <rPh sb="0" eb="1">
      <t>キ</t>
    </rPh>
    <rPh sb="5" eb="6">
      <t>アキ</t>
    </rPh>
    <rPh sb="8" eb="9">
      <t>ナツ</t>
    </rPh>
    <phoneticPr fontId="2"/>
  </si>
  <si>
    <t>促成・短期</t>
    <rPh sb="3" eb="5">
      <t>タンキ</t>
    </rPh>
    <phoneticPr fontId="2"/>
  </si>
  <si>
    <t>促成・長期</t>
    <rPh sb="0" eb="2">
      <t>ソクセイ</t>
    </rPh>
    <rPh sb="3" eb="5">
      <t>チョウキ</t>
    </rPh>
    <phoneticPr fontId="2"/>
  </si>
  <si>
    <t>やまのいも（露地）</t>
    <phoneticPr fontId="2"/>
  </si>
  <si>
    <t>・行が不足する場合は、本注釈欄を削除し、適宜行を追加してください。</t>
    <rPh sb="1" eb="2">
      <t>ギョウ</t>
    </rPh>
    <rPh sb="22" eb="23">
      <t>ギョウ</t>
    </rPh>
    <phoneticPr fontId="2"/>
  </si>
  <si>
    <t>⑤　行を追加する場合は、最後の行の後ろ</t>
    <rPh sb="2" eb="3">
      <t>ギョウ</t>
    </rPh>
    <rPh sb="4" eb="6">
      <t>ツイカ</t>
    </rPh>
    <rPh sb="8" eb="10">
      <t>バアイ</t>
    </rPh>
    <rPh sb="12" eb="14">
      <t>サイゴ</t>
    </rPh>
    <rPh sb="15" eb="16">
      <t>ギョウ</t>
    </rPh>
    <rPh sb="17" eb="18">
      <t>アト</t>
    </rPh>
    <phoneticPr fontId="2"/>
  </si>
  <si>
    <t>　　ください。　
　</t>
    <phoneticPr fontId="2"/>
  </si>
  <si>
    <t>　　ではなく、最後の行の前に追加して</t>
    <rPh sb="7" eb="9">
      <t>サイゴ</t>
    </rPh>
    <rPh sb="10" eb="11">
      <t>ギョウ</t>
    </rPh>
    <rPh sb="12" eb="13">
      <t>マエ</t>
    </rPh>
    <phoneticPr fontId="2"/>
  </si>
  <si>
    <t>　　（計算式の都合上、後ろに追加すると</t>
    <rPh sb="3" eb="6">
      <t>ケイサンシキ</t>
    </rPh>
    <rPh sb="7" eb="10">
      <t>ツゴウジョウ</t>
    </rPh>
    <rPh sb="11" eb="12">
      <t>ウシ</t>
    </rPh>
    <rPh sb="14" eb="16">
      <t>ツイカ</t>
    </rPh>
    <phoneticPr fontId="2"/>
  </si>
  <si>
    <t>　　　合計値に合算されません。）</t>
    <phoneticPr fontId="2"/>
  </si>
  <si>
    <t>（様式の都合上、行を追加する場合は、最後の行の前に挿入してください。）</t>
    <rPh sb="1" eb="3">
      <t>ヨウシキ</t>
    </rPh>
    <rPh sb="4" eb="7">
      <t>ツゴウジョウ</t>
    </rPh>
    <rPh sb="8" eb="9">
      <t>ギョウ</t>
    </rPh>
    <rPh sb="10" eb="12">
      <t>ツイカ</t>
    </rPh>
    <rPh sb="14" eb="16">
      <t>バアイ</t>
    </rPh>
    <rPh sb="18" eb="20">
      <t>サイゴ</t>
    </rPh>
    <rPh sb="21" eb="22">
      <t>ギョウ</t>
    </rPh>
    <rPh sb="23" eb="24">
      <t>マエ</t>
    </rPh>
    <rPh sb="25" eb="27">
      <t>ソウニュウ</t>
    </rPh>
    <phoneticPr fontId="2"/>
  </si>
  <si>
    <t>⑨　行を追加する場合は、最後の行の後ろ</t>
    <rPh sb="2" eb="3">
      <t>ギョウ</t>
    </rPh>
    <rPh sb="4" eb="6">
      <t>ツイカ</t>
    </rPh>
    <rPh sb="8" eb="10">
      <t>バアイ</t>
    </rPh>
    <rPh sb="12" eb="14">
      <t>サイゴ</t>
    </rPh>
    <rPh sb="15" eb="16">
      <t>ギョウ</t>
    </rPh>
    <rPh sb="17" eb="18">
      <t>アト</t>
    </rPh>
    <phoneticPr fontId="2"/>
  </si>
  <si>
    <t>④　行を追加する場合は、最後の行の後ろ</t>
    <rPh sb="2" eb="3">
      <t>ギョウ</t>
    </rPh>
    <rPh sb="4" eb="6">
      <t>ツイカ</t>
    </rPh>
    <rPh sb="8" eb="10">
      <t>バアイ</t>
    </rPh>
    <rPh sb="12" eb="14">
      <t>サイゴ</t>
    </rPh>
    <rPh sb="15" eb="16">
      <t>ギョウ</t>
    </rPh>
    <rPh sb="17" eb="18">
      <t>アト</t>
    </rPh>
    <phoneticPr fontId="2"/>
  </si>
  <si>
    <t>⑦　行を追加する場合は、最後の行の後ろ</t>
    <rPh sb="2" eb="3">
      <t>ギョウ</t>
    </rPh>
    <rPh sb="4" eb="6">
      <t>ツイカ</t>
    </rPh>
    <rPh sb="8" eb="10">
      <t>バアイ</t>
    </rPh>
    <rPh sb="12" eb="14">
      <t>サイゴ</t>
    </rPh>
    <rPh sb="15" eb="16">
      <t>ギョウ</t>
    </rPh>
    <rPh sb="17" eb="18">
      <t>アト</t>
    </rPh>
    <phoneticPr fontId="2"/>
  </si>
  <si>
    <t>　　　また、変更等があった場合には、記載例に従って記載を変更してください。</t>
    <phoneticPr fontId="2"/>
  </si>
  <si>
    <t>　　　量から除外して計算することができますので、有機態窒素もしくは無機態窒素の成分量がわかる資料を提出してください。</t>
    <rPh sb="3" eb="4">
      <t>リョウ</t>
    </rPh>
    <rPh sb="24" eb="26">
      <t>ユウキ</t>
    </rPh>
    <rPh sb="26" eb="27">
      <t>タイ</t>
    </rPh>
    <rPh sb="27" eb="29">
      <t>チッソ</t>
    </rPh>
    <rPh sb="33" eb="35">
      <t>ムキ</t>
    </rPh>
    <rPh sb="35" eb="36">
      <t>タイ</t>
    </rPh>
    <rPh sb="36" eb="38">
      <t>チッソ</t>
    </rPh>
    <rPh sb="39" eb="41">
      <t>セイブン</t>
    </rPh>
    <rPh sb="41" eb="42">
      <t>リョウ</t>
    </rPh>
    <rPh sb="46" eb="48">
      <t>シリョウ</t>
    </rPh>
    <rPh sb="49" eb="51">
      <t>テイシュツ</t>
    </rPh>
    <phoneticPr fontId="2"/>
  </si>
  <si>
    <t>　　　を表しています。</t>
    <rPh sb="4" eb="5">
      <t>アラワ</t>
    </rPh>
    <phoneticPr fontId="2"/>
  </si>
  <si>
    <t>　　　適正に使用して下さい。また、生産ほ場に計画外の農薬が飛散してくることがないよう、周辺生産者との連携を図り、</t>
    <phoneticPr fontId="2"/>
  </si>
  <si>
    <t>　　　対策がされるようご注意下さい。</t>
    <phoneticPr fontId="2"/>
  </si>
  <si>
    <t>　　　および展着剤は、成分回数に含めません。（ただし、殺虫成分を含むフェロモン剤は、成分カウントの対象となります。）　</t>
    <phoneticPr fontId="2"/>
  </si>
  <si>
    <t>　　　こともできます。</t>
    <phoneticPr fontId="2"/>
  </si>
  <si>
    <t>　　　入」の種子又は苗の当てはまる方に○をつけて下さい）。栽培者が種子消毒を行う場合は、種子消毒に○をつけて下さい。　</t>
    <phoneticPr fontId="2"/>
  </si>
  <si>
    <t>　　　なお、「育苗期」、「生育期」の定義については、※６を参照してください。いずれにも該当しない場合はその他に○</t>
    <phoneticPr fontId="2"/>
  </si>
  <si>
    <t>　　　をし、（　）内に具体的な使用時期を記入して下さい。</t>
    <phoneticPr fontId="2"/>
  </si>
  <si>
    <t>　　　また、収穫終了後の本圃に使用した場合は、直播栽培では「は種前」、移植栽培では「定植前」に該当します。</t>
    <phoneticPr fontId="2"/>
  </si>
  <si>
    <t>　　　認証申請後に使用する予定の農薬も記入して下さい。（使用時期の「その他」に○をし、（　　）内に申請後に使用予</t>
    <phoneticPr fontId="2"/>
  </si>
  <si>
    <t>　　　定と記入して下さい。）</t>
    <phoneticPr fontId="2"/>
  </si>
  <si>
    <t>予定出荷量</t>
    <rPh sb="0" eb="4">
      <t>ヨテイシュッカ</t>
    </rPh>
    <rPh sb="4" eb="5">
      <t>リョウ</t>
    </rPh>
    <phoneticPr fontId="2"/>
  </si>
  <si>
    <t>予定出荷量</t>
    <phoneticPr fontId="2"/>
  </si>
  <si>
    <t>　</t>
    <phoneticPr fontId="2"/>
  </si>
  <si>
    <t xml:space="preserve">※２：作型は、「茨城県特別栽培農産物認証制度　特別栽培農産物認証基準」に記載されている作型をご記入下さい。
</t>
    <rPh sb="23" eb="30">
      <t>トクベツサイバイノウサンブツ</t>
    </rPh>
    <rPh sb="30" eb="34">
      <t>ニンショウキジュン</t>
    </rPh>
    <phoneticPr fontId="2"/>
  </si>
  <si>
    <t xml:space="preserve">※２：作型は、「茨城県特別栽培農産物認証制度　特別栽培農産物認証基準」に記載されている作型をご記入下さい。
</t>
    <phoneticPr fontId="2"/>
  </si>
  <si>
    <t>※２：作型は、「茨城県特別栽培農産物認証制度　特別栽培農産物認証基準」に記載されている作型をご記入下さい。</t>
  </si>
  <si>
    <t>※　グレーの部分については認証申請時に記載する部分になります。</t>
    <rPh sb="6" eb="8">
      <t>ブブン</t>
    </rPh>
    <rPh sb="13" eb="18">
      <t>ニンショウシンセイジ</t>
    </rPh>
    <rPh sb="19" eb="21">
      <t>キサイ</t>
    </rPh>
    <rPh sb="23" eb="25">
      <t>ブブン</t>
    </rPh>
    <phoneticPr fontId="2"/>
  </si>
  <si>
    <t>　　　なお、上記以外の天然物質由来農薬は、製造メーカーや製造時期により化学合成されている場合があるため、化学合成</t>
    <phoneticPr fontId="2"/>
  </si>
  <si>
    <t>　　　でないことを証明できるメーカー資料を提出して下さい。（資料提出がない場合は、化学合成農薬と同様に扱います。）</t>
    <phoneticPr fontId="2"/>
  </si>
  <si>
    <t>確認責任者</t>
  </si>
  <si>
    <t>生産者名</t>
  </si>
  <si>
    <t>生産者住所</t>
  </si>
  <si>
    <t>電話番号</t>
  </si>
  <si>
    <t>圃場住所</t>
  </si>
  <si>
    <t>面積（㎡）</t>
  </si>
  <si>
    <t>備考</t>
  </si>
  <si>
    <t>個人面積（㎡）合計</t>
  </si>
  <si>
    <t>東部　浩志</t>
  </si>
  <si>
    <t>つくば市鉾１１２５</t>
  </si>
  <si>
    <t>282-4117</t>
  </si>
  <si>
    <t>つくば市玉２２０</t>
  </si>
  <si>
    <t>南部　太郎</t>
  </si>
  <si>
    <t>つくば市真９６４</t>
  </si>
  <si>
    <t>282-8521</t>
  </si>
  <si>
    <t>つくば市上字１４１１</t>
  </si>
  <si>
    <t>つくば市上字１４１２</t>
  </si>
  <si>
    <t>つくば市上字１４３２</t>
  </si>
  <si>
    <t>つくば市上字１４８２</t>
  </si>
  <si>
    <t>つくば市上字１４８３</t>
  </si>
  <si>
    <t>つくば市境字上１７３４－１</t>
  </si>
  <si>
    <t>西部　圭吾</t>
  </si>
  <si>
    <t>つくば市西５９３－２</t>
  </si>
  <si>
    <t>282-9174</t>
  </si>
  <si>
    <t>つくば市根中１９９２</t>
  </si>
  <si>
    <t>つくば市根中２０３３</t>
  </si>
  <si>
    <t>つくば市根中２０３４</t>
  </si>
  <si>
    <t>つくば市根中２０４６</t>
  </si>
  <si>
    <t>つくば市根中２０４７</t>
  </si>
  <si>
    <t>つくば市根中２０８８</t>
  </si>
  <si>
    <t>つくば市根中２０９２</t>
  </si>
  <si>
    <t>つくば市根中２０３０</t>
  </si>
  <si>
    <t>つくば市根中２０３２</t>
  </si>
  <si>
    <t>北部　三郎</t>
  </si>
  <si>
    <t>つくば市山下５８６</t>
  </si>
  <si>
    <t>282-3303</t>
  </si>
  <si>
    <t>つくば市山６３５</t>
  </si>
  <si>
    <t>つくば市山６４５－１</t>
  </si>
  <si>
    <t>つくば市山６４６－１</t>
  </si>
  <si>
    <t>つくば市山６４６－２</t>
  </si>
  <si>
    <t>筑波　山太郎</t>
  </si>
  <si>
    <t>つくば市９７８－６</t>
  </si>
  <si>
    <t>282-1111</t>
  </si>
  <si>
    <t>つくば市堀越来１６６０</t>
  </si>
  <si>
    <t>つくば市後来田１５３４</t>
  </si>
  <si>
    <t>合計面積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</si>
</sst>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
    <numFmt numFmtId="178" formatCode="#.0"/>
    <numFmt numFmtId="179" formatCode="&quot;&quot;"/>
    <numFmt numFmtId="180" formatCode="#,##0.0;[Red]\-#,##0.0"/>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vertAlign val="superscript"/>
      <sz val="8"/>
      <color theme="1"/>
      <name val="游ゴシック"/>
      <family val="3"/>
      <charset val="128"/>
      <scheme val="minor"/>
    </font>
    <font>
      <sz val="11"/>
      <color theme="1"/>
      <name val="ＭＳ Ｐゴシック"/>
      <family val="3"/>
      <charset val="128"/>
    </font>
    <font>
      <sz val="10"/>
      <color theme="1"/>
      <name val="ＭＳ Ｐゴシック"/>
      <family val="3"/>
      <charset val="128"/>
    </font>
    <font>
      <sz val="11"/>
      <color rgb="FF000000"/>
      <name val="ＭＳ Ｐゴシック"/>
      <family val="3"/>
      <charset val="128"/>
    </font>
    <font>
      <sz val="10.5"/>
      <color rgb="FF000000"/>
      <name val="ＭＳ Ｐゴシック"/>
      <family val="3"/>
      <charset val="128"/>
    </font>
    <font>
      <sz val="11"/>
      <color theme="1"/>
      <name val="游ゴシック"/>
      <family val="3"/>
      <charset val="128"/>
      <scheme val="minor"/>
    </font>
    <font>
      <sz val="10"/>
      <name val="游ゴシック"/>
      <family val="3"/>
      <charset val="128"/>
      <scheme val="minor"/>
    </font>
    <font>
      <sz val="11"/>
      <name val="游ゴシック"/>
      <family val="3"/>
      <charset val="128"/>
      <scheme val="minor"/>
    </font>
    <font>
      <sz val="8"/>
      <name val="游ゴシック"/>
      <family val="3"/>
      <charset val="128"/>
      <scheme val="minor"/>
    </font>
    <font>
      <vertAlign val="superscript"/>
      <sz val="8"/>
      <name val="游ゴシック"/>
      <family val="3"/>
      <charset val="128"/>
      <scheme val="minor"/>
    </font>
    <font>
      <sz val="9"/>
      <name val="游ゴシック"/>
      <family val="3"/>
      <charset val="128"/>
      <scheme val="minor"/>
    </font>
    <font>
      <sz val="6"/>
      <name val="游ゴシック"/>
      <family val="3"/>
      <charset val="128"/>
      <scheme val="minor"/>
    </font>
    <font>
      <vertAlign val="superscript"/>
      <sz val="10"/>
      <name val="游ゴシック"/>
      <family val="3"/>
      <charset val="128"/>
      <scheme val="minor"/>
    </font>
    <font>
      <vertAlign val="superscript"/>
      <sz val="9"/>
      <name val="游ゴシック"/>
      <family val="3"/>
      <charset val="128"/>
      <scheme val="minor"/>
    </font>
    <font>
      <sz val="12"/>
      <name val="游ゴシック"/>
      <family val="3"/>
      <charset val="128"/>
      <scheme val="minor"/>
    </font>
    <font>
      <strike/>
      <sz val="9"/>
      <name val="游ゴシック"/>
      <family val="3"/>
      <charset val="128"/>
      <scheme val="minor"/>
    </font>
    <font>
      <sz val="16"/>
      <name val="游ゴシック"/>
      <family val="3"/>
      <charset val="128"/>
      <scheme val="minor"/>
    </font>
    <font>
      <sz val="14"/>
      <name val="游ゴシック"/>
      <family val="3"/>
      <charset val="128"/>
      <scheme val="minor"/>
    </font>
    <font>
      <vertAlign val="superscript"/>
      <sz val="6"/>
      <name val="游ゴシック"/>
      <family val="3"/>
      <charset val="128"/>
      <scheme val="minor"/>
    </font>
    <font>
      <strike/>
      <sz val="11"/>
      <color theme="1"/>
      <name val="游ゴシック"/>
      <family val="3"/>
      <charset val="128"/>
      <scheme val="minor"/>
    </font>
    <font>
      <strike/>
      <sz val="11"/>
      <name val="游ゴシック"/>
      <family val="3"/>
      <charset val="128"/>
      <scheme val="minor"/>
    </font>
    <font>
      <sz val="10"/>
      <color theme="1"/>
      <name val="Century"/>
      <family val="1"/>
    </font>
    <font>
      <sz val="9"/>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dotted">
        <color indexed="64"/>
      </right>
      <top/>
      <bottom style="medium">
        <color indexed="64"/>
      </bottom>
      <diagonal/>
    </border>
    <border>
      <left/>
      <right style="dotted">
        <color indexed="64"/>
      </right>
      <top/>
      <bottom style="medium">
        <color indexed="64"/>
      </bottom>
      <diagonal/>
    </border>
    <border>
      <left style="medium">
        <color indexed="64"/>
      </left>
      <right style="dotted">
        <color indexed="64"/>
      </right>
      <top/>
      <bottom/>
      <diagonal/>
    </border>
    <border>
      <left/>
      <right style="dotted">
        <color indexed="64"/>
      </right>
      <top/>
      <bottom/>
      <diagonal/>
    </border>
    <border>
      <left/>
      <right style="dotted">
        <color indexed="64"/>
      </right>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6">
    <xf numFmtId="0" fontId="0" fillId="0" borderId="0" xfId="0">
      <alignment vertical="center"/>
    </xf>
    <xf numFmtId="0" fontId="3" fillId="0" borderId="7" xfId="0" applyFont="1" applyBorder="1">
      <alignment vertical="center"/>
    </xf>
    <xf numFmtId="0" fontId="3" fillId="0" borderId="0" xfId="0" applyFont="1" applyBorder="1">
      <alignment vertical="center"/>
    </xf>
    <xf numFmtId="0" fontId="3" fillId="0" borderId="0" xfId="0" applyFont="1" applyFill="1" applyBorder="1" applyAlignment="1">
      <alignment vertical="center"/>
    </xf>
    <xf numFmtId="0" fontId="6" fillId="0" borderId="0" xfId="0" applyFont="1">
      <alignment vertical="center"/>
    </xf>
    <xf numFmtId="0" fontId="6" fillId="0" borderId="0" xfId="0" applyFont="1" applyAlignment="1">
      <alignment horizontal="center" vertical="center"/>
    </xf>
    <xf numFmtId="176" fontId="8" fillId="0" borderId="0" xfId="0" applyNumberFormat="1" applyFont="1" applyBorder="1" applyAlignment="1">
      <alignment horizontal="center" vertical="center"/>
    </xf>
    <xf numFmtId="176" fontId="6" fillId="0" borderId="0" xfId="0" applyNumberFormat="1" applyFont="1" applyAlignment="1">
      <alignment horizontal="center" vertical="center"/>
    </xf>
    <xf numFmtId="0" fontId="8" fillId="0" borderId="0" xfId="0" applyFont="1" applyBorder="1" applyAlignment="1">
      <alignment horizontal="left" vertical="center"/>
    </xf>
    <xf numFmtId="0" fontId="7" fillId="0" borderId="0" xfId="0" applyFont="1" applyAlignment="1">
      <alignment horizontal="center" vertical="center" wrapText="1"/>
    </xf>
    <xf numFmtId="0" fontId="8"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Fill="1" applyBorder="1" applyAlignment="1">
      <alignment horizontal="left" vertical="center"/>
    </xf>
    <xf numFmtId="0" fontId="8" fillId="0" borderId="0" xfId="0" applyFont="1" applyBorder="1" applyAlignment="1">
      <alignment horizontal="left" vertical="center" wrapText="1"/>
    </xf>
    <xf numFmtId="0" fontId="9" fillId="0" borderId="0" xfId="0" applyFont="1" applyBorder="1" applyAlignment="1">
      <alignment horizontal="left" vertical="center"/>
    </xf>
    <xf numFmtId="0" fontId="10" fillId="0" borderId="0" xfId="0" applyFont="1">
      <alignment vertical="center"/>
    </xf>
    <xf numFmtId="0" fontId="4" fillId="0" borderId="0" xfId="0" applyFont="1">
      <alignment vertical="center"/>
    </xf>
    <xf numFmtId="0" fontId="6" fillId="0" borderId="0" xfId="0" applyFont="1" applyAlignment="1">
      <alignment horizontal="center" vertical="center"/>
    </xf>
    <xf numFmtId="0" fontId="11" fillId="0" borderId="0" xfId="0" applyFont="1" applyBorder="1">
      <alignment vertical="center"/>
    </xf>
    <xf numFmtId="0" fontId="12" fillId="0" borderId="0"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6" xfId="0" applyFont="1" applyBorder="1">
      <alignment vertical="center"/>
    </xf>
    <xf numFmtId="0" fontId="12" fillId="0" borderId="7" xfId="0" applyFont="1" applyBorder="1">
      <alignment vertical="center"/>
    </xf>
    <xf numFmtId="0" fontId="15" fillId="0" borderId="7" xfId="0" applyFont="1" applyBorder="1">
      <alignment vertical="center"/>
    </xf>
    <xf numFmtId="0" fontId="15" fillId="0" borderId="7" xfId="0" applyFont="1" applyBorder="1" applyAlignment="1">
      <alignment vertical="center"/>
    </xf>
    <xf numFmtId="0" fontId="15" fillId="0" borderId="8" xfId="0" applyFont="1" applyBorder="1" applyAlignment="1">
      <alignment vertical="center"/>
    </xf>
    <xf numFmtId="0" fontId="13" fillId="0" borderId="7" xfId="0" applyFont="1" applyBorder="1">
      <alignment vertical="center"/>
    </xf>
    <xf numFmtId="0" fontId="13" fillId="0" borderId="8" xfId="0" applyFont="1" applyBorder="1">
      <alignment vertical="center"/>
    </xf>
    <xf numFmtId="0" fontId="13" fillId="0" borderId="9" xfId="0" applyFont="1" applyBorder="1" applyAlignment="1">
      <alignment vertical="center"/>
    </xf>
    <xf numFmtId="0" fontId="13" fillId="0" borderId="0" xfId="0" applyFont="1" applyBorder="1">
      <alignment vertical="center"/>
    </xf>
    <xf numFmtId="0" fontId="13" fillId="0" borderId="0" xfId="0" applyFont="1" applyBorder="1" applyAlignment="1">
      <alignment vertical="center"/>
    </xf>
    <xf numFmtId="0" fontId="15" fillId="0" borderId="0" xfId="0" applyFont="1" applyBorder="1">
      <alignment vertical="center"/>
    </xf>
    <xf numFmtId="0" fontId="13" fillId="0" borderId="4" xfId="0" applyFont="1" applyBorder="1">
      <alignment vertical="center"/>
    </xf>
    <xf numFmtId="0" fontId="15" fillId="0" borderId="4" xfId="0" applyFont="1" applyBorder="1">
      <alignment vertical="center"/>
    </xf>
    <xf numFmtId="0" fontId="15" fillId="0" borderId="8" xfId="0" applyFont="1" applyBorder="1">
      <alignment vertical="center"/>
    </xf>
    <xf numFmtId="0" fontId="12" fillId="0" borderId="0" xfId="0" applyFont="1">
      <alignment vertical="center"/>
    </xf>
    <xf numFmtId="0" fontId="13" fillId="0" borderId="0" xfId="0" applyFont="1">
      <alignment vertical="center"/>
    </xf>
    <xf numFmtId="0" fontId="12" fillId="0" borderId="0" xfId="0" applyFont="1" applyBorder="1" applyAlignment="1">
      <alignment vertical="center"/>
    </xf>
    <xf numFmtId="0" fontId="11" fillId="0" borderId="0" xfId="0" applyFont="1">
      <alignment vertical="center"/>
    </xf>
    <xf numFmtId="0" fontId="13" fillId="0" borderId="10" xfId="0" applyFont="1" applyFill="1" applyBorder="1" applyAlignment="1">
      <alignment vertical="center"/>
    </xf>
    <xf numFmtId="0" fontId="13" fillId="0" borderId="0" xfId="0" applyFont="1" applyAlignment="1">
      <alignment vertical="center"/>
    </xf>
    <xf numFmtId="0" fontId="7" fillId="0" borderId="0" xfId="0" applyFont="1" applyBorder="1" applyAlignment="1">
      <alignment horizontal="center" vertical="center" wrapText="1"/>
    </xf>
    <xf numFmtId="0" fontId="3" fillId="0" borderId="0" xfId="0" applyFont="1" applyFill="1" applyBorder="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Alignment="1">
      <alignment vertical="center"/>
    </xf>
    <xf numFmtId="0" fontId="3" fillId="0" borderId="0" xfId="0" applyFont="1">
      <alignment vertical="center"/>
    </xf>
    <xf numFmtId="0" fontId="15" fillId="0" borderId="9" xfId="0" applyFont="1" applyBorder="1" applyAlignment="1">
      <alignment vertical="center"/>
    </xf>
    <xf numFmtId="0" fontId="15" fillId="0" borderId="10" xfId="0" applyFont="1" applyBorder="1" applyAlignment="1">
      <alignment vertical="center"/>
    </xf>
    <xf numFmtId="0" fontId="21" fillId="0" borderId="6" xfId="0" applyFont="1" applyBorder="1" applyAlignment="1">
      <alignment vertical="center"/>
    </xf>
    <xf numFmtId="0" fontId="10" fillId="0" borderId="6" xfId="0" applyFont="1" applyBorder="1">
      <alignment vertical="center"/>
    </xf>
    <xf numFmtId="0" fontId="10" fillId="0" borderId="7" xfId="0" applyFont="1" applyBorder="1">
      <alignment vertical="center"/>
    </xf>
    <xf numFmtId="0" fontId="13" fillId="0" borderId="9" xfId="0" applyFont="1" applyFill="1" applyBorder="1" applyAlignment="1">
      <alignment vertical="center"/>
    </xf>
    <xf numFmtId="0" fontId="13" fillId="0" borderId="4" xfId="0" applyFont="1" applyFill="1" applyBorder="1" applyAlignment="1">
      <alignment vertical="center"/>
    </xf>
    <xf numFmtId="0" fontId="13" fillId="0" borderId="0" xfId="0" applyFont="1" applyFill="1" applyBorder="1" applyAlignment="1">
      <alignment vertical="center"/>
    </xf>
    <xf numFmtId="0" fontId="13" fillId="0" borderId="4" xfId="0" applyFont="1" applyBorder="1" applyAlignment="1">
      <alignment vertical="center"/>
    </xf>
    <xf numFmtId="0" fontId="10" fillId="0" borderId="0" xfId="0" applyFont="1" applyBorder="1">
      <alignment vertical="center"/>
    </xf>
    <xf numFmtId="0" fontId="10" fillId="0" borderId="8" xfId="0" applyFont="1" applyBorder="1">
      <alignment vertical="center"/>
    </xf>
    <xf numFmtId="0" fontId="10" fillId="0" borderId="5" xfId="0" applyFont="1" applyBorder="1">
      <alignment vertical="center"/>
    </xf>
    <xf numFmtId="0" fontId="10" fillId="0" borderId="10" xfId="0" applyFont="1" applyBorder="1">
      <alignment vertical="center"/>
    </xf>
    <xf numFmtId="0" fontId="10" fillId="0" borderId="11" xfId="0" applyFont="1" applyBorder="1">
      <alignment vertical="center"/>
    </xf>
    <xf numFmtId="0" fontId="16" fillId="0" borderId="3" xfId="0" applyFont="1" applyBorder="1" applyAlignment="1">
      <alignment horizontal="right" vertical="center"/>
    </xf>
    <xf numFmtId="0" fontId="11" fillId="0" borderId="0" xfId="0" quotePrefix="1" applyFont="1" applyBorder="1">
      <alignment vertical="center"/>
    </xf>
    <xf numFmtId="0" fontId="12" fillId="0" borderId="4" xfId="0" applyFont="1" applyBorder="1" applyAlignment="1">
      <alignment vertical="center" wrapText="1"/>
    </xf>
    <xf numFmtId="0" fontId="10" fillId="0" borderId="4" xfId="0" applyFont="1" applyBorder="1">
      <alignment vertical="center"/>
    </xf>
    <xf numFmtId="0" fontId="15" fillId="0" borderId="0" xfId="0" applyFont="1" applyBorder="1" applyAlignment="1">
      <alignment horizontal="center" vertical="center"/>
    </xf>
    <xf numFmtId="0" fontId="12" fillId="0" borderId="0" xfId="0" applyFont="1" applyBorder="1" applyAlignment="1">
      <alignment horizontal="center" vertical="center"/>
    </xf>
    <xf numFmtId="0" fontId="11" fillId="0" borderId="0" xfId="0" applyFont="1" applyBorder="1" applyAlignment="1">
      <alignment horizontal="center" vertical="center"/>
    </xf>
    <xf numFmtId="0" fontId="13" fillId="0" borderId="0" xfId="0" applyFont="1" applyBorder="1" applyAlignment="1">
      <alignment horizontal="center" vertical="center" wrapText="1"/>
    </xf>
    <xf numFmtId="178" fontId="22" fillId="0" borderId="0" xfId="0" applyNumberFormat="1" applyFont="1" applyBorder="1" applyAlignment="1">
      <alignment horizontal="center" vertical="center"/>
    </xf>
    <xf numFmtId="0" fontId="15" fillId="0" borderId="4" xfId="0" applyFont="1" applyFill="1" applyBorder="1" applyAlignment="1">
      <alignment vertical="center"/>
    </xf>
    <xf numFmtId="0" fontId="15" fillId="0" borderId="0" xfId="0" applyFont="1" applyFill="1" applyBorder="1" applyAlignment="1">
      <alignment vertical="center"/>
    </xf>
    <xf numFmtId="0" fontId="15" fillId="0" borderId="6" xfId="0" applyFont="1" applyBorder="1">
      <alignment vertical="center"/>
    </xf>
    <xf numFmtId="0" fontId="13" fillId="0" borderId="10" xfId="0" applyFont="1" applyBorder="1" applyAlignment="1">
      <alignment vertical="center"/>
    </xf>
    <xf numFmtId="0" fontId="15" fillId="0" borderId="6" xfId="0" applyFont="1" applyFill="1" applyBorder="1" applyAlignment="1">
      <alignment vertical="center"/>
    </xf>
    <xf numFmtId="0" fontId="15" fillId="0" borderId="7" xfId="0" applyFont="1" applyFill="1" applyBorder="1" applyAlignment="1">
      <alignment vertical="center"/>
    </xf>
    <xf numFmtId="0" fontId="12" fillId="0" borderId="7" xfId="0" applyFont="1" applyBorder="1" applyAlignment="1">
      <alignment vertical="center"/>
    </xf>
    <xf numFmtId="0" fontId="19" fillId="0" borderId="4" xfId="0" applyFont="1" applyBorder="1" applyAlignment="1">
      <alignment vertical="center" wrapText="1"/>
    </xf>
    <xf numFmtId="0" fontId="19" fillId="0" borderId="5" xfId="0" applyFont="1" applyBorder="1" applyAlignment="1">
      <alignment vertical="center" wrapText="1"/>
    </xf>
    <xf numFmtId="0" fontId="19" fillId="0" borderId="6" xfId="0" applyFont="1" applyBorder="1" applyAlignment="1">
      <alignment vertical="center" wrapText="1"/>
    </xf>
    <xf numFmtId="0" fontId="13" fillId="0" borderId="6" xfId="0" applyFont="1" applyBorder="1">
      <alignment vertical="center"/>
    </xf>
    <xf numFmtId="179" fontId="10" fillId="0" borderId="0" xfId="0" applyNumberFormat="1" applyFo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5" fillId="0" borderId="0" xfId="0" applyFont="1" applyBorder="1" applyAlignment="1">
      <alignment horizontal="center" vertical="center"/>
    </xf>
    <xf numFmtId="0" fontId="12" fillId="0" borderId="0" xfId="0" applyFont="1" applyBorder="1" applyAlignment="1">
      <alignment horizontal="center" vertical="center"/>
    </xf>
    <xf numFmtId="0" fontId="11" fillId="0" borderId="0" xfId="0" applyFont="1" applyBorder="1" applyAlignment="1">
      <alignment horizontal="center" vertical="center"/>
    </xf>
    <xf numFmtId="178" fontId="22" fillId="0" borderId="0" xfId="0" applyNumberFormat="1" applyFont="1" applyBorder="1" applyAlignment="1">
      <alignment horizontal="center" vertical="center"/>
    </xf>
    <xf numFmtId="0" fontId="13" fillId="0" borderId="0" xfId="0" applyFont="1" applyBorder="1" applyAlignment="1">
      <alignment horizontal="center" vertical="center" wrapText="1"/>
    </xf>
    <xf numFmtId="0" fontId="13" fillId="0" borderId="0" xfId="0" applyFont="1" applyFill="1" applyBorder="1">
      <alignment vertical="center"/>
    </xf>
    <xf numFmtId="0" fontId="15" fillId="0" borderId="20" xfId="0" applyFont="1" applyBorder="1">
      <alignment vertical="center"/>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9" xfId="0" applyFont="1" applyBorder="1">
      <alignment vertical="center"/>
    </xf>
    <xf numFmtId="0" fontId="10" fillId="0" borderId="9" xfId="0" applyFont="1" applyBorder="1">
      <alignment vertical="center"/>
    </xf>
    <xf numFmtId="0" fontId="13" fillId="0" borderId="0" xfId="0" applyFont="1" applyBorder="1" applyAlignment="1">
      <alignment vertical="center" wrapText="1"/>
    </xf>
    <xf numFmtId="0" fontId="15" fillId="0" borderId="21" xfId="0" applyFont="1" applyBorder="1">
      <alignment vertical="center"/>
    </xf>
    <xf numFmtId="0" fontId="3" fillId="0" borderId="20" xfId="0" applyFont="1" applyBorder="1">
      <alignment vertical="center"/>
    </xf>
    <xf numFmtId="0" fontId="13" fillId="2" borderId="9" xfId="0" applyFont="1" applyFill="1" applyBorder="1">
      <alignment vertical="center"/>
    </xf>
    <xf numFmtId="0" fontId="10" fillId="2" borderId="11" xfId="0" applyFont="1" applyFill="1" applyBorder="1">
      <alignment vertical="center"/>
    </xf>
    <xf numFmtId="0" fontId="13" fillId="2" borderId="4" xfId="0" applyFont="1" applyFill="1" applyBorder="1">
      <alignment vertical="center"/>
    </xf>
    <xf numFmtId="0" fontId="10" fillId="2" borderId="5" xfId="0" applyFont="1" applyFill="1" applyBorder="1">
      <alignment vertical="center"/>
    </xf>
    <xf numFmtId="0" fontId="10" fillId="2" borderId="6" xfId="0" applyFont="1" applyFill="1" applyBorder="1">
      <alignment vertical="center"/>
    </xf>
    <xf numFmtId="0" fontId="10" fillId="2" borderId="8" xfId="0" applyFont="1" applyFill="1" applyBorder="1">
      <alignment vertical="center"/>
    </xf>
    <xf numFmtId="0" fontId="10" fillId="2" borderId="7" xfId="0" applyFont="1" applyFill="1" applyBorder="1">
      <alignment vertical="center"/>
    </xf>
    <xf numFmtId="0" fontId="10" fillId="2" borderId="9" xfId="0" applyFont="1" applyFill="1" applyBorder="1">
      <alignment vertical="center"/>
    </xf>
    <xf numFmtId="0" fontId="10" fillId="2" borderId="4" xfId="0" applyFont="1" applyFill="1" applyBorder="1">
      <alignment vertical="center"/>
    </xf>
    <xf numFmtId="0" fontId="13" fillId="0" borderId="25" xfId="0" applyFont="1" applyFill="1" applyBorder="1">
      <alignment vertical="center"/>
    </xf>
    <xf numFmtId="0" fontId="13" fillId="0" borderId="19" xfId="0" applyFont="1" applyFill="1" applyBorder="1">
      <alignment vertical="center"/>
    </xf>
    <xf numFmtId="0" fontId="13" fillId="2" borderId="31" xfId="0" applyFont="1" applyFill="1" applyBorder="1">
      <alignment vertical="center"/>
    </xf>
    <xf numFmtId="0" fontId="10" fillId="2" borderId="32" xfId="0" applyFont="1" applyFill="1" applyBorder="1">
      <alignment vertical="center"/>
    </xf>
    <xf numFmtId="0" fontId="13" fillId="0" borderId="15" xfId="0" applyFont="1" applyBorder="1" applyAlignment="1">
      <alignment vertical="center"/>
    </xf>
    <xf numFmtId="0" fontId="13" fillId="0" borderId="16" xfId="0" applyFont="1" applyBorder="1" applyAlignment="1">
      <alignment vertical="center"/>
    </xf>
    <xf numFmtId="0" fontId="10" fillId="2" borderId="15" xfId="0" applyFont="1" applyFill="1" applyBorder="1">
      <alignment vertical="center"/>
    </xf>
    <xf numFmtId="0" fontId="10" fillId="2" borderId="18" xfId="0" applyFont="1" applyFill="1" applyBorder="1">
      <alignment vertical="center"/>
    </xf>
    <xf numFmtId="0" fontId="10" fillId="2" borderId="19" xfId="0" applyFont="1" applyFill="1" applyBorder="1">
      <alignment vertical="center"/>
    </xf>
    <xf numFmtId="0" fontId="19" fillId="0" borderId="21" xfId="0" applyFont="1" applyBorder="1" applyAlignment="1">
      <alignment vertical="center" wrapText="1"/>
    </xf>
    <xf numFmtId="0" fontId="13" fillId="0" borderId="20" xfId="0" applyFont="1" applyBorder="1" applyAlignment="1">
      <alignment vertical="center" wrapText="1"/>
    </xf>
    <xf numFmtId="0" fontId="13" fillId="0" borderId="21" xfId="0" applyFont="1" applyBorder="1">
      <alignment vertical="center"/>
    </xf>
    <xf numFmtId="0" fontId="13" fillId="0" borderId="20" xfId="0" applyFont="1" applyBorder="1">
      <alignment vertical="center"/>
    </xf>
    <xf numFmtId="0" fontId="12" fillId="0" borderId="20" xfId="0" applyFont="1" applyBorder="1" applyAlignment="1">
      <alignment vertical="center"/>
    </xf>
    <xf numFmtId="0" fontId="10" fillId="2" borderId="21" xfId="0" applyFont="1" applyFill="1" applyBorder="1">
      <alignment vertical="center"/>
    </xf>
    <xf numFmtId="0" fontId="10" fillId="2" borderId="23" xfId="0" applyFont="1" applyFill="1" applyBorder="1">
      <alignment vertical="center"/>
    </xf>
    <xf numFmtId="0" fontId="20" fillId="0" borderId="20" xfId="0" applyFont="1" applyBorder="1">
      <alignment vertical="center"/>
    </xf>
    <xf numFmtId="176" fontId="13" fillId="0" borderId="21" xfId="0" applyNumberFormat="1" applyFont="1" applyBorder="1">
      <alignment vertical="center"/>
    </xf>
    <xf numFmtId="176" fontId="3" fillId="0" borderId="20" xfId="0" applyNumberFormat="1" applyFont="1" applyBorder="1">
      <alignment vertical="center"/>
    </xf>
    <xf numFmtId="176" fontId="15" fillId="0" borderId="20" xfId="0" applyNumberFormat="1" applyFont="1" applyBorder="1">
      <alignment vertical="center"/>
    </xf>
    <xf numFmtId="176" fontId="13" fillId="0" borderId="6" xfId="0" applyNumberFormat="1" applyFont="1" applyBorder="1">
      <alignment vertical="center"/>
    </xf>
    <xf numFmtId="176" fontId="3" fillId="0" borderId="7" xfId="0" applyNumberFormat="1" applyFont="1" applyBorder="1">
      <alignment vertical="center"/>
    </xf>
    <xf numFmtId="176" fontId="15" fillId="0" borderId="7" xfId="0" applyNumberFormat="1" applyFont="1" applyBorder="1">
      <alignment vertical="center"/>
    </xf>
    <xf numFmtId="0" fontId="13" fillId="0" borderId="9" xfId="0" applyFont="1" applyFill="1" applyBorder="1">
      <alignment vertical="center"/>
    </xf>
    <xf numFmtId="0" fontId="10" fillId="0" borderId="11" xfId="0" applyFont="1" applyFill="1" applyBorder="1">
      <alignment vertical="center"/>
    </xf>
    <xf numFmtId="0" fontId="13" fillId="0" borderId="4" xfId="0" applyFont="1" applyFill="1" applyBorder="1">
      <alignment vertical="center"/>
    </xf>
    <xf numFmtId="0" fontId="10" fillId="0" borderId="5" xfId="0" applyFont="1" applyFill="1" applyBorder="1">
      <alignment vertical="center"/>
    </xf>
    <xf numFmtId="0" fontId="10" fillId="0" borderId="6" xfId="0" applyFont="1" applyFill="1" applyBorder="1">
      <alignment vertical="center"/>
    </xf>
    <xf numFmtId="0" fontId="10" fillId="0" borderId="8" xfId="0" applyFont="1" applyFill="1" applyBorder="1">
      <alignment vertical="center"/>
    </xf>
    <xf numFmtId="0" fontId="10" fillId="0" borderId="9" xfId="0" applyFont="1" applyFill="1" applyBorder="1">
      <alignment vertical="center"/>
    </xf>
    <xf numFmtId="0" fontId="10" fillId="0" borderId="4" xfId="0" applyFont="1" applyFill="1" applyBorder="1">
      <alignment vertical="center"/>
    </xf>
    <xf numFmtId="0" fontId="13" fillId="0" borderId="5" xfId="0" applyFont="1" applyBorder="1" applyAlignment="1">
      <alignment vertical="center" wrapText="1"/>
    </xf>
    <xf numFmtId="0" fontId="10" fillId="0" borderId="0" xfId="0" applyFont="1" applyFill="1">
      <alignment vertical="center"/>
    </xf>
    <xf numFmtId="0" fontId="19" fillId="0" borderId="6" xfId="0" applyFont="1" applyBorder="1" applyAlignment="1">
      <alignment vertical="center"/>
    </xf>
    <xf numFmtId="0" fontId="26" fillId="0" borderId="20" xfId="0" applyFont="1" applyBorder="1" applyAlignment="1">
      <alignment vertical="top"/>
    </xf>
    <xf numFmtId="0" fontId="27" fillId="0" borderId="20" xfId="0" applyFont="1" applyBorder="1" applyAlignment="1">
      <alignment horizontal="left" vertical="center"/>
    </xf>
    <xf numFmtId="0" fontId="28" fillId="0" borderId="40" xfId="0" applyFont="1" applyBorder="1" applyAlignment="1">
      <alignment horizontal="center" vertical="center" textRotation="255"/>
    </xf>
    <xf numFmtId="0" fontId="28" fillId="0" borderId="41" xfId="0" applyFont="1" applyBorder="1" applyAlignment="1">
      <alignment horizontal="center" vertical="center"/>
    </xf>
    <xf numFmtId="0" fontId="28" fillId="0" borderId="41" xfId="0" applyFont="1" applyBorder="1" applyAlignment="1">
      <alignment horizontal="center" vertical="center" wrapText="1"/>
    </xf>
    <xf numFmtId="0" fontId="28" fillId="0" borderId="41" xfId="0" applyFont="1" applyBorder="1" applyAlignment="1">
      <alignment horizontal="left" vertical="center"/>
    </xf>
    <xf numFmtId="0" fontId="28" fillId="0" borderId="23" xfId="0" applyFont="1" applyBorder="1" applyAlignment="1">
      <alignment horizontal="center" vertical="center" wrapText="1"/>
    </xf>
    <xf numFmtId="0" fontId="28" fillId="0" borderId="40" xfId="0" applyFont="1" applyBorder="1" applyAlignment="1">
      <alignment horizontal="right" vertical="center"/>
    </xf>
    <xf numFmtId="0" fontId="27" fillId="0" borderId="41" xfId="0" applyFont="1" applyBorder="1" applyAlignment="1">
      <alignment horizontal="left" vertical="center"/>
    </xf>
    <xf numFmtId="3" fontId="28" fillId="0" borderId="41" xfId="0" applyNumberFormat="1" applyFont="1" applyBorder="1" applyAlignment="1">
      <alignment horizontal="right" vertical="center"/>
    </xf>
    <xf numFmtId="3" fontId="28" fillId="0" borderId="23" xfId="0" applyNumberFormat="1" applyFont="1" applyBorder="1" applyAlignment="1">
      <alignment horizontal="right" vertical="center"/>
    </xf>
    <xf numFmtId="0" fontId="28" fillId="0" borderId="42" xfId="0" applyFont="1" applyBorder="1" applyAlignment="1">
      <alignment horizontal="right" vertical="center"/>
    </xf>
    <xf numFmtId="0" fontId="28" fillId="0" borderId="43" xfId="0" applyFont="1" applyBorder="1" applyAlignment="1">
      <alignment horizontal="left" vertical="center"/>
    </xf>
    <xf numFmtId="0" fontId="27" fillId="0" borderId="43" xfId="0" applyFont="1" applyBorder="1" applyAlignment="1">
      <alignment horizontal="left" vertical="center"/>
    </xf>
    <xf numFmtId="0" fontId="27" fillId="0" borderId="44" xfId="0" applyFont="1" applyBorder="1" applyAlignment="1">
      <alignment horizontal="left" vertical="center"/>
    </xf>
    <xf numFmtId="3" fontId="28" fillId="0" borderId="44" xfId="0" applyNumberFormat="1" applyFont="1" applyBorder="1" applyAlignment="1">
      <alignment horizontal="right" vertical="center"/>
    </xf>
    <xf numFmtId="0" fontId="28" fillId="0" borderId="44" xfId="0" applyFont="1" applyBorder="1" applyAlignment="1">
      <alignment horizontal="left" vertical="center"/>
    </xf>
    <xf numFmtId="3" fontId="28" fillId="0" borderId="19" xfId="0" applyNumberFormat="1" applyFont="1" applyBorder="1" applyAlignment="1">
      <alignment horizontal="right" vertical="center"/>
    </xf>
    <xf numFmtId="0" fontId="28" fillId="0" borderId="42" xfId="0" applyFont="1" applyBorder="1" applyAlignment="1">
      <alignment horizontal="left" vertical="center"/>
    </xf>
    <xf numFmtId="0" fontId="28" fillId="0" borderId="19" xfId="0" applyFont="1" applyBorder="1" applyAlignment="1">
      <alignment horizontal="left" vertical="center"/>
    </xf>
    <xf numFmtId="0" fontId="28" fillId="0" borderId="44" xfId="0" applyFont="1" applyBorder="1" applyAlignment="1">
      <alignment horizontal="right" vertical="center"/>
    </xf>
    <xf numFmtId="0" fontId="28" fillId="0" borderId="40" xfId="0" applyFont="1" applyBorder="1" applyAlignment="1">
      <alignment horizontal="left" vertical="center"/>
    </xf>
    <xf numFmtId="0" fontId="28" fillId="0" borderId="23" xfId="0" applyFont="1" applyBorder="1" applyAlignment="1">
      <alignment horizontal="left" vertical="center"/>
    </xf>
    <xf numFmtId="0" fontId="28" fillId="0" borderId="41" xfId="0" applyFont="1" applyBorder="1" applyAlignment="1">
      <alignment horizontal="right" vertical="center"/>
    </xf>
    <xf numFmtId="0" fontId="26" fillId="0" borderId="0" xfId="0" applyFont="1" applyAlignment="1">
      <alignment vertical="top"/>
    </xf>
    <xf numFmtId="0" fontId="27" fillId="0" borderId="0" xfId="0" applyFont="1" applyAlignment="1">
      <alignment horizontal="left" vertical="center"/>
    </xf>
    <xf numFmtId="3" fontId="28" fillId="0" borderId="0" xfId="0" applyNumberFormat="1" applyFont="1" applyAlignment="1">
      <alignment horizontal="right" vertical="center"/>
    </xf>
    <xf numFmtId="38" fontId="3" fillId="0" borderId="7" xfId="1" applyFont="1" applyBorder="1">
      <alignment vertical="center"/>
    </xf>
    <xf numFmtId="38" fontId="15" fillId="0" borderId="7" xfId="1" applyFont="1" applyBorder="1">
      <alignment vertical="center"/>
    </xf>
    <xf numFmtId="180" fontId="15" fillId="0" borderId="6" xfId="1" applyNumberFormat="1" applyFont="1" applyBorder="1">
      <alignment vertical="center"/>
    </xf>
    <xf numFmtId="0" fontId="12" fillId="0" borderId="10" xfId="0" applyFont="1" applyBorder="1" applyAlignment="1">
      <alignment horizontal="center" vertical="center"/>
    </xf>
    <xf numFmtId="0" fontId="12" fillId="0" borderId="7"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2" fillId="0" borderId="0" xfId="0" applyNumberFormat="1" applyFont="1" applyFill="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Border="1" applyAlignment="1">
      <alignment horizontal="center" vertical="center"/>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3"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1" xfId="0" applyFont="1" applyBorder="1" applyAlignment="1">
      <alignment horizontal="center" vertical="center"/>
    </xf>
    <xf numFmtId="0" fontId="12" fillId="0" borderId="8" xfId="0" applyFont="1" applyBorder="1" applyAlignment="1">
      <alignment horizontal="center" vertical="center"/>
    </xf>
    <xf numFmtId="3" fontId="13" fillId="0" borderId="7" xfId="0" applyNumberFormat="1" applyFont="1" applyBorder="1" applyAlignment="1">
      <alignment horizontal="center"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10"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1" xfId="0" applyFont="1" applyBorder="1" applyAlignment="1" applyProtection="1">
      <alignment horizontal="center" vertical="center"/>
      <protection locked="0"/>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5" fillId="0" borderId="6" xfId="0" applyFont="1" applyBorder="1" applyAlignment="1">
      <alignment horizontal="right" vertical="center"/>
    </xf>
    <xf numFmtId="0" fontId="15" fillId="0" borderId="7" xfId="0" applyFont="1" applyBorder="1" applyAlignment="1">
      <alignment horizontal="right" vertical="center"/>
    </xf>
    <xf numFmtId="0" fontId="15" fillId="0" borderId="8" xfId="0" applyFont="1" applyBorder="1" applyAlignment="1">
      <alignment horizontal="righ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38" fontId="13" fillId="0" borderId="1" xfId="1" applyFont="1" applyBorder="1" applyAlignment="1">
      <alignment horizontal="center" vertical="center"/>
    </xf>
    <xf numFmtId="38" fontId="13" fillId="0" borderId="2" xfId="1"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6" xfId="0" applyFont="1" applyBorder="1" applyAlignment="1">
      <alignment horizontal="right" vertical="center" wrapText="1"/>
    </xf>
    <xf numFmtId="0" fontId="15" fillId="0" borderId="7" xfId="0" applyFont="1" applyBorder="1" applyAlignment="1">
      <alignment horizontal="right" vertical="center" wrapText="1"/>
    </xf>
    <xf numFmtId="0" fontId="15" fillId="0" borderId="8" xfId="0" applyFont="1" applyBorder="1" applyAlignment="1">
      <alignment horizontal="right" vertical="center" wrapText="1"/>
    </xf>
    <xf numFmtId="0" fontId="13" fillId="0" borderId="0" xfId="0" applyFont="1" applyBorder="1" applyAlignment="1">
      <alignment horizontal="center" vertical="center" wrapText="1"/>
    </xf>
    <xf numFmtId="0" fontId="13" fillId="0" borderId="7" xfId="0" applyFont="1" applyBorder="1" applyAlignment="1">
      <alignment horizontal="center" vertical="center" wrapText="1"/>
    </xf>
    <xf numFmtId="0" fontId="12" fillId="0" borderId="9" xfId="0" applyNumberFormat="1" applyFont="1" applyBorder="1" applyAlignment="1">
      <alignment horizontal="center" vertical="center"/>
    </xf>
    <xf numFmtId="0" fontId="12" fillId="0" borderId="10" xfId="0" applyNumberFormat="1" applyFont="1" applyBorder="1" applyAlignment="1">
      <alignment horizontal="center" vertical="center"/>
    </xf>
    <xf numFmtId="0" fontId="12" fillId="0" borderId="11" xfId="0" applyNumberFormat="1" applyFont="1" applyBorder="1" applyAlignment="1">
      <alignment horizontal="center" vertical="center"/>
    </xf>
    <xf numFmtId="0" fontId="12" fillId="0" borderId="4" xfId="0" applyNumberFormat="1" applyFont="1" applyBorder="1" applyAlignment="1">
      <alignment horizontal="center" vertical="center"/>
    </xf>
    <xf numFmtId="0" fontId="12" fillId="0" borderId="0" xfId="0" applyNumberFormat="1" applyFont="1" applyBorder="1" applyAlignment="1">
      <alignment horizontal="center" vertical="center"/>
    </xf>
    <xf numFmtId="0" fontId="12" fillId="0" borderId="5" xfId="0" applyNumberFormat="1" applyFont="1" applyBorder="1" applyAlignment="1">
      <alignment horizontal="center" vertical="center"/>
    </xf>
    <xf numFmtId="177" fontId="12" fillId="0" borderId="9" xfId="0" applyNumberFormat="1" applyFont="1" applyBorder="1" applyAlignment="1">
      <alignment horizontal="center" vertical="center"/>
    </xf>
    <xf numFmtId="177" fontId="12" fillId="0" borderId="10" xfId="0" applyNumberFormat="1" applyFont="1" applyBorder="1" applyAlignment="1">
      <alignment horizontal="center" vertical="center"/>
    </xf>
    <xf numFmtId="177" fontId="12" fillId="0" borderId="6" xfId="0" applyNumberFormat="1" applyFont="1" applyBorder="1" applyAlignment="1">
      <alignment horizontal="center" vertical="center"/>
    </xf>
    <xf numFmtId="177" fontId="12" fillId="0" borderId="7" xfId="0" applyNumberFormat="1" applyFont="1" applyBorder="1" applyAlignment="1">
      <alignment horizontal="center" vertical="center"/>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0" fillId="0" borderId="10" xfId="0" applyNumberFormat="1" applyFont="1" applyBorder="1" applyAlignment="1">
      <alignment horizontal="center" vertical="center"/>
    </xf>
    <xf numFmtId="0" fontId="10" fillId="0" borderId="7" xfId="0" applyNumberFormat="1"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4" fillId="0" borderId="9" xfId="0" applyFont="1" applyBorder="1" applyAlignment="1">
      <alignment horizontal="center" vertical="center" wrapText="1"/>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2" fillId="0" borderId="7" xfId="0" applyNumberFormat="1" applyFont="1" applyBorder="1" applyAlignment="1">
      <alignment horizontal="center" vertical="center"/>
    </xf>
    <xf numFmtId="0" fontId="15" fillId="0" borderId="33" xfId="0" applyFont="1" applyBorder="1" applyAlignment="1">
      <alignment horizontal="center" vertical="center"/>
    </xf>
    <xf numFmtId="0" fontId="13" fillId="0" borderId="33" xfId="0" applyFont="1" applyBorder="1" applyAlignment="1">
      <alignment horizontal="center" vertical="center"/>
    </xf>
    <xf numFmtId="0" fontId="11" fillId="0" borderId="33" xfId="0" applyFont="1" applyBorder="1" applyAlignment="1">
      <alignment horizontal="center" vertical="center"/>
    </xf>
    <xf numFmtId="0" fontId="15" fillId="0" borderId="9" xfId="0" applyFont="1" applyBorder="1" applyAlignment="1">
      <alignment horizontal="center" vertical="top" wrapText="1" shrinkToFit="1" readingOrder="1"/>
    </xf>
    <xf numFmtId="0" fontId="15" fillId="0" borderId="10" xfId="0" applyFont="1" applyBorder="1" applyAlignment="1">
      <alignment horizontal="center" vertical="top" shrinkToFit="1" readingOrder="1"/>
    </xf>
    <xf numFmtId="0" fontId="15" fillId="0" borderId="11" xfId="0" applyFont="1" applyBorder="1" applyAlignment="1">
      <alignment horizontal="center" vertical="top" shrinkToFit="1" readingOrder="1"/>
    </xf>
    <xf numFmtId="0" fontId="15" fillId="0" borderId="6" xfId="0" applyFont="1" applyBorder="1" applyAlignment="1">
      <alignment horizontal="center" vertical="top" shrinkToFit="1" readingOrder="1"/>
    </xf>
    <xf numFmtId="0" fontId="15" fillId="0" borderId="7" xfId="0" applyFont="1" applyBorder="1" applyAlignment="1">
      <alignment horizontal="center" vertical="top" shrinkToFit="1" readingOrder="1"/>
    </xf>
    <xf numFmtId="0" fontId="15" fillId="0" borderId="8" xfId="0" applyFont="1" applyBorder="1" applyAlignment="1">
      <alignment horizontal="center" vertical="top" shrinkToFit="1" readingOrder="1"/>
    </xf>
    <xf numFmtId="178" fontId="12" fillId="0" borderId="9" xfId="0" applyNumberFormat="1" applyFont="1" applyBorder="1" applyAlignment="1">
      <alignment horizontal="center" vertical="center"/>
    </xf>
    <xf numFmtId="178" fontId="12" fillId="0" borderId="10" xfId="0" applyNumberFormat="1" applyFont="1" applyBorder="1" applyAlignment="1">
      <alignment horizontal="center" vertical="center"/>
    </xf>
    <xf numFmtId="178" fontId="12" fillId="0" borderId="6" xfId="0" applyNumberFormat="1" applyFont="1" applyBorder="1" applyAlignment="1">
      <alignment horizontal="center" vertical="center"/>
    </xf>
    <xf numFmtId="178" fontId="12" fillId="0" borderId="7" xfId="0" applyNumberFormat="1" applyFont="1" applyBorder="1" applyAlignment="1">
      <alignment horizontal="center" vertical="center"/>
    </xf>
    <xf numFmtId="177" fontId="12" fillId="0" borderId="7" xfId="0" applyNumberFormat="1" applyFont="1" applyFill="1" applyBorder="1" applyAlignment="1">
      <alignment horizontal="center" vertical="center"/>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177" fontId="12" fillId="0" borderId="24" xfId="0" applyNumberFormat="1" applyFont="1" applyBorder="1" applyAlignment="1">
      <alignment horizontal="center" vertical="center"/>
    </xf>
    <xf numFmtId="177" fontId="12" fillId="0" borderId="16" xfId="0" applyNumberFormat="1" applyFont="1" applyBorder="1" applyAlignment="1">
      <alignment horizontal="center" vertical="center"/>
    </xf>
    <xf numFmtId="177" fontId="12" fillId="0" borderId="18" xfId="0" applyNumberFormat="1" applyFont="1" applyBorder="1" applyAlignment="1">
      <alignment horizontal="center" vertical="center"/>
    </xf>
    <xf numFmtId="177" fontId="12" fillId="0" borderId="26" xfId="0" applyNumberFormat="1" applyFont="1" applyBorder="1" applyAlignment="1">
      <alignment horizontal="center" vertical="center"/>
    </xf>
    <xf numFmtId="177" fontId="12" fillId="0" borderId="20" xfId="0" applyNumberFormat="1" applyFont="1" applyBorder="1" applyAlignment="1">
      <alignment horizontal="center" vertical="center"/>
    </xf>
    <xf numFmtId="177" fontId="12" fillId="0" borderId="23" xfId="0" applyNumberFormat="1" applyFont="1" applyBorder="1" applyAlignment="1">
      <alignment horizontal="center" vertical="center"/>
    </xf>
    <xf numFmtId="0" fontId="10" fillId="0" borderId="24" xfId="0" applyFont="1" applyBorder="1" applyAlignment="1">
      <alignment horizontal="center" vertical="center"/>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0" fillId="0" borderId="26" xfId="0" applyFont="1" applyBorder="1" applyAlignment="1">
      <alignment horizontal="center" vertical="center"/>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15" fillId="0" borderId="4" xfId="0" applyFont="1" applyBorder="1" applyAlignment="1">
      <alignment horizontal="right" vertical="center" wrapText="1"/>
    </xf>
    <xf numFmtId="0" fontId="15" fillId="0" borderId="0" xfId="0" applyFont="1" applyBorder="1" applyAlignment="1">
      <alignment horizontal="right" vertical="center" wrapText="1"/>
    </xf>
    <xf numFmtId="0" fontId="15" fillId="0" borderId="5" xfId="0" applyFont="1" applyBorder="1" applyAlignment="1">
      <alignment horizontal="right" vertical="center"/>
    </xf>
    <xf numFmtId="0" fontId="15" fillId="2" borderId="37"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28"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29" xfId="0" applyFont="1" applyFill="1" applyBorder="1" applyAlignment="1">
      <alignment horizontal="center" vertical="center"/>
    </xf>
    <xf numFmtId="0" fontId="13" fillId="2" borderId="38" xfId="0" applyFont="1" applyFill="1" applyBorder="1" applyAlignment="1">
      <alignment horizontal="center" vertical="center" wrapText="1"/>
    </xf>
    <xf numFmtId="0" fontId="13" fillId="2" borderId="25"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8" xfId="0" applyFont="1" applyFill="1" applyBorder="1" applyAlignment="1">
      <alignment horizontal="center"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13" fillId="2" borderId="24"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21"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2" xfId="0" applyFont="1" applyFill="1" applyBorder="1" applyAlignment="1">
      <alignment horizontal="center" vertical="center"/>
    </xf>
    <xf numFmtId="0" fontId="4" fillId="2" borderId="21"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16" fillId="0" borderId="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5" xfId="0" applyFont="1" applyBorder="1" applyAlignment="1">
      <alignment horizontal="center" vertical="center" wrapText="1"/>
    </xf>
    <xf numFmtId="0" fontId="15" fillId="0" borderId="9" xfId="0" applyFont="1" applyBorder="1" applyAlignment="1">
      <alignment horizontal="center" vertical="top" wrapText="1"/>
    </xf>
    <xf numFmtId="0" fontId="15" fillId="0" borderId="10" xfId="0" applyFont="1" applyBorder="1" applyAlignment="1">
      <alignment horizontal="center" vertical="top" wrapText="1"/>
    </xf>
    <xf numFmtId="0" fontId="15" fillId="0" borderId="11" xfId="0" applyFont="1" applyBorder="1" applyAlignment="1">
      <alignment horizontal="center" vertical="top" wrapText="1"/>
    </xf>
    <xf numFmtId="0" fontId="15" fillId="0" borderId="6" xfId="0" applyFont="1" applyBorder="1" applyAlignment="1">
      <alignment horizontal="center" vertical="top" wrapText="1"/>
    </xf>
    <xf numFmtId="0" fontId="15" fillId="0" borderId="7" xfId="0" applyFont="1" applyBorder="1" applyAlignment="1">
      <alignment horizontal="center" vertical="top" wrapText="1"/>
    </xf>
    <xf numFmtId="0" fontId="15" fillId="0" borderId="8" xfId="0" applyFont="1" applyBorder="1" applyAlignment="1">
      <alignment horizontal="center" vertical="top" wrapText="1"/>
    </xf>
    <xf numFmtId="0" fontId="15" fillId="0" borderId="21" xfId="0" applyFont="1" applyBorder="1" applyAlignment="1">
      <alignment horizontal="right" vertical="center"/>
    </xf>
    <xf numFmtId="0" fontId="15" fillId="0" borderId="20" xfId="0" applyFont="1" applyBorder="1" applyAlignment="1">
      <alignment horizontal="right" vertical="center"/>
    </xf>
    <xf numFmtId="0" fontId="15" fillId="0" borderId="22" xfId="0" applyFont="1" applyBorder="1" applyAlignment="1">
      <alignment horizontal="right" vertical="center"/>
    </xf>
    <xf numFmtId="0" fontId="15" fillId="0" borderId="26" xfId="0" applyFont="1" applyBorder="1" applyAlignment="1">
      <alignment horizontal="right" vertical="center"/>
    </xf>
    <xf numFmtId="0" fontId="15" fillId="0" borderId="23" xfId="0" applyFont="1" applyBorder="1" applyAlignment="1">
      <alignment horizontal="right" vertical="center"/>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2" fillId="0" borderId="24" xfId="0" applyFont="1" applyBorder="1" applyAlignment="1">
      <alignment horizontal="center" vertical="center"/>
    </xf>
    <xf numFmtId="0" fontId="12" fillId="0" borderId="16" xfId="0" applyFont="1" applyBorder="1" applyAlignment="1">
      <alignment horizontal="center" vertical="center"/>
    </xf>
    <xf numFmtId="0" fontId="12" fillId="0" borderId="18" xfId="0" applyFont="1" applyBorder="1" applyAlignment="1">
      <alignment horizontal="center" vertical="center"/>
    </xf>
    <xf numFmtId="0" fontId="12" fillId="0" borderId="25" xfId="0" applyFont="1" applyBorder="1" applyAlignment="1">
      <alignment horizontal="center" vertical="center"/>
    </xf>
    <xf numFmtId="0" fontId="12" fillId="0" borderId="19" xfId="0" applyFont="1" applyBorder="1" applyAlignment="1">
      <alignment horizontal="center" vertical="center"/>
    </xf>
    <xf numFmtId="0" fontId="12" fillId="0" borderId="26" xfId="0" applyFont="1" applyBorder="1" applyAlignment="1">
      <alignment horizontal="center" vertical="center"/>
    </xf>
    <xf numFmtId="0" fontId="12" fillId="0" borderId="20" xfId="0" applyFont="1" applyBorder="1" applyAlignment="1">
      <alignment horizontal="center" vertical="center"/>
    </xf>
    <xf numFmtId="0" fontId="12" fillId="0" borderId="23" xfId="0" applyFont="1" applyBorder="1" applyAlignment="1">
      <alignment horizontal="center" vertical="center"/>
    </xf>
    <xf numFmtId="0" fontId="10" fillId="0" borderId="1" xfId="0" applyFont="1" applyBorder="1" applyAlignment="1">
      <alignment horizontal="center" vertical="center" wrapText="1"/>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5" fillId="0" borderId="4" xfId="0" applyFont="1" applyBorder="1" applyAlignment="1">
      <alignment horizontal="right" vertical="center"/>
    </xf>
    <xf numFmtId="0" fontId="15" fillId="0" borderId="0" xfId="0" applyFont="1" applyBorder="1" applyAlignment="1">
      <alignment horizontal="right" vertical="center"/>
    </xf>
    <xf numFmtId="178" fontId="12" fillId="0" borderId="24" xfId="0" applyNumberFormat="1" applyFont="1" applyBorder="1" applyAlignment="1">
      <alignment horizontal="center" vertical="center"/>
    </xf>
    <xf numFmtId="178" fontId="12" fillId="0" borderId="16" xfId="0" applyNumberFormat="1" applyFont="1" applyBorder="1" applyAlignment="1">
      <alignment horizontal="center" vertical="center"/>
    </xf>
    <xf numFmtId="178" fontId="12" fillId="0" borderId="18" xfId="0" applyNumberFormat="1" applyFont="1" applyBorder="1" applyAlignment="1">
      <alignment horizontal="center" vertical="center"/>
    </xf>
    <xf numFmtId="178" fontId="12" fillId="0" borderId="26" xfId="0" applyNumberFormat="1" applyFont="1" applyBorder="1" applyAlignment="1">
      <alignment horizontal="center" vertical="center"/>
    </xf>
    <xf numFmtId="178" fontId="12" fillId="0" borderId="20" xfId="0" applyNumberFormat="1" applyFont="1" applyBorder="1" applyAlignment="1">
      <alignment horizontal="center" vertical="center"/>
    </xf>
    <xf numFmtId="178" fontId="12" fillId="0" borderId="23" xfId="0" applyNumberFormat="1" applyFont="1" applyBorder="1" applyAlignment="1">
      <alignment horizontal="center" vertical="center"/>
    </xf>
    <xf numFmtId="38" fontId="13" fillId="0" borderId="31" xfId="1" applyFont="1" applyBorder="1" applyAlignment="1">
      <alignment horizontal="center" vertical="center"/>
    </xf>
    <xf numFmtId="38" fontId="13" fillId="0" borderId="32" xfId="1" applyFont="1" applyBorder="1" applyAlignment="1">
      <alignment horizontal="center" vertical="center"/>
    </xf>
    <xf numFmtId="38" fontId="13" fillId="0" borderId="6" xfId="1" applyFont="1" applyBorder="1" applyAlignment="1">
      <alignment horizontal="center" vertical="center"/>
    </xf>
    <xf numFmtId="38" fontId="13" fillId="0" borderId="7" xfId="1" applyFont="1" applyBorder="1" applyAlignment="1">
      <alignment horizontal="center" vertical="center"/>
    </xf>
    <xf numFmtId="38" fontId="13" fillId="0" borderId="3" xfId="1" applyFont="1" applyBorder="1" applyAlignment="1">
      <alignment horizontal="center" vertical="center"/>
    </xf>
    <xf numFmtId="0" fontId="12" fillId="0" borderId="15" xfId="0" applyFont="1" applyBorder="1" applyAlignment="1">
      <alignment horizontal="center" vertical="center"/>
    </xf>
    <xf numFmtId="0" fontId="20" fillId="0" borderId="21" xfId="0" applyFont="1" applyBorder="1" applyAlignment="1">
      <alignment horizontal="right" vertical="center"/>
    </xf>
    <xf numFmtId="0" fontId="20" fillId="0" borderId="20" xfId="0" applyFont="1" applyBorder="1" applyAlignment="1">
      <alignment horizontal="right" vertical="center"/>
    </xf>
    <xf numFmtId="0" fontId="20" fillId="0" borderId="22" xfId="0" applyFont="1" applyBorder="1" applyAlignment="1">
      <alignment horizontal="right" vertical="center"/>
    </xf>
    <xf numFmtId="0" fontId="12" fillId="0" borderId="6" xfId="0" applyFont="1" applyBorder="1" applyAlignment="1">
      <alignment horizontal="center" vertical="center"/>
    </xf>
    <xf numFmtId="0" fontId="15" fillId="0" borderId="5" xfId="0" applyFont="1" applyBorder="1" applyAlignment="1">
      <alignment horizontal="right"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177" fontId="12" fillId="0" borderId="4" xfId="0" applyNumberFormat="1" applyFont="1" applyBorder="1" applyAlignment="1">
      <alignment horizontal="center" vertical="center"/>
    </xf>
    <xf numFmtId="177" fontId="12" fillId="0" borderId="0" xfId="0" applyNumberFormat="1" applyFont="1" applyBorder="1" applyAlignment="1">
      <alignment horizontal="center" vertical="center"/>
    </xf>
    <xf numFmtId="177" fontId="12" fillId="0" borderId="5" xfId="0" applyNumberFormat="1" applyFont="1" applyBorder="1" applyAlignment="1">
      <alignment horizontal="center" vertical="center"/>
    </xf>
    <xf numFmtId="177" fontId="12" fillId="0" borderId="8" xfId="0" applyNumberFormat="1" applyFont="1" applyBorder="1" applyAlignment="1">
      <alignment horizontal="center" vertical="center"/>
    </xf>
    <xf numFmtId="0" fontId="13" fillId="0" borderId="4" xfId="0" applyFont="1" applyBorder="1" applyAlignment="1">
      <alignment horizontal="center" vertical="center" wrapText="1"/>
    </xf>
    <xf numFmtId="0" fontId="10" fillId="0" borderId="8" xfId="0" applyFont="1" applyBorder="1" applyAlignment="1">
      <alignment horizontal="center" vertical="center"/>
    </xf>
    <xf numFmtId="0" fontId="13" fillId="0" borderId="5" xfId="0" applyFont="1" applyBorder="1" applyAlignment="1">
      <alignment horizontal="center" vertical="center" wrapText="1"/>
    </xf>
    <xf numFmtId="0" fontId="12" fillId="0" borderId="17" xfId="0" applyFont="1" applyBorder="1" applyAlignment="1">
      <alignment horizontal="center" vertical="center"/>
    </xf>
    <xf numFmtId="0" fontId="13" fillId="0" borderId="20" xfId="0" applyFont="1" applyBorder="1" applyAlignment="1">
      <alignment horizontal="center" vertical="center" wrapText="1"/>
    </xf>
    <xf numFmtId="0" fontId="15" fillId="0" borderId="21" xfId="0" applyFont="1" applyBorder="1" applyAlignment="1">
      <alignment horizontal="right" vertical="center" wrapText="1"/>
    </xf>
    <xf numFmtId="0" fontId="15" fillId="0" borderId="20" xfId="0" applyFont="1" applyBorder="1" applyAlignment="1">
      <alignment horizontal="right" vertical="center" wrapText="1"/>
    </xf>
    <xf numFmtId="0" fontId="15" fillId="0" borderId="22" xfId="0" applyFont="1" applyBorder="1" applyAlignment="1">
      <alignment horizontal="right" vertical="center" wrapText="1"/>
    </xf>
    <xf numFmtId="178" fontId="12" fillId="0" borderId="11" xfId="0" applyNumberFormat="1" applyFont="1" applyBorder="1" applyAlignment="1">
      <alignment horizontal="center" vertical="center"/>
    </xf>
    <xf numFmtId="178" fontId="12" fillId="0" borderId="8" xfId="0" applyNumberFormat="1" applyFont="1" applyBorder="1" applyAlignment="1">
      <alignment horizontal="center" vertical="center"/>
    </xf>
    <xf numFmtId="0" fontId="10" fillId="0" borderId="4" xfId="0" applyNumberFormat="1" applyFont="1" applyBorder="1" applyAlignment="1">
      <alignment horizontal="center" vertical="center"/>
    </xf>
    <xf numFmtId="0" fontId="10" fillId="0" borderId="0" xfId="0" applyNumberFormat="1" applyFont="1" applyBorder="1" applyAlignment="1">
      <alignment horizontal="center" vertical="center"/>
    </xf>
    <xf numFmtId="0" fontId="10" fillId="0" borderId="5" xfId="0" applyNumberFormat="1" applyFont="1" applyBorder="1" applyAlignment="1">
      <alignment horizontal="center" vertical="center"/>
    </xf>
    <xf numFmtId="0" fontId="10" fillId="0" borderId="25" xfId="0" applyFont="1" applyBorder="1" applyAlignment="1">
      <alignment horizontal="center" vertical="center"/>
    </xf>
    <xf numFmtId="0" fontId="10" fillId="0" borderId="19" xfId="0" applyFont="1" applyBorder="1" applyAlignment="1">
      <alignment horizontal="center" vertical="center"/>
    </xf>
    <xf numFmtId="0" fontId="13" fillId="0" borderId="38"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2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3"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39" xfId="0" applyFont="1" applyFill="1" applyBorder="1" applyAlignment="1">
      <alignment horizontal="center" vertical="center"/>
    </xf>
    <xf numFmtId="0" fontId="13" fillId="0" borderId="8"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8" xfId="0" applyFont="1" applyFill="1" applyBorder="1" applyAlignment="1">
      <alignment horizontal="center" vertical="center"/>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13" fillId="0" borderId="38" xfId="0" applyFont="1" applyFill="1" applyBorder="1" applyAlignment="1">
      <alignment horizontal="center" vertical="center" wrapText="1"/>
    </xf>
    <xf numFmtId="0" fontId="15" fillId="0" borderId="37"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3" fillId="0" borderId="2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3" fillId="0" borderId="9" xfId="0" applyFont="1" applyFill="1" applyBorder="1" applyAlignment="1">
      <alignment horizontal="center" vertical="center" wrapText="1"/>
    </xf>
    <xf numFmtId="0" fontId="13" fillId="0" borderId="4" xfId="0" applyFont="1" applyFill="1" applyBorder="1" applyAlignment="1">
      <alignment horizontal="center" vertical="center"/>
    </xf>
    <xf numFmtId="0" fontId="4" fillId="0" borderId="11"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24" fillId="0" borderId="4" xfId="0" applyFont="1" applyBorder="1" applyAlignment="1">
      <alignment horizontal="center" vertical="center"/>
    </xf>
    <xf numFmtId="0" fontId="24" fillId="0" borderId="0" xfId="0" applyFont="1" applyBorder="1" applyAlignment="1">
      <alignment horizontal="center" vertical="center"/>
    </xf>
    <xf numFmtId="0" fontId="24" fillId="0" borderId="5" xfId="0" applyFont="1" applyBorder="1" applyAlignment="1">
      <alignment horizontal="center" vertical="center"/>
    </xf>
    <xf numFmtId="0" fontId="25" fillId="0" borderId="4" xfId="0" applyFont="1" applyBorder="1" applyAlignment="1">
      <alignment horizontal="center" vertical="center"/>
    </xf>
    <xf numFmtId="0" fontId="25" fillId="0" borderId="0" xfId="0" applyFont="1" applyBorder="1" applyAlignment="1">
      <alignment horizontal="center" vertical="center"/>
    </xf>
    <xf numFmtId="0" fontId="25" fillId="0" borderId="5"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11" xfId="0" applyFont="1" applyBorder="1" applyAlignment="1">
      <alignment horizontal="center" vertical="center"/>
    </xf>
    <xf numFmtId="0" fontId="6" fillId="0" borderId="0" xfId="0" applyFont="1" applyAlignment="1">
      <alignment horizontal="center" vertical="center"/>
    </xf>
  </cellXfs>
  <cellStyles count="2">
    <cellStyle name="桁区切り" xfId="1" builtinId="6"/>
    <cellStyle name="標準" xfId="0" builtinId="0"/>
  </cellStyles>
  <dxfs count="2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3" formatCode="#,##0"/>
    </dxf>
    <dxf>
      <numFmt numFmtId="3" formatCode="#,##0"/>
    </dxf>
    <dxf>
      <fill>
        <patternFill>
          <bgColor rgb="FFFFFF00"/>
        </patternFill>
      </fill>
    </dxf>
    <dxf>
      <fill>
        <patternFill>
          <bgColor rgb="FFFFFF00"/>
        </patternFill>
      </fill>
    </dxf>
    <dxf>
      <fill>
        <patternFill>
          <bgColor rgb="FFFFFF00"/>
        </patternFill>
      </fill>
    </dxf>
    <dxf>
      <numFmt numFmtId="3" formatCode="#,##0"/>
    </dxf>
    <dxf>
      <numFmt numFmtId="3" formatCode="#,##0"/>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3" formatCode="#,##0"/>
    </dxf>
    <dxf>
      <numFmt numFmtId="3" formatCode="#,##0"/>
    </dxf>
    <dxf>
      <fill>
        <patternFill>
          <bgColor rgb="FFFFFF00"/>
        </patternFill>
      </fill>
    </dxf>
    <dxf>
      <fill>
        <patternFill>
          <bgColor rgb="FFFFFF00"/>
        </patternFill>
      </fill>
    </dxf>
    <dxf>
      <fill>
        <patternFill>
          <bgColor rgb="FFFFFF00"/>
        </patternFill>
      </fill>
    </dxf>
    <dxf>
      <numFmt numFmtId="3" formatCode="#,##0"/>
    </dxf>
    <dxf>
      <numFmt numFmtId="3" formatCode="#,##0"/>
    </dxf>
    <dxf>
      <fill>
        <patternFill>
          <bgColor rgb="FFFFFF00"/>
        </patternFill>
      </fill>
    </dxf>
    <dxf>
      <fill>
        <patternFill>
          <bgColor rgb="FFFFFF00"/>
        </patternFill>
      </fill>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17425</xdr:colOff>
      <xdr:row>59</xdr:row>
      <xdr:rowOff>286886</xdr:rowOff>
    </xdr:from>
    <xdr:to>
      <xdr:col>16</xdr:col>
      <xdr:colOff>98320</xdr:colOff>
      <xdr:row>61</xdr:row>
      <xdr:rowOff>43351</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6058919" y="11240636"/>
          <a:ext cx="359675" cy="255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25</xdr:col>
      <xdr:colOff>355734</xdr:colOff>
      <xdr:row>63</xdr:row>
      <xdr:rowOff>95831</xdr:rowOff>
    </xdr:from>
    <xdr:to>
      <xdr:col>26</xdr:col>
      <xdr:colOff>16028</xdr:colOff>
      <xdr:row>65</xdr:row>
      <xdr:rowOff>42807</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7731801" y="12141471"/>
          <a:ext cx="345629" cy="295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endParaRPr kumimoji="1" lang="en-US" altLang="ja-JP" sz="1100"/>
        </a:p>
        <a:p>
          <a:endParaRPr kumimoji="1" lang="ja-JP" altLang="en-US" sz="1100"/>
        </a:p>
      </xdr:txBody>
    </xdr:sp>
    <xdr:clientData/>
  </xdr:twoCellAnchor>
  <xdr:twoCellAnchor>
    <xdr:from>
      <xdr:col>0</xdr:col>
      <xdr:colOff>17207</xdr:colOff>
      <xdr:row>90</xdr:row>
      <xdr:rowOff>38250</xdr:rowOff>
    </xdr:from>
    <xdr:to>
      <xdr:col>2</xdr:col>
      <xdr:colOff>222973</xdr:colOff>
      <xdr:row>92</xdr:row>
      <xdr:rowOff>79707</xdr:rowOff>
    </xdr:to>
    <xdr:sp macro="" textlink="">
      <xdr:nvSpPr>
        <xdr:cNvPr id="28" name="上矢印 27">
          <a:extLst>
            <a:ext uri="{FF2B5EF4-FFF2-40B4-BE49-F238E27FC236}">
              <a16:creationId xmlns:a16="http://schemas.microsoft.com/office/drawing/2014/main" id="{00000000-0008-0000-0100-00001C000000}"/>
            </a:ext>
          </a:extLst>
        </xdr:cNvPr>
        <xdr:cNvSpPr/>
      </xdr:nvSpPr>
      <xdr:spPr>
        <a:xfrm rot="17982738">
          <a:off x="12063691" y="16357681"/>
          <a:ext cx="389933" cy="763327"/>
        </a:xfrm>
        <a:prstGeom prst="upArrow">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27587</xdr:colOff>
      <xdr:row>94</xdr:row>
      <xdr:rowOff>104543</xdr:rowOff>
    </xdr:from>
    <xdr:to>
      <xdr:col>9</xdr:col>
      <xdr:colOff>185705</xdr:colOff>
      <xdr:row>96</xdr:row>
      <xdr:rowOff>83384</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14117617" y="17307622"/>
          <a:ext cx="436899" cy="327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endParaRPr kumimoji="1" lang="en-US" altLang="ja-JP" sz="1100"/>
        </a:p>
        <a:p>
          <a:endParaRPr kumimoji="1" lang="ja-JP" altLang="en-US" sz="1100"/>
        </a:p>
      </xdr:txBody>
    </xdr:sp>
    <xdr:clientData/>
  </xdr:twoCellAnchor>
  <xdr:twoCellAnchor>
    <xdr:from>
      <xdr:col>20</xdr:col>
      <xdr:colOff>40654</xdr:colOff>
      <xdr:row>94</xdr:row>
      <xdr:rowOff>133791</xdr:rowOff>
    </xdr:from>
    <xdr:to>
      <xdr:col>21</xdr:col>
      <xdr:colOff>121547</xdr:colOff>
      <xdr:row>96</xdr:row>
      <xdr:rowOff>41260</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17476050" y="17336870"/>
          <a:ext cx="359674" cy="255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⑦</a:t>
          </a:r>
          <a:endParaRPr kumimoji="1" lang="en-US" altLang="ja-JP" sz="1100"/>
        </a:p>
        <a:p>
          <a:endParaRPr kumimoji="1" lang="ja-JP" altLang="en-US" sz="1100"/>
        </a:p>
      </xdr:txBody>
    </xdr:sp>
    <xdr:clientData/>
  </xdr:twoCellAnchor>
  <xdr:twoCellAnchor>
    <xdr:from>
      <xdr:col>0</xdr:col>
      <xdr:colOff>0</xdr:colOff>
      <xdr:row>136</xdr:row>
      <xdr:rowOff>88876</xdr:rowOff>
    </xdr:from>
    <xdr:to>
      <xdr:col>3</xdr:col>
      <xdr:colOff>88773</xdr:colOff>
      <xdr:row>139</xdr:row>
      <xdr:rowOff>16368</xdr:rowOff>
    </xdr:to>
    <xdr:sp macro="" textlink="">
      <xdr:nvSpPr>
        <xdr:cNvPr id="33" name="上矢印 32">
          <a:extLst>
            <a:ext uri="{FF2B5EF4-FFF2-40B4-BE49-F238E27FC236}">
              <a16:creationId xmlns:a16="http://schemas.microsoft.com/office/drawing/2014/main" id="{00000000-0008-0000-0100-000021000000}"/>
            </a:ext>
          </a:extLst>
        </xdr:cNvPr>
        <xdr:cNvSpPr/>
      </xdr:nvSpPr>
      <xdr:spPr>
        <a:xfrm rot="18003289">
          <a:off x="12087267" y="24188276"/>
          <a:ext cx="450206" cy="945063"/>
        </a:xfrm>
        <a:prstGeom prst="upArrow">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275670</xdr:colOff>
      <xdr:row>114</xdr:row>
      <xdr:rowOff>157020</xdr:rowOff>
    </xdr:from>
    <xdr:to>
      <xdr:col>16</xdr:col>
      <xdr:colOff>157704</xdr:colOff>
      <xdr:row>116</xdr:row>
      <xdr:rowOff>94475</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16038383" y="20670618"/>
          <a:ext cx="439595" cy="285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⑧</a:t>
          </a:r>
        </a:p>
      </xdr:txBody>
    </xdr:sp>
    <xdr:clientData/>
  </xdr:twoCellAnchor>
  <xdr:twoCellAnchor>
    <xdr:from>
      <xdr:col>19</xdr:col>
      <xdr:colOff>237030</xdr:colOff>
      <xdr:row>142</xdr:row>
      <xdr:rowOff>129997</xdr:rowOff>
    </xdr:from>
    <xdr:to>
      <xdr:col>21</xdr:col>
      <xdr:colOff>119062</xdr:colOff>
      <xdr:row>144</xdr:row>
      <xdr:rowOff>67450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17393646" y="25522253"/>
          <a:ext cx="439593" cy="285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⑪</a:t>
          </a:r>
          <a:endParaRPr kumimoji="1" lang="en-US" altLang="ja-JP" sz="1100"/>
        </a:p>
        <a:p>
          <a:endParaRPr kumimoji="1" lang="ja-JP" altLang="en-US" sz="1100"/>
        </a:p>
      </xdr:txBody>
    </xdr:sp>
    <xdr:clientData/>
  </xdr:twoCellAnchor>
  <xdr:twoCellAnchor>
    <xdr:from>
      <xdr:col>7</xdr:col>
      <xdr:colOff>258544</xdr:colOff>
      <xdr:row>142</xdr:row>
      <xdr:rowOff>100069</xdr:rowOff>
    </xdr:from>
    <xdr:to>
      <xdr:col>9</xdr:col>
      <xdr:colOff>137882</xdr:colOff>
      <xdr:row>144</xdr:row>
      <xdr:rowOff>33373</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14069794" y="25492325"/>
          <a:ext cx="436899" cy="281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⑩</a:t>
          </a:r>
        </a:p>
      </xdr:txBody>
    </xdr:sp>
    <xdr:clientData/>
  </xdr:twoCellAnchor>
  <xdr:twoCellAnchor>
    <xdr:from>
      <xdr:col>1</xdr:col>
      <xdr:colOff>48780</xdr:colOff>
      <xdr:row>137</xdr:row>
      <xdr:rowOff>11617</xdr:rowOff>
    </xdr:from>
    <xdr:to>
      <xdr:col>3</xdr:col>
      <xdr:colOff>92928</xdr:colOff>
      <xdr:row>139</xdr:row>
      <xdr:rowOff>139391</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12187347" y="24532684"/>
          <a:ext cx="601709"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⑨</a:t>
          </a:r>
        </a:p>
      </xdr:txBody>
    </xdr:sp>
    <xdr:clientData/>
  </xdr:twoCellAnchor>
  <xdr:twoCellAnchor>
    <xdr:from>
      <xdr:col>15</xdr:col>
      <xdr:colOff>11615</xdr:colOff>
      <xdr:row>64</xdr:row>
      <xdr:rowOff>151007</xdr:rowOff>
    </xdr:from>
    <xdr:to>
      <xdr:col>16</xdr:col>
      <xdr:colOff>133581</xdr:colOff>
      <xdr:row>66</xdr:row>
      <xdr:rowOff>69695</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6053109" y="12126952"/>
          <a:ext cx="400746" cy="267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0</xdr:col>
      <xdr:colOff>267164</xdr:colOff>
      <xdr:row>90</xdr:row>
      <xdr:rowOff>92927</xdr:rowOff>
    </xdr:from>
    <xdr:to>
      <xdr:col>2</xdr:col>
      <xdr:colOff>53158</xdr:colOff>
      <xdr:row>92</xdr:row>
      <xdr:rowOff>104543</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12126951" y="16599055"/>
          <a:ext cx="343555" cy="360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3</xdr:col>
      <xdr:colOff>0</xdr:colOff>
      <xdr:row>27</xdr:row>
      <xdr:rowOff>101373</xdr:rowOff>
    </xdr:from>
    <xdr:to>
      <xdr:col>3</xdr:col>
      <xdr:colOff>136071</xdr:colOff>
      <xdr:row>29</xdr:row>
      <xdr:rowOff>89852</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871189" y="5177501"/>
          <a:ext cx="136071" cy="360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22</xdr:col>
      <xdr:colOff>56570</xdr:colOff>
      <xdr:row>20</xdr:row>
      <xdr:rowOff>101373</xdr:rowOff>
    </xdr:from>
    <xdr:to>
      <xdr:col>23</xdr:col>
      <xdr:colOff>205767</xdr:colOff>
      <xdr:row>22</xdr:row>
      <xdr:rowOff>89852</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6445290" y="3876525"/>
          <a:ext cx="439593" cy="360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21</xdr:col>
      <xdr:colOff>157642</xdr:colOff>
      <xdr:row>14</xdr:row>
      <xdr:rowOff>11616</xdr:rowOff>
    </xdr:from>
    <xdr:to>
      <xdr:col>22</xdr:col>
      <xdr:colOff>239991</xdr:colOff>
      <xdr:row>15</xdr:row>
      <xdr:rowOff>53307</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6255965" y="2671646"/>
          <a:ext cx="372746" cy="22754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25</xdr:col>
      <xdr:colOff>425430</xdr:colOff>
      <xdr:row>78</xdr:row>
      <xdr:rowOff>95831</xdr:rowOff>
    </xdr:from>
    <xdr:to>
      <xdr:col>26</xdr:col>
      <xdr:colOff>85724</xdr:colOff>
      <xdr:row>80</xdr:row>
      <xdr:rowOff>42807</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7801497" y="13012660"/>
          <a:ext cx="345629" cy="295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15</xdr:col>
      <xdr:colOff>11615</xdr:colOff>
      <xdr:row>74</xdr:row>
      <xdr:rowOff>151007</xdr:rowOff>
    </xdr:from>
    <xdr:to>
      <xdr:col>16</xdr:col>
      <xdr:colOff>133581</xdr:colOff>
      <xdr:row>76</xdr:row>
      <xdr:rowOff>69695</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4193322" y="12370885"/>
          <a:ext cx="400747" cy="267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26</xdr:row>
      <xdr:rowOff>101373</xdr:rowOff>
    </xdr:from>
    <xdr:to>
      <xdr:col>6</xdr:col>
      <xdr:colOff>136071</xdr:colOff>
      <xdr:row>28</xdr:row>
      <xdr:rowOff>89852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382000" y="4701948"/>
          <a:ext cx="136071" cy="350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6</xdr:col>
      <xdr:colOff>0</xdr:colOff>
      <xdr:row>62</xdr:row>
      <xdr:rowOff>221116</xdr:rowOff>
    </xdr:from>
    <xdr:to>
      <xdr:col>6</xdr:col>
      <xdr:colOff>680</xdr:colOff>
      <xdr:row>64</xdr:row>
      <xdr:rowOff>167073</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382000" y="11327266"/>
          <a:ext cx="680" cy="336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11</xdr:col>
      <xdr:colOff>217712</xdr:colOff>
      <xdr:row>68</xdr:row>
      <xdr:rowOff>93549</xdr:rowOff>
    </xdr:from>
    <xdr:to>
      <xdr:col>20</xdr:col>
      <xdr:colOff>91848</xdr:colOff>
      <xdr:row>73</xdr:row>
      <xdr:rowOff>17009</xdr:rowOff>
    </xdr:to>
    <xdr:sp macro="" textlink="">
      <xdr:nvSpPr>
        <xdr:cNvPr id="8" name="四角形吹き出し 7">
          <a:extLst>
            <a:ext uri="{FF2B5EF4-FFF2-40B4-BE49-F238E27FC236}">
              <a16:creationId xmlns:a16="http://schemas.microsoft.com/office/drawing/2014/main" id="{00000000-0008-0000-0200-000008000000}"/>
            </a:ext>
          </a:extLst>
        </xdr:cNvPr>
        <xdr:cNvSpPr/>
      </xdr:nvSpPr>
      <xdr:spPr>
        <a:xfrm>
          <a:off x="2930636" y="11285424"/>
          <a:ext cx="2093801" cy="773906"/>
        </a:xfrm>
        <a:prstGeom prst="wedgeRectCallout">
          <a:avLst>
            <a:gd name="adj1" fmla="val -35695"/>
            <a:gd name="adj2" fmla="val -7716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ysClr val="windowText" lastClr="000000"/>
              </a:solidFill>
              <a:effectLst/>
              <a:latin typeface="+mn-lt"/>
              <a:ea typeface="+mn-ea"/>
              <a:cs typeface="+mn-cs"/>
            </a:rPr>
            <a:t>培土など箱当たりの成分量が表示されている資材の場合</a:t>
          </a:r>
          <a:r>
            <a:rPr kumimoji="1" lang="ja-JP" altLang="en-US" sz="1000">
              <a:solidFill>
                <a:sysClr val="windowText" lastClr="000000"/>
              </a:solidFill>
              <a:effectLst/>
              <a:latin typeface="+mn-lt"/>
              <a:ea typeface="+mn-ea"/>
              <a:cs typeface="+mn-cs"/>
            </a:rPr>
            <a:t>、このように、単位を書き換えて下さい。</a:t>
          </a:r>
          <a:endParaRPr kumimoji="1" lang="ja-JP" altLang="en-US" sz="1000"/>
        </a:p>
      </xdr:txBody>
    </xdr:sp>
    <xdr:clientData/>
  </xdr:twoCellAnchor>
  <xdr:twoCellAnchor>
    <xdr:from>
      <xdr:col>3</xdr:col>
      <xdr:colOff>0</xdr:colOff>
      <xdr:row>27</xdr:row>
      <xdr:rowOff>101373</xdr:rowOff>
    </xdr:from>
    <xdr:to>
      <xdr:col>3</xdr:col>
      <xdr:colOff>136071</xdr:colOff>
      <xdr:row>29</xdr:row>
      <xdr:rowOff>89852</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7610475" y="4882923"/>
          <a:ext cx="136071" cy="350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8</xdr:col>
      <xdr:colOff>20850</xdr:colOff>
      <xdr:row>64</xdr:row>
      <xdr:rowOff>125187</xdr:rowOff>
    </xdr:from>
    <xdr:to>
      <xdr:col>10</xdr:col>
      <xdr:colOff>0</xdr:colOff>
      <xdr:row>66</xdr:row>
      <xdr:rowOff>137478</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8917200" y="11621862"/>
          <a:ext cx="493500" cy="355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g/</a:t>
          </a:r>
          <a:r>
            <a:rPr kumimoji="1" lang="ja-JP" altLang="en-US" sz="1100"/>
            <a:t>箱</a:t>
          </a:r>
        </a:p>
      </xdr:txBody>
    </xdr:sp>
    <xdr:clientData/>
  </xdr:twoCellAnchor>
  <xdr:twoCellAnchor>
    <xdr:from>
      <xdr:col>9</xdr:col>
      <xdr:colOff>212612</xdr:colOff>
      <xdr:row>4</xdr:row>
      <xdr:rowOff>59533</xdr:rowOff>
    </xdr:from>
    <xdr:to>
      <xdr:col>23</xdr:col>
      <xdr:colOff>161584</xdr:colOff>
      <xdr:row>6</xdr:row>
      <xdr:rowOff>102054</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2432277" y="705872"/>
          <a:ext cx="3401785" cy="36569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グレーの部分については認証申請（実績）時に記載願います。</a:t>
          </a:r>
        </a:p>
      </xdr:txBody>
    </xdr:sp>
    <xdr:clientData/>
  </xdr:twoCellAnchor>
  <xdr:twoCellAnchor>
    <xdr:from>
      <xdr:col>3</xdr:col>
      <xdr:colOff>0</xdr:colOff>
      <xdr:row>27</xdr:row>
      <xdr:rowOff>101373</xdr:rowOff>
    </xdr:from>
    <xdr:to>
      <xdr:col>3</xdr:col>
      <xdr:colOff>136071</xdr:colOff>
      <xdr:row>29</xdr:row>
      <xdr:rowOff>89852</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7610475" y="4882923"/>
          <a:ext cx="136071" cy="350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xdr:col>
      <xdr:colOff>56570</xdr:colOff>
      <xdr:row>64</xdr:row>
      <xdr:rowOff>137091</xdr:rowOff>
    </xdr:from>
    <xdr:to>
      <xdr:col>3</xdr:col>
      <xdr:colOff>205767</xdr:colOff>
      <xdr:row>66</xdr:row>
      <xdr:rowOff>149382</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7409870" y="11633766"/>
          <a:ext cx="406372" cy="355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ｇ</a:t>
          </a:r>
        </a:p>
      </xdr:txBody>
    </xdr:sp>
    <xdr:clientData/>
  </xdr:twoCellAnchor>
  <xdr:twoCellAnchor>
    <xdr:from>
      <xdr:col>6</xdr:col>
      <xdr:colOff>0</xdr:colOff>
      <xdr:row>67</xdr:row>
      <xdr:rowOff>221116</xdr:rowOff>
    </xdr:from>
    <xdr:to>
      <xdr:col>6</xdr:col>
      <xdr:colOff>680</xdr:colOff>
      <xdr:row>69</xdr:row>
      <xdr:rowOff>167073</xdr:rowOff>
    </xdr:to>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8382000" y="12184516"/>
          <a:ext cx="680" cy="336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6</xdr:col>
      <xdr:colOff>0</xdr:colOff>
      <xdr:row>72</xdr:row>
      <xdr:rowOff>221116</xdr:rowOff>
    </xdr:from>
    <xdr:to>
      <xdr:col>6</xdr:col>
      <xdr:colOff>680</xdr:colOff>
      <xdr:row>74</xdr:row>
      <xdr:rowOff>167073</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8382000" y="13041766"/>
          <a:ext cx="680" cy="336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6</xdr:col>
      <xdr:colOff>42282</xdr:colOff>
      <xdr:row>64</xdr:row>
      <xdr:rowOff>134711</xdr:rowOff>
    </xdr:from>
    <xdr:to>
      <xdr:col>7</xdr:col>
      <xdr:colOff>191479</xdr:colOff>
      <xdr:row>66</xdr:row>
      <xdr:rowOff>147002</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8424282" y="11631386"/>
          <a:ext cx="406372" cy="355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ｇ</a:t>
          </a:r>
        </a:p>
      </xdr:txBody>
    </xdr:sp>
    <xdr:clientData/>
  </xdr:twoCellAnchor>
  <xdr:twoCellAnchor>
    <xdr:from>
      <xdr:col>4</xdr:col>
      <xdr:colOff>51807</xdr:colOff>
      <xdr:row>64</xdr:row>
      <xdr:rowOff>132330</xdr:rowOff>
    </xdr:from>
    <xdr:to>
      <xdr:col>5</xdr:col>
      <xdr:colOff>201004</xdr:colOff>
      <xdr:row>66</xdr:row>
      <xdr:rowOff>144621</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7919457" y="11629005"/>
          <a:ext cx="406372" cy="355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ｇ</a:t>
          </a:r>
        </a:p>
      </xdr:txBody>
    </xdr:sp>
    <xdr:clientData/>
  </xdr:twoCellAnchor>
  <xdr:twoCellAnchor>
    <xdr:from>
      <xdr:col>10</xdr:col>
      <xdr:colOff>161343</xdr:colOff>
      <xdr:row>64</xdr:row>
      <xdr:rowOff>122805</xdr:rowOff>
    </xdr:from>
    <xdr:to>
      <xdr:col>13</xdr:col>
      <xdr:colOff>59531</xdr:colOff>
      <xdr:row>66</xdr:row>
      <xdr:rowOff>135096</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9572043" y="11619480"/>
          <a:ext cx="669713" cy="355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箱</a:t>
          </a:r>
          <a:r>
            <a:rPr kumimoji="1" lang="en-US" altLang="ja-JP" sz="1100"/>
            <a:t>/10</a:t>
          </a:r>
          <a:r>
            <a:rPr kumimoji="1" lang="ja-JP" altLang="en-US" sz="1100"/>
            <a:t>ａ</a:t>
          </a:r>
          <a:endParaRPr kumimoji="1" lang="en-US" altLang="ja-JP" sz="1100"/>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27</xdr:row>
      <xdr:rowOff>101373</xdr:rowOff>
    </xdr:from>
    <xdr:to>
      <xdr:col>3</xdr:col>
      <xdr:colOff>136071</xdr:colOff>
      <xdr:row>29</xdr:row>
      <xdr:rowOff>89852</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85825" y="5044848"/>
          <a:ext cx="136071" cy="350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21</xdr:col>
      <xdr:colOff>273799</xdr:colOff>
      <xdr:row>52</xdr:row>
      <xdr:rowOff>34846</xdr:rowOff>
    </xdr:from>
    <xdr:to>
      <xdr:col>23</xdr:col>
      <xdr:colOff>65752</xdr:colOff>
      <xdr:row>53</xdr:row>
      <xdr:rowOff>76538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372122" y="9757316"/>
          <a:ext cx="372746" cy="227545"/>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23</xdr:col>
      <xdr:colOff>88571</xdr:colOff>
      <xdr:row>58</xdr:row>
      <xdr:rowOff>258452</xdr:rowOff>
    </xdr:from>
    <xdr:to>
      <xdr:col>24</xdr:col>
      <xdr:colOff>143804</xdr:colOff>
      <xdr:row>60</xdr:row>
      <xdr:rowOff>54422</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6767687" y="11212202"/>
          <a:ext cx="345629" cy="295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0</xdr:col>
      <xdr:colOff>110134</xdr:colOff>
      <xdr:row>90</xdr:row>
      <xdr:rowOff>3403</xdr:rowOff>
    </xdr:from>
    <xdr:to>
      <xdr:col>3</xdr:col>
      <xdr:colOff>2272</xdr:colOff>
      <xdr:row>92</xdr:row>
      <xdr:rowOff>44861</xdr:rowOff>
    </xdr:to>
    <xdr:sp macro="" textlink="">
      <xdr:nvSpPr>
        <xdr:cNvPr id="7" name="上矢印 6">
          <a:extLst>
            <a:ext uri="{FF2B5EF4-FFF2-40B4-BE49-F238E27FC236}">
              <a16:creationId xmlns:a16="http://schemas.microsoft.com/office/drawing/2014/main" id="{00000000-0008-0000-0300-000007000000}"/>
            </a:ext>
          </a:extLst>
        </xdr:cNvPr>
        <xdr:cNvSpPr/>
      </xdr:nvSpPr>
      <xdr:spPr>
        <a:xfrm rot="17424696">
          <a:off x="306937" y="16122925"/>
          <a:ext cx="384358" cy="777963"/>
        </a:xfrm>
        <a:prstGeom prst="upArrow">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31298</xdr:colOff>
      <xdr:row>136</xdr:row>
      <xdr:rowOff>45569</xdr:rowOff>
    </xdr:from>
    <xdr:to>
      <xdr:col>3</xdr:col>
      <xdr:colOff>105172</xdr:colOff>
      <xdr:row>138</xdr:row>
      <xdr:rowOff>46719</xdr:rowOff>
    </xdr:to>
    <xdr:sp macro="" textlink="">
      <xdr:nvSpPr>
        <xdr:cNvPr id="10" name="上矢印 9">
          <a:extLst>
            <a:ext uri="{FF2B5EF4-FFF2-40B4-BE49-F238E27FC236}">
              <a16:creationId xmlns:a16="http://schemas.microsoft.com/office/drawing/2014/main" id="{00000000-0008-0000-0300-00000A000000}"/>
            </a:ext>
          </a:extLst>
        </xdr:cNvPr>
        <xdr:cNvSpPr/>
      </xdr:nvSpPr>
      <xdr:spPr>
        <a:xfrm rot="17424696">
          <a:off x="329017" y="24268917"/>
          <a:ext cx="349626" cy="945063"/>
        </a:xfrm>
        <a:prstGeom prst="upArrow">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270159</xdr:colOff>
      <xdr:row>135</xdr:row>
      <xdr:rowOff>123302</xdr:rowOff>
    </xdr:from>
    <xdr:to>
      <xdr:col>24</xdr:col>
      <xdr:colOff>126266</xdr:colOff>
      <xdr:row>137</xdr:row>
      <xdr:rowOff>56606</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6658879" y="24470131"/>
          <a:ext cx="436899" cy="281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p>
      </xdr:txBody>
    </xdr:sp>
    <xdr:clientData/>
  </xdr:twoCellAnchor>
  <xdr:twoCellAnchor>
    <xdr:from>
      <xdr:col>1</xdr:col>
      <xdr:colOff>95243</xdr:colOff>
      <xdr:row>136</xdr:row>
      <xdr:rowOff>69696</xdr:rowOff>
    </xdr:from>
    <xdr:to>
      <xdr:col>3</xdr:col>
      <xdr:colOff>116159</xdr:colOff>
      <xdr:row>139</xdr:row>
      <xdr:rowOff>23233</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390518" y="24101271"/>
          <a:ext cx="611466" cy="467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⑦</a:t>
          </a:r>
        </a:p>
      </xdr:txBody>
    </xdr:sp>
    <xdr:clientData/>
  </xdr:twoCellAnchor>
  <xdr:twoCellAnchor>
    <xdr:from>
      <xdr:col>1</xdr:col>
      <xdr:colOff>58079</xdr:colOff>
      <xdr:row>90</xdr:row>
      <xdr:rowOff>46463</xdr:rowOff>
    </xdr:from>
    <xdr:to>
      <xdr:col>2</xdr:col>
      <xdr:colOff>168428</xdr:colOff>
      <xdr:row>91</xdr:row>
      <xdr:rowOff>139389</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348475" y="16726829"/>
          <a:ext cx="400746" cy="267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22</xdr:col>
      <xdr:colOff>232316</xdr:colOff>
      <xdr:row>36</xdr:row>
      <xdr:rowOff>127775</xdr:rowOff>
    </xdr:from>
    <xdr:to>
      <xdr:col>24</xdr:col>
      <xdr:colOff>11200</xdr:colOff>
      <xdr:row>38</xdr:row>
      <xdr:rowOff>12015</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6621036" y="6876586"/>
          <a:ext cx="359676" cy="255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23</xdr:col>
      <xdr:colOff>87121</xdr:colOff>
      <xdr:row>65</xdr:row>
      <xdr:rowOff>79658</xdr:rowOff>
    </xdr:from>
    <xdr:to>
      <xdr:col>24</xdr:col>
      <xdr:colOff>168016</xdr:colOff>
      <xdr:row>66</xdr:row>
      <xdr:rowOff>124661</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6766237" y="12404079"/>
          <a:ext cx="371291" cy="219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15</xdr:col>
      <xdr:colOff>20122</xdr:colOff>
      <xdr:row>129</xdr:row>
      <xdr:rowOff>17630</xdr:rowOff>
    </xdr:from>
    <xdr:to>
      <xdr:col>16</xdr:col>
      <xdr:colOff>192552</xdr:colOff>
      <xdr:row>130</xdr:row>
      <xdr:rowOff>129323</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4376067" y="23319032"/>
          <a:ext cx="462826" cy="285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23</xdr:col>
      <xdr:colOff>51176</xdr:colOff>
      <xdr:row>138</xdr:row>
      <xdr:rowOff>60302</xdr:rowOff>
    </xdr:from>
    <xdr:to>
      <xdr:col>24</xdr:col>
      <xdr:colOff>223605</xdr:colOff>
      <xdr:row>139</xdr:row>
      <xdr:rowOff>171994</xdr:rowOff>
    </xdr:to>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6730292" y="24929845"/>
          <a:ext cx="462825" cy="285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endParaRPr kumimoji="1" lang="en-US" altLang="ja-JP" sz="1100"/>
        </a:p>
        <a:p>
          <a:endParaRPr kumimoji="1" lang="ja-JP" altLang="en-US" sz="1100"/>
        </a:p>
      </xdr:txBody>
    </xdr:sp>
    <xdr:clientData/>
  </xdr:twoCellAnchor>
  <xdr:twoCellAnchor>
    <xdr:from>
      <xdr:col>23</xdr:col>
      <xdr:colOff>48780</xdr:colOff>
      <xdr:row>129</xdr:row>
      <xdr:rowOff>81312</xdr:rowOff>
    </xdr:from>
    <xdr:to>
      <xdr:col>24</xdr:col>
      <xdr:colOff>58079</xdr:colOff>
      <xdr:row>132</xdr:row>
      <xdr:rowOff>34847</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6727896" y="23382714"/>
          <a:ext cx="299695" cy="476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11</xdr:col>
      <xdr:colOff>278779</xdr:colOff>
      <xdr:row>65</xdr:row>
      <xdr:rowOff>11616</xdr:rowOff>
    </xdr:from>
    <xdr:to>
      <xdr:col>13</xdr:col>
      <xdr:colOff>110349</xdr:colOff>
      <xdr:row>66</xdr:row>
      <xdr:rowOff>104542</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3473139" y="12336037"/>
          <a:ext cx="412362" cy="267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endParaRPr kumimoji="1" lang="en-US" altLang="ja-JP" sz="1100"/>
        </a:p>
      </xdr:txBody>
    </xdr:sp>
    <xdr:clientData/>
  </xdr:twoCellAnchor>
  <xdr:twoCellAnchor>
    <xdr:from>
      <xdr:col>33</xdr:col>
      <xdr:colOff>529971</xdr:colOff>
      <xdr:row>67</xdr:row>
      <xdr:rowOff>49368</xdr:rowOff>
    </xdr:from>
    <xdr:to>
      <xdr:col>34</xdr:col>
      <xdr:colOff>155418</xdr:colOff>
      <xdr:row>68</xdr:row>
      <xdr:rowOff>170582</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13075093" y="12722264"/>
          <a:ext cx="310782" cy="295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26</xdr:row>
      <xdr:rowOff>101373</xdr:rowOff>
    </xdr:from>
    <xdr:to>
      <xdr:col>6</xdr:col>
      <xdr:colOff>136071</xdr:colOff>
      <xdr:row>28</xdr:row>
      <xdr:rowOff>89852</xdr:rowOff>
    </xdr:to>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1543050" y="4549548"/>
          <a:ext cx="136071" cy="350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6</xdr:col>
      <xdr:colOff>0</xdr:colOff>
      <xdr:row>62</xdr:row>
      <xdr:rowOff>221116</xdr:rowOff>
    </xdr:from>
    <xdr:to>
      <xdr:col>6</xdr:col>
      <xdr:colOff>680</xdr:colOff>
      <xdr:row>64</xdr:row>
      <xdr:rowOff>167073</xdr:rowOff>
    </xdr:to>
    <xdr:sp macro="" textlink="">
      <xdr:nvSpPr>
        <xdr:cNvPr id="50" name="テキスト ボックス 49">
          <a:extLst>
            <a:ext uri="{FF2B5EF4-FFF2-40B4-BE49-F238E27FC236}">
              <a16:creationId xmlns:a16="http://schemas.microsoft.com/office/drawing/2014/main" id="{00000000-0008-0000-0400-000032000000}"/>
            </a:ext>
          </a:extLst>
        </xdr:cNvPr>
        <xdr:cNvSpPr txBox="1"/>
      </xdr:nvSpPr>
      <xdr:spPr>
        <a:xfrm>
          <a:off x="1543050" y="11174866"/>
          <a:ext cx="680" cy="336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3</xdr:col>
      <xdr:colOff>0</xdr:colOff>
      <xdr:row>27</xdr:row>
      <xdr:rowOff>101373</xdr:rowOff>
    </xdr:from>
    <xdr:to>
      <xdr:col>3</xdr:col>
      <xdr:colOff>136071</xdr:colOff>
      <xdr:row>29</xdr:row>
      <xdr:rowOff>89852</xdr:rowOff>
    </xdr:to>
    <xdr:sp macro="" textlink="">
      <xdr:nvSpPr>
        <xdr:cNvPr id="52" name="テキスト ボックス 51">
          <a:extLst>
            <a:ext uri="{FF2B5EF4-FFF2-40B4-BE49-F238E27FC236}">
              <a16:creationId xmlns:a16="http://schemas.microsoft.com/office/drawing/2014/main" id="{00000000-0008-0000-0400-000034000000}"/>
            </a:ext>
          </a:extLst>
        </xdr:cNvPr>
        <xdr:cNvSpPr txBox="1"/>
      </xdr:nvSpPr>
      <xdr:spPr>
        <a:xfrm>
          <a:off x="771525" y="4730523"/>
          <a:ext cx="136071" cy="350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10</xdr:col>
      <xdr:colOff>110558</xdr:colOff>
      <xdr:row>4</xdr:row>
      <xdr:rowOff>68038</xdr:rowOff>
    </xdr:from>
    <xdr:to>
      <xdr:col>23</xdr:col>
      <xdr:colOff>255133</xdr:colOff>
      <xdr:row>6</xdr:row>
      <xdr:rowOff>110559</xdr:rowOff>
    </xdr:to>
    <xdr:sp macro="" textlink="">
      <xdr:nvSpPr>
        <xdr:cNvPr id="54" name="テキスト ボックス 53">
          <a:extLst>
            <a:ext uri="{FF2B5EF4-FFF2-40B4-BE49-F238E27FC236}">
              <a16:creationId xmlns:a16="http://schemas.microsoft.com/office/drawing/2014/main" id="{00000000-0008-0000-0400-000036000000}"/>
            </a:ext>
          </a:extLst>
        </xdr:cNvPr>
        <xdr:cNvSpPr txBox="1"/>
      </xdr:nvSpPr>
      <xdr:spPr>
        <a:xfrm>
          <a:off x="2682308" y="677638"/>
          <a:ext cx="3487850" cy="34732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栽培計画書に追記する形で栽培管理記録を作成してください。</a:t>
          </a:r>
        </a:p>
      </xdr:txBody>
    </xdr:sp>
    <xdr:clientData/>
  </xdr:twoCellAnchor>
  <xdr:twoCellAnchor>
    <xdr:from>
      <xdr:col>3</xdr:col>
      <xdr:colOff>0</xdr:colOff>
      <xdr:row>27</xdr:row>
      <xdr:rowOff>101373</xdr:rowOff>
    </xdr:from>
    <xdr:to>
      <xdr:col>3</xdr:col>
      <xdr:colOff>136071</xdr:colOff>
      <xdr:row>29</xdr:row>
      <xdr:rowOff>89852</xdr:rowOff>
    </xdr:to>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771525" y="4730523"/>
          <a:ext cx="136071" cy="350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6</xdr:col>
      <xdr:colOff>0</xdr:colOff>
      <xdr:row>67</xdr:row>
      <xdr:rowOff>221116</xdr:rowOff>
    </xdr:from>
    <xdr:to>
      <xdr:col>6</xdr:col>
      <xdr:colOff>680</xdr:colOff>
      <xdr:row>69</xdr:row>
      <xdr:rowOff>167073</xdr:rowOff>
    </xdr:to>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1543050" y="12032116"/>
          <a:ext cx="680" cy="336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6</xdr:col>
      <xdr:colOff>0</xdr:colOff>
      <xdr:row>72</xdr:row>
      <xdr:rowOff>221116</xdr:rowOff>
    </xdr:from>
    <xdr:to>
      <xdr:col>6</xdr:col>
      <xdr:colOff>680</xdr:colOff>
      <xdr:row>74</xdr:row>
      <xdr:rowOff>167073</xdr:rowOff>
    </xdr:to>
    <xdr:sp macro="" textlink="">
      <xdr:nvSpPr>
        <xdr:cNvPr id="58" name="テキスト ボックス 57">
          <a:extLst>
            <a:ext uri="{FF2B5EF4-FFF2-40B4-BE49-F238E27FC236}">
              <a16:creationId xmlns:a16="http://schemas.microsoft.com/office/drawing/2014/main" id="{00000000-0008-0000-0400-00003A000000}"/>
            </a:ext>
          </a:extLst>
        </xdr:cNvPr>
        <xdr:cNvSpPr txBox="1"/>
      </xdr:nvSpPr>
      <xdr:spPr>
        <a:xfrm>
          <a:off x="1543050" y="12889366"/>
          <a:ext cx="680" cy="336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9</xdr:col>
      <xdr:colOff>233364</xdr:colOff>
      <xdr:row>32</xdr:row>
      <xdr:rowOff>78581</xdr:rowOff>
    </xdr:from>
    <xdr:to>
      <xdr:col>23</xdr:col>
      <xdr:colOff>127906</xdr:colOff>
      <xdr:row>35</xdr:row>
      <xdr:rowOff>119061</xdr:rowOff>
    </xdr:to>
    <xdr:sp macro="" textlink="">
      <xdr:nvSpPr>
        <xdr:cNvPr id="64" name="テキスト ボックス 63">
          <a:extLst>
            <a:ext uri="{FF2B5EF4-FFF2-40B4-BE49-F238E27FC236}">
              <a16:creationId xmlns:a16="http://schemas.microsoft.com/office/drawing/2014/main" id="{00000000-0008-0000-0400-000040000000}"/>
            </a:ext>
          </a:extLst>
        </xdr:cNvPr>
        <xdr:cNvSpPr txBox="1"/>
      </xdr:nvSpPr>
      <xdr:spPr>
        <a:xfrm>
          <a:off x="2483645" y="5412581"/>
          <a:ext cx="3394980" cy="540543"/>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栽培計画通り栽培管理がされているか確認責任者が確認した上で、確認内容について記載ください。</a:t>
          </a:r>
        </a:p>
      </xdr:txBody>
    </xdr:sp>
    <xdr:clientData/>
  </xdr:twoCellAnchor>
  <xdr:twoCellAnchor>
    <xdr:from>
      <xdr:col>2</xdr:col>
      <xdr:colOff>207169</xdr:colOff>
      <xdr:row>80</xdr:row>
      <xdr:rowOff>147637</xdr:rowOff>
    </xdr:from>
    <xdr:to>
      <xdr:col>17</xdr:col>
      <xdr:colOff>35719</xdr:colOff>
      <xdr:row>86</xdr:row>
      <xdr:rowOff>47625</xdr:rowOff>
    </xdr:to>
    <xdr:sp macro="" textlink="">
      <xdr:nvSpPr>
        <xdr:cNvPr id="65" name="テキスト ボックス 64">
          <a:extLst>
            <a:ext uri="{FF2B5EF4-FFF2-40B4-BE49-F238E27FC236}">
              <a16:creationId xmlns:a16="http://schemas.microsoft.com/office/drawing/2014/main" id="{00000000-0008-0000-0400-000041000000}"/>
            </a:ext>
          </a:extLst>
        </xdr:cNvPr>
        <xdr:cNvSpPr txBox="1"/>
      </xdr:nvSpPr>
      <xdr:spPr>
        <a:xfrm>
          <a:off x="707232" y="13625512"/>
          <a:ext cx="3579018" cy="900113"/>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栽培計画から変更があり、資材の使用中止、追加、量の変更をした場合は、変更の有無欄の該当する項目に〇をして、記載例の通り、修正等を行ってください。</a:t>
          </a:r>
          <a:endParaRPr lang="ja-JP" altLang="ja-JP" sz="900">
            <a:effectLst/>
          </a:endParaRPr>
        </a:p>
        <a:p>
          <a:endParaRPr kumimoji="1" lang="ja-JP" altLang="en-US" sz="900"/>
        </a:p>
      </xdr:txBody>
    </xdr:sp>
    <xdr:clientData/>
  </xdr:twoCellAnchor>
  <xdr:twoCellAnchor>
    <xdr:from>
      <xdr:col>11</xdr:col>
      <xdr:colOff>150019</xdr:colOff>
      <xdr:row>67</xdr:row>
      <xdr:rowOff>19050</xdr:rowOff>
    </xdr:from>
    <xdr:to>
      <xdr:col>13</xdr:col>
      <xdr:colOff>59532</xdr:colOff>
      <xdr:row>69</xdr:row>
      <xdr:rowOff>83343</xdr:rowOff>
    </xdr:to>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9925050" y="11722894"/>
          <a:ext cx="433388" cy="397668"/>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50</a:t>
          </a:r>
          <a:endParaRPr kumimoji="1" lang="ja-JP" altLang="en-US" sz="1600"/>
        </a:p>
      </xdr:txBody>
    </xdr:sp>
    <xdr:clientData/>
  </xdr:twoCellAnchor>
  <xdr:twoCellAnchor>
    <xdr:from>
      <xdr:col>19</xdr:col>
      <xdr:colOff>135732</xdr:colOff>
      <xdr:row>97</xdr:row>
      <xdr:rowOff>35718</xdr:rowOff>
    </xdr:from>
    <xdr:to>
      <xdr:col>23</xdr:col>
      <xdr:colOff>107156</xdr:colOff>
      <xdr:row>100</xdr:row>
      <xdr:rowOff>21432</xdr:rowOff>
    </xdr:to>
    <xdr:sp macro="" textlink="">
      <xdr:nvSpPr>
        <xdr:cNvPr id="70" name="テキスト ボックス 69">
          <a:extLst>
            <a:ext uri="{FF2B5EF4-FFF2-40B4-BE49-F238E27FC236}">
              <a16:creationId xmlns:a16="http://schemas.microsoft.com/office/drawing/2014/main" id="{00000000-0008-0000-0400-000046000000}"/>
            </a:ext>
          </a:extLst>
        </xdr:cNvPr>
        <xdr:cNvSpPr txBox="1"/>
      </xdr:nvSpPr>
      <xdr:spPr>
        <a:xfrm>
          <a:off x="12006263" y="16740187"/>
          <a:ext cx="1019174" cy="485776"/>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3.0224</a:t>
          </a:r>
          <a:endParaRPr kumimoji="1" lang="ja-JP" altLang="en-US" sz="1400"/>
        </a:p>
      </xdr:txBody>
    </xdr:sp>
    <xdr:clientData/>
  </xdr:twoCellAnchor>
  <xdr:twoCellAnchor>
    <xdr:from>
      <xdr:col>14</xdr:col>
      <xdr:colOff>228600</xdr:colOff>
      <xdr:row>66</xdr:row>
      <xdr:rowOff>157162</xdr:rowOff>
    </xdr:from>
    <xdr:to>
      <xdr:col>16</xdr:col>
      <xdr:colOff>138113</xdr:colOff>
      <xdr:row>69</xdr:row>
      <xdr:rowOff>54767</xdr:rowOff>
    </xdr:to>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10789444" y="11694318"/>
          <a:ext cx="433388" cy="397668"/>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latin typeface="+mn-lt"/>
            </a:rPr>
            <a:t>3</a:t>
          </a:r>
          <a:endParaRPr kumimoji="1" lang="ja-JP" altLang="en-US" sz="1600">
            <a:latin typeface="+mn-l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54"/>
  <sheetViews>
    <sheetView showGridLines="0" tabSelected="1" topLeftCell="A50" zoomScale="112" zoomScaleNormal="112" workbookViewId="0">
      <selection activeCell="N60" sqref="N60:P63"/>
    </sheetView>
  </sheetViews>
  <sheetFormatPr defaultRowHeight="18.75" x14ac:dyDescent="0.4"/>
  <cols>
    <col min="1" max="24" width="3.25" style="15" customWidth="1"/>
    <col min="25" max="27" width="8.125" style="15" customWidth="1"/>
    <col min="28" max="39" width="3" style="15" customWidth="1"/>
    <col min="40" max="64" width="4.625" style="15" customWidth="1"/>
    <col min="65" max="16384" width="9" style="15"/>
  </cols>
  <sheetData>
    <row r="1" spans="1:24" ht="13.5" customHeight="1" x14ac:dyDescent="0.4">
      <c r="A1" s="63" t="s">
        <v>252</v>
      </c>
      <c r="B1" s="18"/>
      <c r="C1" s="18"/>
      <c r="D1" s="18"/>
      <c r="E1" s="18"/>
      <c r="F1" s="18"/>
      <c r="G1" s="18"/>
      <c r="H1" s="18"/>
      <c r="I1" s="18"/>
      <c r="J1" s="18"/>
      <c r="K1" s="19"/>
      <c r="L1" s="19"/>
      <c r="M1" s="19"/>
      <c r="N1" s="19"/>
      <c r="O1" s="19"/>
      <c r="P1" s="19"/>
      <c r="Q1" s="19"/>
      <c r="R1" s="19"/>
      <c r="S1" s="19"/>
      <c r="T1" s="19"/>
      <c r="U1" s="177"/>
      <c r="V1" s="177"/>
      <c r="W1" s="177"/>
      <c r="X1" s="177"/>
    </row>
    <row r="2" spans="1:24" ht="13.5" customHeight="1" x14ac:dyDescent="0.4">
      <c r="A2" s="211" t="s">
        <v>4</v>
      </c>
      <c r="B2" s="212"/>
      <c r="C2" s="212"/>
      <c r="D2" s="212"/>
      <c r="E2" s="212"/>
      <c r="F2" s="212"/>
      <c r="G2" s="212"/>
      <c r="H2" s="212"/>
      <c r="I2" s="212"/>
      <c r="J2" s="212"/>
      <c r="K2" s="212"/>
      <c r="L2" s="213"/>
      <c r="M2" s="211" t="s">
        <v>5</v>
      </c>
      <c r="N2" s="212"/>
      <c r="O2" s="212"/>
      <c r="P2" s="212"/>
      <c r="Q2" s="212"/>
      <c r="R2" s="212"/>
      <c r="S2" s="212"/>
      <c r="T2" s="212"/>
      <c r="U2" s="212"/>
      <c r="V2" s="212"/>
      <c r="W2" s="212"/>
      <c r="X2" s="213"/>
    </row>
    <row r="3" spans="1:24" ht="13.5" customHeight="1" x14ac:dyDescent="0.4">
      <c r="A3" s="20"/>
      <c r="B3" s="21"/>
      <c r="C3" s="21" t="s">
        <v>0</v>
      </c>
      <c r="D3" s="228"/>
      <c r="E3" s="228"/>
      <c r="F3" s="228"/>
      <c r="G3" s="228"/>
      <c r="H3" s="228"/>
      <c r="I3" s="228"/>
      <c r="J3" s="228"/>
      <c r="K3" s="228"/>
      <c r="L3" s="229"/>
      <c r="M3" s="19"/>
      <c r="N3" s="19"/>
      <c r="O3" s="19" t="s">
        <v>0</v>
      </c>
      <c r="P3" s="226"/>
      <c r="Q3" s="226"/>
      <c r="R3" s="226"/>
      <c r="S3" s="226"/>
      <c r="T3" s="226"/>
      <c r="U3" s="226"/>
      <c r="V3" s="226"/>
      <c r="W3" s="226"/>
      <c r="X3" s="227"/>
    </row>
    <row r="4" spans="1:24" ht="13.5" customHeight="1" x14ac:dyDescent="0.4">
      <c r="A4" s="204" t="s">
        <v>1</v>
      </c>
      <c r="B4" s="205"/>
      <c r="C4" s="230"/>
      <c r="D4" s="230"/>
      <c r="E4" s="230"/>
      <c r="F4" s="230"/>
      <c r="G4" s="230"/>
      <c r="H4" s="230"/>
      <c r="I4" s="230"/>
      <c r="J4" s="230"/>
      <c r="K4" s="230"/>
      <c r="L4" s="231"/>
      <c r="M4" s="205" t="s">
        <v>1</v>
      </c>
      <c r="N4" s="205"/>
      <c r="O4" s="226"/>
      <c r="P4" s="226"/>
      <c r="Q4" s="226"/>
      <c r="R4" s="226"/>
      <c r="S4" s="226"/>
      <c r="T4" s="226"/>
      <c r="U4" s="226"/>
      <c r="V4" s="226"/>
      <c r="W4" s="226"/>
      <c r="X4" s="227"/>
    </row>
    <row r="5" spans="1:24" ht="13.5" customHeight="1" x14ac:dyDescent="0.4">
      <c r="A5" s="204"/>
      <c r="B5" s="205"/>
      <c r="C5" s="230"/>
      <c r="D5" s="230"/>
      <c r="E5" s="230"/>
      <c r="F5" s="230"/>
      <c r="G5" s="230"/>
      <c r="H5" s="230"/>
      <c r="I5" s="230"/>
      <c r="J5" s="230"/>
      <c r="K5" s="230"/>
      <c r="L5" s="231"/>
      <c r="M5" s="205"/>
      <c r="N5" s="205"/>
      <c r="O5" s="226"/>
      <c r="P5" s="226"/>
      <c r="Q5" s="226"/>
      <c r="R5" s="226"/>
      <c r="S5" s="226"/>
      <c r="T5" s="226"/>
      <c r="U5" s="226"/>
      <c r="V5" s="226"/>
      <c r="W5" s="226"/>
      <c r="X5" s="227"/>
    </row>
    <row r="6" spans="1:24" ht="13.5" customHeight="1" x14ac:dyDescent="0.4">
      <c r="A6" s="204" t="s">
        <v>2</v>
      </c>
      <c r="B6" s="205"/>
      <c r="C6" s="230"/>
      <c r="D6" s="230"/>
      <c r="E6" s="230"/>
      <c r="F6" s="230"/>
      <c r="G6" s="230"/>
      <c r="H6" s="230"/>
      <c r="I6" s="230"/>
      <c r="J6" s="230"/>
      <c r="K6" s="230"/>
      <c r="L6" s="231"/>
      <c r="M6" s="205" t="s">
        <v>2</v>
      </c>
      <c r="N6" s="205"/>
      <c r="O6" s="226"/>
      <c r="P6" s="226"/>
      <c r="Q6" s="226"/>
      <c r="R6" s="226"/>
      <c r="S6" s="226"/>
      <c r="T6" s="226"/>
      <c r="U6" s="226"/>
      <c r="V6" s="226"/>
      <c r="W6" s="226"/>
      <c r="X6" s="227"/>
    </row>
    <row r="7" spans="1:24" ht="13.5" customHeight="1" x14ac:dyDescent="0.4">
      <c r="A7" s="204"/>
      <c r="B7" s="205"/>
      <c r="C7" s="230"/>
      <c r="D7" s="230"/>
      <c r="E7" s="230"/>
      <c r="F7" s="230"/>
      <c r="G7" s="230"/>
      <c r="H7" s="230"/>
      <c r="I7" s="230"/>
      <c r="J7" s="230"/>
      <c r="K7" s="230"/>
      <c r="L7" s="231"/>
      <c r="M7" s="205"/>
      <c r="N7" s="205"/>
      <c r="O7" s="226"/>
      <c r="P7" s="226"/>
      <c r="Q7" s="226"/>
      <c r="R7" s="226"/>
      <c r="S7" s="226"/>
      <c r="T7" s="226"/>
      <c r="U7" s="226"/>
      <c r="V7" s="226"/>
      <c r="W7" s="226"/>
      <c r="X7" s="227"/>
    </row>
    <row r="8" spans="1:24" ht="13.5" customHeight="1" x14ac:dyDescent="0.4">
      <c r="A8" s="204" t="s">
        <v>3</v>
      </c>
      <c r="B8" s="205"/>
      <c r="C8" s="230"/>
      <c r="D8" s="230"/>
      <c r="E8" s="230"/>
      <c r="F8" s="230"/>
      <c r="G8" s="230"/>
      <c r="H8" s="230"/>
      <c r="I8" s="230"/>
      <c r="J8" s="230"/>
      <c r="K8" s="230"/>
      <c r="L8" s="231"/>
      <c r="M8" s="205" t="s">
        <v>3</v>
      </c>
      <c r="N8" s="205"/>
      <c r="O8" s="226"/>
      <c r="P8" s="226"/>
      <c r="Q8" s="226"/>
      <c r="R8" s="226"/>
      <c r="S8" s="226"/>
      <c r="T8" s="226"/>
      <c r="U8" s="226"/>
      <c r="V8" s="226"/>
      <c r="W8" s="226"/>
      <c r="X8" s="227"/>
    </row>
    <row r="9" spans="1:24" ht="13.5" customHeight="1" x14ac:dyDescent="0.4">
      <c r="A9" s="211" t="s">
        <v>6</v>
      </c>
      <c r="B9" s="212"/>
      <c r="C9" s="212"/>
      <c r="D9" s="212"/>
      <c r="E9" s="212"/>
      <c r="F9" s="212"/>
      <c r="G9" s="212"/>
      <c r="H9" s="212"/>
      <c r="I9" s="212"/>
      <c r="J9" s="212"/>
      <c r="K9" s="212"/>
      <c r="L9" s="213"/>
      <c r="M9" s="211" t="s">
        <v>217</v>
      </c>
      <c r="N9" s="212"/>
      <c r="O9" s="212"/>
      <c r="P9" s="212"/>
      <c r="Q9" s="212"/>
      <c r="R9" s="212"/>
      <c r="S9" s="212"/>
      <c r="T9" s="212"/>
      <c r="U9" s="212"/>
      <c r="V9" s="212"/>
      <c r="W9" s="212"/>
      <c r="X9" s="213"/>
    </row>
    <row r="10" spans="1:24" ht="13.5" customHeight="1" x14ac:dyDescent="0.4">
      <c r="A10" s="20"/>
      <c r="B10" s="21"/>
      <c r="C10" s="21" t="s">
        <v>0</v>
      </c>
      <c r="D10" s="216"/>
      <c r="E10" s="216"/>
      <c r="F10" s="216"/>
      <c r="G10" s="216"/>
      <c r="H10" s="216"/>
      <c r="I10" s="216"/>
      <c r="J10" s="216"/>
      <c r="K10" s="216"/>
      <c r="L10" s="232"/>
      <c r="M10" s="220"/>
      <c r="N10" s="221"/>
      <c r="O10" s="221"/>
      <c r="P10" s="221"/>
      <c r="Q10" s="221"/>
      <c r="R10" s="221"/>
      <c r="S10" s="221"/>
      <c r="T10" s="221"/>
      <c r="U10" s="221"/>
      <c r="V10" s="221"/>
      <c r="W10" s="221"/>
      <c r="X10" s="222"/>
    </row>
    <row r="11" spans="1:24" ht="13.5" customHeight="1" x14ac:dyDescent="0.4">
      <c r="A11" s="204" t="s">
        <v>1</v>
      </c>
      <c r="B11" s="205"/>
      <c r="C11" s="226"/>
      <c r="D11" s="226"/>
      <c r="E11" s="226"/>
      <c r="F11" s="226"/>
      <c r="G11" s="226"/>
      <c r="H11" s="226"/>
      <c r="I11" s="226"/>
      <c r="J11" s="226"/>
      <c r="K11" s="226"/>
      <c r="L11" s="227"/>
      <c r="M11" s="223"/>
      <c r="N11" s="224"/>
      <c r="O11" s="224"/>
      <c r="P11" s="224"/>
      <c r="Q11" s="224"/>
      <c r="R11" s="224"/>
      <c r="S11" s="224"/>
      <c r="T11" s="224"/>
      <c r="U11" s="224"/>
      <c r="V11" s="224"/>
      <c r="W11" s="224"/>
      <c r="X11" s="225"/>
    </row>
    <row r="12" spans="1:24" ht="13.5" customHeight="1" x14ac:dyDescent="0.4">
      <c r="A12" s="204"/>
      <c r="B12" s="205"/>
      <c r="C12" s="226"/>
      <c r="D12" s="226"/>
      <c r="E12" s="226"/>
      <c r="F12" s="226"/>
      <c r="G12" s="226"/>
      <c r="H12" s="226"/>
      <c r="I12" s="226"/>
      <c r="J12" s="226"/>
      <c r="K12" s="226"/>
      <c r="L12" s="227"/>
      <c r="M12" s="22"/>
      <c r="N12" s="23"/>
      <c r="O12" s="23"/>
      <c r="P12" s="23"/>
      <c r="Q12" s="23"/>
      <c r="R12" s="24" t="s">
        <v>12</v>
      </c>
      <c r="S12" s="25"/>
      <c r="T12" s="173"/>
      <c r="U12" s="173"/>
      <c r="V12" s="173"/>
      <c r="W12" s="173"/>
      <c r="X12" s="26" t="s">
        <v>11</v>
      </c>
    </row>
    <row r="13" spans="1:24" ht="13.5" customHeight="1" x14ac:dyDescent="0.4">
      <c r="A13" s="204" t="s">
        <v>2</v>
      </c>
      <c r="B13" s="205"/>
      <c r="C13" s="226"/>
      <c r="D13" s="226"/>
      <c r="E13" s="226"/>
      <c r="F13" s="226"/>
      <c r="G13" s="226"/>
      <c r="H13" s="226"/>
      <c r="I13" s="226"/>
      <c r="J13" s="226"/>
      <c r="K13" s="226"/>
      <c r="L13" s="227"/>
      <c r="M13" s="211" t="s">
        <v>218</v>
      </c>
      <c r="N13" s="212"/>
      <c r="O13" s="212"/>
      <c r="P13" s="212"/>
      <c r="Q13" s="212"/>
      <c r="R13" s="212"/>
      <c r="S13" s="212"/>
      <c r="T13" s="212"/>
      <c r="U13" s="212"/>
      <c r="V13" s="212"/>
      <c r="W13" s="212"/>
      <c r="X13" s="213"/>
    </row>
    <row r="14" spans="1:24" ht="13.5" customHeight="1" x14ac:dyDescent="0.4">
      <c r="A14" s="204"/>
      <c r="B14" s="205"/>
      <c r="C14" s="226"/>
      <c r="D14" s="226"/>
      <c r="E14" s="226"/>
      <c r="F14" s="226"/>
      <c r="G14" s="226"/>
      <c r="H14" s="226"/>
      <c r="I14" s="226"/>
      <c r="J14" s="226"/>
      <c r="K14" s="226"/>
      <c r="L14" s="227"/>
      <c r="M14" s="263"/>
      <c r="N14" s="172"/>
      <c r="O14" s="172"/>
      <c r="P14" s="172"/>
      <c r="Q14" s="172"/>
      <c r="R14" s="172"/>
      <c r="S14" s="172"/>
      <c r="T14" s="172"/>
      <c r="U14" s="172"/>
      <c r="V14" s="172"/>
      <c r="W14" s="172"/>
      <c r="X14" s="217"/>
    </row>
    <row r="15" spans="1:24" ht="13.5" customHeight="1" x14ac:dyDescent="0.4">
      <c r="A15" s="199" t="s">
        <v>3</v>
      </c>
      <c r="B15" s="200"/>
      <c r="C15" s="214"/>
      <c r="D15" s="214"/>
      <c r="E15" s="214"/>
      <c r="F15" s="214"/>
      <c r="G15" s="214"/>
      <c r="H15" s="214"/>
      <c r="I15" s="214"/>
      <c r="J15" s="214"/>
      <c r="K15" s="214"/>
      <c r="L15" s="215"/>
      <c r="M15" s="264"/>
      <c r="N15" s="265"/>
      <c r="O15" s="265"/>
      <c r="P15" s="265"/>
      <c r="Q15" s="265"/>
      <c r="R15" s="265"/>
      <c r="S15" s="265"/>
      <c r="T15" s="265"/>
      <c r="U15" s="265"/>
      <c r="V15" s="265"/>
      <c r="W15" s="265"/>
      <c r="X15" s="266"/>
    </row>
    <row r="16" spans="1:24" ht="13.5" customHeight="1" x14ac:dyDescent="0.4">
      <c r="A16" s="211" t="s">
        <v>206</v>
      </c>
      <c r="B16" s="212"/>
      <c r="C16" s="212"/>
      <c r="D16" s="212"/>
      <c r="E16" s="212"/>
      <c r="F16" s="212"/>
      <c r="G16" s="212"/>
      <c r="H16" s="212"/>
      <c r="I16" s="212"/>
      <c r="J16" s="212"/>
      <c r="K16" s="212"/>
      <c r="L16" s="212"/>
      <c r="M16" s="212"/>
      <c r="N16" s="212"/>
      <c r="O16" s="212"/>
      <c r="P16" s="212"/>
      <c r="Q16" s="212"/>
      <c r="R16" s="212"/>
      <c r="S16" s="212"/>
      <c r="T16" s="212"/>
      <c r="U16" s="212"/>
      <c r="V16" s="212"/>
      <c r="W16" s="212"/>
      <c r="X16" s="213"/>
    </row>
    <row r="17" spans="1:24" ht="13.5" customHeight="1" x14ac:dyDescent="0.4">
      <c r="A17" s="211" t="s">
        <v>13</v>
      </c>
      <c r="B17" s="212"/>
      <c r="C17" s="212"/>
      <c r="D17" s="212"/>
      <c r="E17" s="212"/>
      <c r="F17" s="212"/>
      <c r="G17" s="212"/>
      <c r="H17" s="212"/>
      <c r="I17" s="213"/>
      <c r="J17" s="211" t="s">
        <v>14</v>
      </c>
      <c r="K17" s="212"/>
      <c r="L17" s="197"/>
      <c r="M17" s="197"/>
      <c r="N17" s="197"/>
      <c r="O17" s="197"/>
      <c r="P17" s="197"/>
      <c r="Q17" s="197"/>
      <c r="R17" s="197"/>
      <c r="S17" s="197"/>
      <c r="T17" s="197"/>
      <c r="U17" s="197"/>
      <c r="V17" s="197"/>
      <c r="W17" s="197"/>
      <c r="X17" s="198"/>
    </row>
    <row r="18" spans="1:24" ht="13.5" customHeight="1" x14ac:dyDescent="0.4">
      <c r="A18" s="202" t="s">
        <v>256</v>
      </c>
      <c r="B18" s="181"/>
      <c r="C18" s="181"/>
      <c r="D18" s="172"/>
      <c r="E18" s="172" t="s">
        <v>253</v>
      </c>
      <c r="F18" s="172"/>
      <c r="G18" s="172" t="s">
        <v>254</v>
      </c>
      <c r="H18" s="216"/>
      <c r="I18" s="217" t="s">
        <v>258</v>
      </c>
      <c r="J18" s="196" t="s">
        <v>15</v>
      </c>
      <c r="K18" s="198"/>
      <c r="L18" s="48"/>
      <c r="M18" s="49" t="s">
        <v>256</v>
      </c>
      <c r="N18" s="49"/>
      <c r="O18" s="49" t="s">
        <v>253</v>
      </c>
      <c r="P18" s="49"/>
      <c r="Q18" s="49" t="s">
        <v>254</v>
      </c>
      <c r="R18" s="49"/>
      <c r="S18" s="49" t="s">
        <v>258</v>
      </c>
      <c r="T18" s="49"/>
      <c r="U18" s="197" t="s">
        <v>16</v>
      </c>
      <c r="V18" s="197"/>
      <c r="W18" s="197"/>
      <c r="X18" s="198"/>
    </row>
    <row r="19" spans="1:24" ht="13.5" customHeight="1" x14ac:dyDescent="0.4">
      <c r="A19" s="203"/>
      <c r="B19" s="183"/>
      <c r="C19" s="183"/>
      <c r="D19" s="173"/>
      <c r="E19" s="173"/>
      <c r="F19" s="173"/>
      <c r="G19" s="173"/>
      <c r="H19" s="214"/>
      <c r="I19" s="218"/>
      <c r="J19" s="204"/>
      <c r="K19" s="206"/>
      <c r="L19" s="141" t="s">
        <v>255</v>
      </c>
      <c r="M19" s="25" t="s">
        <v>256</v>
      </c>
      <c r="N19" s="25"/>
      <c r="O19" s="25" t="s">
        <v>253</v>
      </c>
      <c r="P19" s="25"/>
      <c r="Q19" s="25" t="s">
        <v>254</v>
      </c>
      <c r="R19" s="25"/>
      <c r="S19" s="25" t="s">
        <v>258</v>
      </c>
      <c r="T19" s="25"/>
      <c r="U19" s="27" t="s">
        <v>18</v>
      </c>
      <c r="V19" s="219"/>
      <c r="W19" s="200"/>
      <c r="X19" s="28" t="s">
        <v>17</v>
      </c>
    </row>
    <row r="20" spans="1:24" ht="13.5" customHeight="1" x14ac:dyDescent="0.4">
      <c r="A20" s="211" t="s">
        <v>207</v>
      </c>
      <c r="B20" s="212"/>
      <c r="C20" s="212"/>
      <c r="D20" s="212"/>
      <c r="E20" s="212"/>
      <c r="F20" s="212"/>
      <c r="G20" s="212"/>
      <c r="H20" s="212"/>
      <c r="I20" s="212"/>
      <c r="J20" s="212"/>
      <c r="K20" s="212"/>
      <c r="L20" s="212"/>
      <c r="M20" s="212"/>
      <c r="N20" s="212"/>
      <c r="O20" s="212"/>
      <c r="P20" s="212"/>
      <c r="Q20" s="212"/>
      <c r="R20" s="212"/>
      <c r="S20" s="212"/>
      <c r="T20" s="212"/>
      <c r="U20" s="212"/>
      <c r="V20" s="212"/>
      <c r="W20" s="212"/>
      <c r="X20" s="213"/>
    </row>
    <row r="21" spans="1:24" ht="13.5" customHeight="1" x14ac:dyDescent="0.4">
      <c r="A21" s="196" t="s">
        <v>21</v>
      </c>
      <c r="B21" s="197"/>
      <c r="C21" s="197"/>
      <c r="D21" s="49" t="s">
        <v>256</v>
      </c>
      <c r="E21" s="49"/>
      <c r="F21" s="49" t="s">
        <v>253</v>
      </c>
      <c r="G21" s="49"/>
      <c r="H21" s="49" t="s">
        <v>254</v>
      </c>
      <c r="I21" s="49"/>
      <c r="J21" s="49" t="s">
        <v>259</v>
      </c>
      <c r="K21" s="49" t="s">
        <v>256</v>
      </c>
      <c r="L21" s="49"/>
      <c r="M21" s="49" t="s">
        <v>253</v>
      </c>
      <c r="N21" s="49"/>
      <c r="O21" s="49" t="s">
        <v>254</v>
      </c>
      <c r="P21" s="49"/>
      <c r="Q21" s="49" t="s">
        <v>258</v>
      </c>
      <c r="R21" s="61"/>
      <c r="S21" s="211" t="s">
        <v>393</v>
      </c>
      <c r="T21" s="212"/>
      <c r="U21" s="213"/>
      <c r="V21" s="261" t="str">
        <f>IF(V22="","",V19-V22)</f>
        <v/>
      </c>
      <c r="W21" s="262"/>
      <c r="X21" s="62" t="s">
        <v>20</v>
      </c>
    </row>
    <row r="22" spans="1:24" ht="13.5" customHeight="1" x14ac:dyDescent="0.4">
      <c r="A22" s="83" t="s">
        <v>22</v>
      </c>
      <c r="B22" s="84"/>
      <c r="C22" s="84"/>
      <c r="D22" s="84"/>
      <c r="E22" s="84"/>
      <c r="F22" s="84"/>
      <c r="G22" s="84"/>
      <c r="H22" s="84"/>
      <c r="I22" s="200"/>
      <c r="J22" s="200"/>
      <c r="K22" s="200"/>
      <c r="L22" s="200"/>
      <c r="M22" s="200"/>
      <c r="N22" s="200"/>
      <c r="O22" s="200"/>
      <c r="P22" s="200"/>
      <c r="Q22" s="200"/>
      <c r="R22" s="58"/>
      <c r="S22" s="174" t="s">
        <v>19</v>
      </c>
      <c r="T22" s="175"/>
      <c r="U22" s="176"/>
      <c r="V22" s="261"/>
      <c r="W22" s="262"/>
      <c r="X22" s="62" t="s">
        <v>20</v>
      </c>
    </row>
    <row r="23" spans="1:24" ht="13.5" customHeight="1" x14ac:dyDescent="0.4">
      <c r="A23" s="30" t="s">
        <v>31</v>
      </c>
      <c r="B23" s="19"/>
      <c r="C23" s="19"/>
      <c r="D23" s="19"/>
      <c r="E23" s="19"/>
      <c r="F23" s="19"/>
      <c r="G23" s="19"/>
      <c r="H23" s="19"/>
      <c r="I23" s="19"/>
      <c r="J23" s="19"/>
      <c r="K23" s="19"/>
      <c r="L23" s="19"/>
      <c r="M23" s="19"/>
      <c r="N23" s="19"/>
      <c r="O23" s="19"/>
      <c r="P23" s="19"/>
      <c r="Q23" s="19"/>
      <c r="R23" s="19"/>
      <c r="S23" s="19"/>
      <c r="T23" s="19"/>
      <c r="U23" s="19"/>
      <c r="V23" s="19"/>
      <c r="W23" s="19"/>
      <c r="X23" s="19"/>
    </row>
    <row r="24" spans="1:24" ht="13.5" customHeight="1" x14ac:dyDescent="0.4">
      <c r="A24" s="31" t="s">
        <v>396</v>
      </c>
      <c r="B24" s="19"/>
      <c r="C24" s="19"/>
      <c r="D24" s="19"/>
      <c r="E24" s="19"/>
      <c r="F24" s="19"/>
      <c r="G24" s="19"/>
      <c r="H24" s="19"/>
      <c r="I24" s="19"/>
      <c r="J24" s="19"/>
      <c r="K24" s="19"/>
      <c r="L24" s="19"/>
      <c r="M24" s="19"/>
      <c r="N24" s="19"/>
      <c r="O24" s="19"/>
      <c r="P24" s="19"/>
      <c r="Q24" s="19"/>
      <c r="R24" s="19"/>
      <c r="S24" s="19"/>
      <c r="T24" s="19"/>
      <c r="U24" s="19"/>
      <c r="V24" s="19"/>
      <c r="W24" s="19"/>
      <c r="X24" s="19"/>
    </row>
    <row r="25" spans="1:24" ht="13.5" customHeight="1" x14ac:dyDescent="0.4">
      <c r="B25" s="31" t="s">
        <v>395</v>
      </c>
      <c r="C25" s="30"/>
      <c r="D25" s="30"/>
      <c r="E25" s="30"/>
      <c r="F25" s="30"/>
      <c r="G25" s="30"/>
      <c r="H25" s="30"/>
      <c r="I25" s="30"/>
      <c r="J25" s="30"/>
      <c r="K25" s="19"/>
      <c r="L25" s="19"/>
      <c r="M25" s="19"/>
      <c r="N25" s="19"/>
      <c r="O25" s="19"/>
      <c r="P25" s="19"/>
      <c r="Q25" s="19"/>
      <c r="R25" s="19"/>
      <c r="S25" s="19"/>
      <c r="T25" s="19"/>
      <c r="U25" s="19"/>
      <c r="V25" s="19"/>
      <c r="W25" s="19"/>
      <c r="X25" s="19"/>
    </row>
    <row r="26" spans="1:24" ht="13.5" customHeight="1" x14ac:dyDescent="0.4">
      <c r="A26" s="19"/>
      <c r="B26" s="30"/>
      <c r="C26" s="30"/>
      <c r="D26" s="30"/>
      <c r="E26" s="30"/>
      <c r="F26" s="30"/>
      <c r="G26" s="30"/>
      <c r="H26" s="30"/>
      <c r="I26" s="30"/>
      <c r="J26" s="30"/>
      <c r="K26" s="19"/>
      <c r="L26" s="19"/>
      <c r="M26" s="19"/>
      <c r="N26" s="19"/>
      <c r="O26" s="19"/>
      <c r="P26" s="19"/>
      <c r="Q26" s="19"/>
      <c r="R26" s="19"/>
      <c r="S26" s="19"/>
      <c r="T26" s="19"/>
      <c r="U26" s="19"/>
      <c r="V26" s="19"/>
      <c r="W26" s="19"/>
      <c r="X26" s="19"/>
    </row>
    <row r="27" spans="1:24" ht="13.5" customHeight="1" x14ac:dyDescent="0.4">
      <c r="A27" s="32" t="s">
        <v>32</v>
      </c>
      <c r="B27" s="19"/>
      <c r="C27" s="19"/>
      <c r="D27" s="19"/>
      <c r="E27" s="19"/>
      <c r="F27" s="19"/>
      <c r="G27" s="19"/>
      <c r="H27" s="19"/>
      <c r="I27" s="19"/>
      <c r="J27" s="19"/>
      <c r="K27" s="19"/>
      <c r="L27" s="19"/>
      <c r="M27" s="19"/>
      <c r="N27" s="19"/>
      <c r="O27" s="19"/>
      <c r="P27" s="19"/>
      <c r="Q27" s="19"/>
      <c r="R27" s="19"/>
      <c r="S27" s="19"/>
      <c r="T27" s="19"/>
      <c r="U27" s="19"/>
      <c r="V27" s="19"/>
      <c r="W27" s="19"/>
      <c r="X27" s="19"/>
    </row>
    <row r="28" spans="1:24" ht="13.5" customHeight="1" x14ac:dyDescent="0.4">
      <c r="A28" s="174" t="s">
        <v>355</v>
      </c>
      <c r="B28" s="175"/>
      <c r="C28" s="175"/>
      <c r="D28" s="175"/>
      <c r="E28" s="175"/>
      <c r="F28" s="175"/>
      <c r="G28" s="175"/>
      <c r="H28" s="175"/>
      <c r="I28" s="175"/>
      <c r="J28" s="175"/>
      <c r="K28" s="175"/>
      <c r="L28" s="175"/>
      <c r="M28" s="176"/>
      <c r="N28" s="19"/>
      <c r="O28" s="19"/>
      <c r="P28" s="19"/>
      <c r="Q28" s="19"/>
      <c r="R28" s="19"/>
      <c r="S28" s="19"/>
      <c r="T28" s="19"/>
      <c r="U28" s="19"/>
      <c r="V28" s="19"/>
      <c r="W28" s="19"/>
      <c r="X28" s="19"/>
    </row>
    <row r="29" spans="1:24" ht="13.5" customHeight="1" x14ac:dyDescent="0.4">
      <c r="A29" s="310" t="s">
        <v>7</v>
      </c>
      <c r="B29" s="310"/>
      <c r="C29" s="310"/>
      <c r="D29" s="310"/>
      <c r="E29" s="310"/>
      <c r="F29" s="310"/>
      <c r="G29" s="199" t="s">
        <v>8</v>
      </c>
      <c r="H29" s="200"/>
      <c r="I29" s="200"/>
      <c r="J29" s="200"/>
      <c r="K29" s="200"/>
      <c r="L29" s="200"/>
      <c r="M29" s="201"/>
      <c r="O29" s="19"/>
      <c r="P29" s="19"/>
      <c r="Q29" s="19"/>
      <c r="R29" s="19"/>
      <c r="S29" s="19"/>
      <c r="T29" s="19"/>
      <c r="U29" s="19"/>
      <c r="V29" s="19"/>
      <c r="W29" s="19"/>
      <c r="X29" s="19"/>
    </row>
    <row r="30" spans="1:24" ht="13.5" customHeight="1" x14ac:dyDescent="0.4">
      <c r="A30" s="311" t="s">
        <v>9</v>
      </c>
      <c r="B30" s="311"/>
      <c r="C30" s="311"/>
      <c r="D30" s="311"/>
      <c r="E30" s="311"/>
      <c r="F30" s="311"/>
      <c r="G30" s="202" t="s">
        <v>256</v>
      </c>
      <c r="H30" s="172"/>
      <c r="I30" s="172" t="s">
        <v>253</v>
      </c>
      <c r="J30" s="172"/>
      <c r="K30" s="172" t="s">
        <v>254</v>
      </c>
      <c r="L30" s="172"/>
      <c r="M30" s="217" t="s">
        <v>258</v>
      </c>
      <c r="O30" s="19"/>
      <c r="P30" s="19"/>
      <c r="Q30" s="19"/>
      <c r="R30" s="19"/>
      <c r="S30" s="19"/>
      <c r="T30" s="19"/>
      <c r="U30" s="19"/>
      <c r="V30" s="19"/>
      <c r="W30" s="19"/>
      <c r="X30" s="19"/>
    </row>
    <row r="31" spans="1:24" ht="13.5" customHeight="1" x14ac:dyDescent="0.4">
      <c r="A31" s="311"/>
      <c r="B31" s="311"/>
      <c r="C31" s="311"/>
      <c r="D31" s="311"/>
      <c r="E31" s="311"/>
      <c r="F31" s="311"/>
      <c r="G31" s="203"/>
      <c r="H31" s="173"/>
      <c r="I31" s="173"/>
      <c r="J31" s="173"/>
      <c r="K31" s="173"/>
      <c r="L31" s="173"/>
      <c r="M31" s="218"/>
      <c r="O31" s="19"/>
      <c r="P31" s="19"/>
      <c r="Q31" s="19"/>
      <c r="R31" s="19"/>
      <c r="S31" s="19"/>
      <c r="T31" s="19"/>
      <c r="U31" s="19"/>
      <c r="V31" s="19"/>
      <c r="W31" s="19"/>
      <c r="X31" s="19"/>
    </row>
    <row r="32" spans="1:24" ht="13.5" customHeight="1" x14ac:dyDescent="0.4">
      <c r="A32" s="309" t="s">
        <v>10</v>
      </c>
      <c r="B32" s="309"/>
      <c r="C32" s="309"/>
      <c r="D32" s="309"/>
      <c r="E32" s="309"/>
      <c r="F32" s="309"/>
      <c r="G32" s="202" t="s">
        <v>256</v>
      </c>
      <c r="H32" s="172"/>
      <c r="I32" s="172" t="s">
        <v>253</v>
      </c>
      <c r="J32" s="172"/>
      <c r="K32" s="172" t="s">
        <v>290</v>
      </c>
      <c r="L32" s="172"/>
      <c r="M32" s="217" t="s">
        <v>258</v>
      </c>
      <c r="O32" s="19"/>
      <c r="P32" s="19"/>
      <c r="Q32" s="19"/>
      <c r="R32" s="19"/>
      <c r="S32" s="19"/>
      <c r="T32" s="19"/>
      <c r="U32" s="19"/>
      <c r="V32" s="19"/>
      <c r="W32" s="19"/>
      <c r="X32" s="19"/>
    </row>
    <row r="33" spans="1:24" ht="13.5" customHeight="1" x14ac:dyDescent="0.4">
      <c r="A33" s="309"/>
      <c r="B33" s="309"/>
      <c r="C33" s="309"/>
      <c r="D33" s="309"/>
      <c r="E33" s="309"/>
      <c r="F33" s="309"/>
      <c r="G33" s="203"/>
      <c r="H33" s="173"/>
      <c r="I33" s="173"/>
      <c r="J33" s="173"/>
      <c r="K33" s="173"/>
      <c r="L33" s="173"/>
      <c r="M33" s="218"/>
      <c r="O33" s="19"/>
      <c r="P33" s="19"/>
      <c r="Q33" s="19"/>
      <c r="R33" s="19"/>
      <c r="S33" s="19"/>
      <c r="T33" s="19"/>
      <c r="U33" s="19"/>
      <c r="V33" s="19"/>
      <c r="W33" s="19"/>
      <c r="X33" s="19"/>
    </row>
    <row r="34" spans="1:24" ht="13.5" customHeight="1" x14ac:dyDescent="0.4">
      <c r="A34" s="309" t="s">
        <v>289</v>
      </c>
      <c r="B34" s="309"/>
      <c r="C34" s="309"/>
      <c r="D34" s="309"/>
      <c r="E34" s="309"/>
      <c r="F34" s="309"/>
      <c r="G34" s="202" t="s">
        <v>256</v>
      </c>
      <c r="H34" s="172"/>
      <c r="I34" s="172" t="s">
        <v>253</v>
      </c>
      <c r="J34" s="172"/>
      <c r="K34" s="172" t="s">
        <v>290</v>
      </c>
      <c r="L34" s="172"/>
      <c r="M34" s="217" t="s">
        <v>258</v>
      </c>
      <c r="O34" s="19"/>
      <c r="P34" s="19"/>
      <c r="Q34" s="19"/>
      <c r="R34" s="19"/>
      <c r="S34" s="19"/>
      <c r="T34" s="19"/>
      <c r="U34" s="19"/>
      <c r="V34" s="19"/>
      <c r="W34" s="19"/>
      <c r="X34" s="19"/>
    </row>
    <row r="35" spans="1:24" ht="13.5" customHeight="1" x14ac:dyDescent="0.4">
      <c r="A35" s="309"/>
      <c r="B35" s="309"/>
      <c r="C35" s="309"/>
      <c r="D35" s="309"/>
      <c r="E35" s="309"/>
      <c r="F35" s="309"/>
      <c r="G35" s="203"/>
      <c r="H35" s="173"/>
      <c r="I35" s="173"/>
      <c r="J35" s="173"/>
      <c r="K35" s="173"/>
      <c r="L35" s="173"/>
      <c r="M35" s="218"/>
      <c r="O35" s="19"/>
      <c r="P35" s="19"/>
      <c r="Q35" s="19"/>
      <c r="R35" s="19"/>
      <c r="S35" s="19"/>
      <c r="T35" s="19"/>
      <c r="U35" s="19"/>
      <c r="V35" s="19"/>
      <c r="W35" s="19"/>
      <c r="X35" s="19"/>
    </row>
    <row r="36" spans="1:24" ht="13.5" customHeight="1" x14ac:dyDescent="0.4">
      <c r="A36" s="32"/>
      <c r="B36" s="19"/>
      <c r="C36" s="19"/>
      <c r="D36" s="19"/>
      <c r="E36" s="19"/>
      <c r="F36" s="19"/>
      <c r="G36" s="19"/>
      <c r="H36" s="19"/>
      <c r="I36" s="19"/>
      <c r="J36" s="19"/>
      <c r="K36" s="19"/>
      <c r="L36" s="19"/>
      <c r="M36" s="19"/>
      <c r="N36" s="19"/>
      <c r="O36" s="19"/>
      <c r="P36" s="19"/>
      <c r="Q36" s="19"/>
      <c r="R36" s="19"/>
      <c r="S36" s="19"/>
      <c r="T36" s="19"/>
      <c r="U36" s="19"/>
      <c r="V36" s="19"/>
      <c r="W36" s="19"/>
      <c r="X36" s="19"/>
    </row>
    <row r="37" spans="1:24" ht="13.5" customHeight="1" x14ac:dyDescent="0.4">
      <c r="A37" s="174" t="s">
        <v>303</v>
      </c>
      <c r="B37" s="175"/>
      <c r="C37" s="175"/>
      <c r="D37" s="175"/>
      <c r="E37" s="175"/>
      <c r="F37" s="175"/>
      <c r="G37" s="175"/>
      <c r="H37" s="175"/>
      <c r="I37" s="175"/>
      <c r="J37" s="175"/>
      <c r="K37" s="175"/>
      <c r="L37" s="175"/>
      <c r="M37" s="175"/>
      <c r="N37" s="175"/>
      <c r="O37" s="175"/>
      <c r="P37" s="175"/>
      <c r="Q37" s="175"/>
      <c r="R37" s="175"/>
      <c r="S37" s="175"/>
      <c r="T37" s="175"/>
      <c r="U37" s="175"/>
      <c r="V37" s="175"/>
      <c r="W37" s="175"/>
      <c r="X37" s="176"/>
    </row>
    <row r="38" spans="1:24" ht="13.5" customHeight="1" x14ac:dyDescent="0.4">
      <c r="A38" s="196" t="s">
        <v>27</v>
      </c>
      <c r="B38" s="197"/>
      <c r="C38" s="197"/>
      <c r="D38" s="197"/>
      <c r="E38" s="197"/>
      <c r="F38" s="198"/>
      <c r="G38" s="196" t="s">
        <v>28</v>
      </c>
      <c r="H38" s="197"/>
      <c r="I38" s="197"/>
      <c r="J38" s="197"/>
      <c r="K38" s="197"/>
      <c r="L38" s="197"/>
      <c r="M38" s="198"/>
      <c r="N38" s="196" t="s">
        <v>29</v>
      </c>
      <c r="O38" s="197"/>
      <c r="P38" s="197"/>
      <c r="Q38" s="197"/>
      <c r="R38" s="197"/>
      <c r="S38" s="197"/>
      <c r="T38" s="197"/>
      <c r="U38" s="197"/>
      <c r="V38" s="197"/>
      <c r="W38" s="197"/>
      <c r="X38" s="198"/>
    </row>
    <row r="39" spans="1:24" ht="13.5" customHeight="1" x14ac:dyDescent="0.4">
      <c r="A39" s="210" t="s">
        <v>23</v>
      </c>
      <c r="B39" s="197"/>
      <c r="C39" s="197"/>
      <c r="D39" s="197"/>
      <c r="E39" s="197"/>
      <c r="F39" s="197"/>
      <c r="G39" s="207" t="s">
        <v>256</v>
      </c>
      <c r="H39" s="181"/>
      <c r="I39" s="181" t="s">
        <v>253</v>
      </c>
      <c r="J39" s="181"/>
      <c r="K39" s="181" t="s">
        <v>254</v>
      </c>
      <c r="L39" s="181"/>
      <c r="M39" s="184" t="s">
        <v>257</v>
      </c>
      <c r="N39" s="188"/>
      <c r="O39" s="188"/>
      <c r="P39" s="188"/>
      <c r="Q39" s="188"/>
      <c r="R39" s="188"/>
      <c r="S39" s="188"/>
      <c r="T39" s="188"/>
      <c r="U39" s="188"/>
      <c r="V39" s="188"/>
      <c r="W39" s="188"/>
      <c r="X39" s="189"/>
    </row>
    <row r="40" spans="1:24" ht="13.5" customHeight="1" x14ac:dyDescent="0.4">
      <c r="A40" s="204"/>
      <c r="B40" s="205"/>
      <c r="C40" s="205"/>
      <c r="D40" s="205"/>
      <c r="E40" s="205"/>
      <c r="F40" s="205"/>
      <c r="G40" s="208"/>
      <c r="H40" s="182"/>
      <c r="I40" s="182"/>
      <c r="J40" s="182"/>
      <c r="K40" s="182"/>
      <c r="L40" s="182"/>
      <c r="M40" s="185"/>
      <c r="N40" s="191"/>
      <c r="O40" s="191"/>
      <c r="P40" s="191"/>
      <c r="Q40" s="191"/>
      <c r="R40" s="191"/>
      <c r="S40" s="191"/>
      <c r="T40" s="191"/>
      <c r="U40" s="191"/>
      <c r="V40" s="191"/>
      <c r="W40" s="191"/>
      <c r="X40" s="192"/>
    </row>
    <row r="41" spans="1:24" ht="13.5" customHeight="1" x14ac:dyDescent="0.4">
      <c r="A41" s="199"/>
      <c r="B41" s="200"/>
      <c r="C41" s="200"/>
      <c r="D41" s="200"/>
      <c r="E41" s="200"/>
      <c r="F41" s="200"/>
      <c r="G41" s="209"/>
      <c r="H41" s="183"/>
      <c r="I41" s="183"/>
      <c r="J41" s="183"/>
      <c r="K41" s="183"/>
      <c r="L41" s="183"/>
      <c r="M41" s="186"/>
      <c r="N41" s="194"/>
      <c r="O41" s="194"/>
      <c r="P41" s="194"/>
      <c r="Q41" s="194"/>
      <c r="R41" s="194"/>
      <c r="S41" s="194"/>
      <c r="T41" s="194"/>
      <c r="U41" s="194"/>
      <c r="V41" s="194"/>
      <c r="W41" s="194"/>
      <c r="X41" s="195"/>
    </row>
    <row r="42" spans="1:24" ht="13.5" customHeight="1" x14ac:dyDescent="0.4">
      <c r="A42" s="210" t="s">
        <v>24</v>
      </c>
      <c r="B42" s="197"/>
      <c r="C42" s="197"/>
      <c r="D42" s="197"/>
      <c r="E42" s="197"/>
      <c r="F42" s="198"/>
      <c r="G42" s="207" t="s">
        <v>256</v>
      </c>
      <c r="H42" s="181"/>
      <c r="I42" s="181" t="s">
        <v>253</v>
      </c>
      <c r="J42" s="181"/>
      <c r="K42" s="181" t="s">
        <v>254</v>
      </c>
      <c r="L42" s="181"/>
      <c r="M42" s="184" t="s">
        <v>257</v>
      </c>
      <c r="N42" s="187"/>
      <c r="O42" s="188"/>
      <c r="P42" s="188"/>
      <c r="Q42" s="188"/>
      <c r="R42" s="188"/>
      <c r="S42" s="188"/>
      <c r="T42" s="188"/>
      <c r="U42" s="188"/>
      <c r="V42" s="188"/>
      <c r="W42" s="188"/>
      <c r="X42" s="189"/>
    </row>
    <row r="43" spans="1:24" ht="13.5" customHeight="1" x14ac:dyDescent="0.4">
      <c r="A43" s="204"/>
      <c r="B43" s="205"/>
      <c r="C43" s="205"/>
      <c r="D43" s="205"/>
      <c r="E43" s="205"/>
      <c r="F43" s="206"/>
      <c r="G43" s="208"/>
      <c r="H43" s="182"/>
      <c r="I43" s="182"/>
      <c r="J43" s="182"/>
      <c r="K43" s="182"/>
      <c r="L43" s="182"/>
      <c r="M43" s="185"/>
      <c r="N43" s="190"/>
      <c r="O43" s="191"/>
      <c r="P43" s="191"/>
      <c r="Q43" s="191"/>
      <c r="R43" s="191"/>
      <c r="S43" s="191"/>
      <c r="T43" s="191"/>
      <c r="U43" s="191"/>
      <c r="V43" s="191"/>
      <c r="W43" s="191"/>
      <c r="X43" s="192"/>
    </row>
    <row r="44" spans="1:24" ht="13.5" customHeight="1" x14ac:dyDescent="0.4">
      <c r="A44" s="199"/>
      <c r="B44" s="200"/>
      <c r="C44" s="200"/>
      <c r="D44" s="200"/>
      <c r="E44" s="200"/>
      <c r="F44" s="201"/>
      <c r="G44" s="209"/>
      <c r="H44" s="183"/>
      <c r="I44" s="183"/>
      <c r="J44" s="183"/>
      <c r="K44" s="183"/>
      <c r="L44" s="183"/>
      <c r="M44" s="186"/>
      <c r="N44" s="193"/>
      <c r="O44" s="194"/>
      <c r="P44" s="194"/>
      <c r="Q44" s="194"/>
      <c r="R44" s="194"/>
      <c r="S44" s="194"/>
      <c r="T44" s="194"/>
      <c r="U44" s="194"/>
      <c r="V44" s="194"/>
      <c r="W44" s="194"/>
      <c r="X44" s="195"/>
    </row>
    <row r="45" spans="1:24" ht="13.5" customHeight="1" x14ac:dyDescent="0.4">
      <c r="A45" s="196" t="s">
        <v>25</v>
      </c>
      <c r="B45" s="197"/>
      <c r="C45" s="197"/>
      <c r="D45" s="197"/>
      <c r="E45" s="197"/>
      <c r="F45" s="198"/>
      <c r="G45" s="207" t="s">
        <v>256</v>
      </c>
      <c r="H45" s="181"/>
      <c r="I45" s="181" t="s">
        <v>253</v>
      </c>
      <c r="J45" s="181"/>
      <c r="K45" s="181" t="s">
        <v>254</v>
      </c>
      <c r="L45" s="181"/>
      <c r="M45" s="184" t="s">
        <v>257</v>
      </c>
      <c r="N45" s="187"/>
      <c r="O45" s="188"/>
      <c r="P45" s="188"/>
      <c r="Q45" s="188"/>
      <c r="R45" s="188"/>
      <c r="S45" s="188"/>
      <c r="T45" s="188"/>
      <c r="U45" s="188"/>
      <c r="V45" s="188"/>
      <c r="W45" s="188"/>
      <c r="X45" s="189"/>
    </row>
    <row r="46" spans="1:24" ht="13.5" customHeight="1" x14ac:dyDescent="0.4">
      <c r="A46" s="204"/>
      <c r="B46" s="205"/>
      <c r="C46" s="205"/>
      <c r="D46" s="205"/>
      <c r="E46" s="205"/>
      <c r="F46" s="206"/>
      <c r="G46" s="208"/>
      <c r="H46" s="182"/>
      <c r="I46" s="182"/>
      <c r="J46" s="182"/>
      <c r="K46" s="182"/>
      <c r="L46" s="182"/>
      <c r="M46" s="185"/>
      <c r="N46" s="190"/>
      <c r="O46" s="191"/>
      <c r="P46" s="191"/>
      <c r="Q46" s="191"/>
      <c r="R46" s="191"/>
      <c r="S46" s="191"/>
      <c r="T46" s="191"/>
      <c r="U46" s="191"/>
      <c r="V46" s="191"/>
      <c r="W46" s="191"/>
      <c r="X46" s="192"/>
    </row>
    <row r="47" spans="1:24" ht="13.5" customHeight="1" x14ac:dyDescent="0.4">
      <c r="A47" s="199"/>
      <c r="B47" s="200"/>
      <c r="C47" s="200"/>
      <c r="D47" s="200"/>
      <c r="E47" s="200"/>
      <c r="F47" s="201"/>
      <c r="G47" s="209"/>
      <c r="H47" s="183"/>
      <c r="I47" s="183"/>
      <c r="J47" s="183"/>
      <c r="K47" s="183"/>
      <c r="L47" s="183"/>
      <c r="M47" s="186"/>
      <c r="N47" s="193"/>
      <c r="O47" s="194"/>
      <c r="P47" s="194"/>
      <c r="Q47" s="194"/>
      <c r="R47" s="194"/>
      <c r="S47" s="194"/>
      <c r="T47" s="194"/>
      <c r="U47" s="194"/>
      <c r="V47" s="194"/>
      <c r="W47" s="194"/>
      <c r="X47" s="195"/>
    </row>
    <row r="48" spans="1:24" ht="13.5" customHeight="1" x14ac:dyDescent="0.4">
      <c r="A48" s="196" t="s">
        <v>26</v>
      </c>
      <c r="B48" s="197"/>
      <c r="C48" s="197"/>
      <c r="D48" s="197"/>
      <c r="E48" s="197"/>
      <c r="F48" s="198"/>
      <c r="G48" s="207" t="s">
        <v>256</v>
      </c>
      <c r="H48" s="181"/>
      <c r="I48" s="181" t="s">
        <v>253</v>
      </c>
      <c r="J48" s="181"/>
      <c r="K48" s="181" t="s">
        <v>254</v>
      </c>
      <c r="L48" s="181"/>
      <c r="M48" s="184" t="s">
        <v>257</v>
      </c>
      <c r="N48" s="187"/>
      <c r="O48" s="188"/>
      <c r="P48" s="188"/>
      <c r="Q48" s="188"/>
      <c r="R48" s="188"/>
      <c r="S48" s="188"/>
      <c r="T48" s="188"/>
      <c r="U48" s="188"/>
      <c r="V48" s="188"/>
      <c r="W48" s="188"/>
      <c r="X48" s="189"/>
    </row>
    <row r="49" spans="1:27" ht="13.5" customHeight="1" x14ac:dyDescent="0.4">
      <c r="A49" s="204"/>
      <c r="B49" s="205"/>
      <c r="C49" s="205"/>
      <c r="D49" s="205"/>
      <c r="E49" s="205"/>
      <c r="F49" s="206"/>
      <c r="G49" s="208"/>
      <c r="H49" s="182"/>
      <c r="I49" s="182"/>
      <c r="J49" s="182"/>
      <c r="K49" s="182"/>
      <c r="L49" s="182"/>
      <c r="M49" s="185"/>
      <c r="N49" s="190"/>
      <c r="O49" s="191"/>
      <c r="P49" s="191"/>
      <c r="Q49" s="191"/>
      <c r="R49" s="191"/>
      <c r="S49" s="191"/>
      <c r="T49" s="191"/>
      <c r="U49" s="191"/>
      <c r="V49" s="191"/>
      <c r="W49" s="191"/>
      <c r="X49" s="192"/>
    </row>
    <row r="50" spans="1:27" ht="13.5" customHeight="1" x14ac:dyDescent="0.4">
      <c r="A50" s="199"/>
      <c r="B50" s="200"/>
      <c r="C50" s="200"/>
      <c r="D50" s="200"/>
      <c r="E50" s="200"/>
      <c r="F50" s="201"/>
      <c r="G50" s="209"/>
      <c r="H50" s="183"/>
      <c r="I50" s="183"/>
      <c r="J50" s="183"/>
      <c r="K50" s="183"/>
      <c r="L50" s="183"/>
      <c r="M50" s="186"/>
      <c r="N50" s="193"/>
      <c r="O50" s="194"/>
      <c r="P50" s="194"/>
      <c r="Q50" s="194"/>
      <c r="R50" s="194"/>
      <c r="S50" s="194"/>
      <c r="T50" s="194"/>
      <c r="U50" s="194"/>
      <c r="V50" s="194"/>
      <c r="W50" s="194"/>
      <c r="X50" s="195"/>
    </row>
    <row r="51" spans="1:27" ht="13.5" customHeight="1" x14ac:dyDescent="0.4">
      <c r="A51" s="30"/>
      <c r="B51" s="30"/>
      <c r="C51" s="30"/>
      <c r="D51" s="30"/>
      <c r="E51" s="30"/>
      <c r="F51" s="30"/>
      <c r="G51" s="30"/>
      <c r="H51" s="30"/>
      <c r="I51" s="30"/>
      <c r="J51" s="30"/>
      <c r="K51" s="30"/>
      <c r="L51" s="30"/>
      <c r="M51" s="30"/>
      <c r="N51" s="30"/>
      <c r="O51" s="30"/>
      <c r="P51" s="30"/>
      <c r="Q51" s="30"/>
      <c r="R51" s="30"/>
      <c r="S51" s="30"/>
      <c r="T51" s="30"/>
      <c r="U51" s="30"/>
      <c r="V51" s="30"/>
      <c r="W51" s="30"/>
      <c r="X51" s="30"/>
    </row>
    <row r="52" spans="1:27" ht="13.5" customHeight="1" x14ac:dyDescent="0.4">
      <c r="A52" s="196" t="s">
        <v>219</v>
      </c>
      <c r="B52" s="197"/>
      <c r="C52" s="197"/>
      <c r="D52" s="197"/>
      <c r="E52" s="197"/>
      <c r="F52" s="197"/>
      <c r="G52" s="198"/>
      <c r="H52" s="196" t="s">
        <v>30</v>
      </c>
      <c r="I52" s="197"/>
      <c r="J52" s="197"/>
      <c r="K52" s="197"/>
      <c r="L52" s="197"/>
      <c r="M52" s="198"/>
      <c r="N52" s="202"/>
      <c r="O52" s="181"/>
      <c r="P52" s="181"/>
      <c r="Q52" s="181"/>
      <c r="R52" s="181"/>
      <c r="S52" s="181"/>
      <c r="T52" s="181"/>
      <c r="U52" s="181"/>
      <c r="V52" s="181"/>
      <c r="W52" s="181"/>
      <c r="X52" s="184"/>
    </row>
    <row r="53" spans="1:27" ht="13.5" customHeight="1" x14ac:dyDescent="0.4">
      <c r="A53" s="199"/>
      <c r="B53" s="200"/>
      <c r="C53" s="200"/>
      <c r="D53" s="200"/>
      <c r="E53" s="200"/>
      <c r="F53" s="200"/>
      <c r="G53" s="201"/>
      <c r="H53" s="199"/>
      <c r="I53" s="200"/>
      <c r="J53" s="200"/>
      <c r="K53" s="200"/>
      <c r="L53" s="200"/>
      <c r="M53" s="201"/>
      <c r="N53" s="203"/>
      <c r="O53" s="183"/>
      <c r="P53" s="183"/>
      <c r="Q53" s="183"/>
      <c r="R53" s="183"/>
      <c r="S53" s="183"/>
      <c r="T53" s="183"/>
      <c r="U53" s="183"/>
      <c r="V53" s="183"/>
      <c r="W53" s="183"/>
      <c r="X53" s="186"/>
    </row>
    <row r="54" spans="1:27" ht="13.5" customHeight="1" x14ac:dyDescent="0.4">
      <c r="A54" s="30" t="s">
        <v>242</v>
      </c>
      <c r="B54" s="19"/>
      <c r="C54" s="19"/>
      <c r="D54" s="19"/>
      <c r="E54" s="19"/>
      <c r="F54" s="19"/>
      <c r="G54" s="19"/>
      <c r="H54" s="19"/>
      <c r="I54" s="19"/>
      <c r="J54" s="19"/>
      <c r="K54" s="19"/>
      <c r="L54" s="19"/>
      <c r="M54" s="19"/>
      <c r="N54" s="19"/>
      <c r="O54" s="19"/>
      <c r="P54" s="19"/>
      <c r="Q54" s="19"/>
      <c r="R54" s="19"/>
      <c r="S54" s="19"/>
      <c r="T54" s="19"/>
      <c r="U54" s="19"/>
      <c r="V54" s="19"/>
      <c r="W54" s="19"/>
      <c r="X54" s="19"/>
    </row>
    <row r="55" spans="1:27" ht="13.5" customHeight="1" x14ac:dyDescent="0.4">
      <c r="A55" s="30"/>
      <c r="B55" s="19"/>
      <c r="C55" s="19"/>
      <c r="D55" s="19"/>
      <c r="E55" s="19"/>
      <c r="F55" s="19"/>
      <c r="G55" s="19"/>
      <c r="H55" s="19"/>
      <c r="I55" s="19"/>
      <c r="J55" s="19"/>
      <c r="K55" s="19"/>
      <c r="L55" s="19"/>
      <c r="M55" s="19"/>
      <c r="N55" s="19"/>
      <c r="O55" s="19"/>
      <c r="P55" s="19"/>
      <c r="Q55" s="19"/>
      <c r="R55" s="19"/>
      <c r="S55" s="19"/>
      <c r="T55" s="19"/>
      <c r="U55" s="19"/>
      <c r="V55" s="19"/>
      <c r="W55" s="19"/>
      <c r="X55" s="19"/>
    </row>
    <row r="56" spans="1:27" ht="13.5" customHeight="1" x14ac:dyDescent="0.4">
      <c r="A56" s="18" t="s">
        <v>252</v>
      </c>
      <c r="B56" s="19"/>
      <c r="C56" s="19"/>
      <c r="D56" s="19"/>
      <c r="E56" s="19"/>
      <c r="F56" s="19"/>
      <c r="G56" s="19"/>
      <c r="H56" s="19"/>
      <c r="I56" s="19"/>
      <c r="J56" s="19"/>
      <c r="K56" s="19"/>
      <c r="L56" s="19"/>
      <c r="M56" s="19"/>
      <c r="N56" s="19"/>
      <c r="O56" s="19"/>
      <c r="P56" s="19"/>
      <c r="Q56" s="19"/>
      <c r="R56" s="19"/>
      <c r="S56" s="19"/>
      <c r="T56" s="19"/>
      <c r="U56" s="177"/>
      <c r="V56" s="177"/>
      <c r="W56" s="177"/>
      <c r="X56" s="177"/>
    </row>
    <row r="57" spans="1:27" ht="13.5" customHeight="1" x14ac:dyDescent="0.4">
      <c r="A57" s="178" t="s">
        <v>220</v>
      </c>
      <c r="B57" s="179"/>
      <c r="C57" s="179"/>
      <c r="D57" s="179"/>
      <c r="E57" s="179"/>
      <c r="F57" s="179"/>
      <c r="G57" s="179"/>
      <c r="H57" s="179"/>
      <c r="I57" s="179"/>
      <c r="J57" s="179"/>
      <c r="K57" s="179"/>
      <c r="L57" s="179"/>
      <c r="M57" s="179"/>
      <c r="N57" s="179"/>
      <c r="O57" s="179"/>
      <c r="P57" s="179"/>
      <c r="Q57" s="179"/>
      <c r="R57" s="179"/>
      <c r="S57" s="179"/>
      <c r="T57" s="179"/>
      <c r="U57" s="179"/>
      <c r="V57" s="179"/>
      <c r="W57" s="179"/>
      <c r="X57" s="180"/>
      <c r="Y57" s="292" t="s">
        <v>272</v>
      </c>
      <c r="Z57" s="293"/>
    </row>
    <row r="58" spans="1:27" ht="25.5" customHeight="1" x14ac:dyDescent="0.4">
      <c r="A58" s="207" t="s">
        <v>43</v>
      </c>
      <c r="B58" s="239"/>
      <c r="C58" s="239"/>
      <c r="D58" s="239"/>
      <c r="E58" s="239"/>
      <c r="F58" s="239"/>
      <c r="G58" s="240"/>
      <c r="H58" s="233" t="s">
        <v>351</v>
      </c>
      <c r="I58" s="234"/>
      <c r="J58" s="235"/>
      <c r="K58" s="233" t="s">
        <v>46</v>
      </c>
      <c r="L58" s="234"/>
      <c r="M58" s="235"/>
      <c r="N58" s="233" t="s">
        <v>281</v>
      </c>
      <c r="O58" s="234"/>
      <c r="P58" s="235"/>
      <c r="Q58" s="302" t="s">
        <v>353</v>
      </c>
      <c r="R58" s="303"/>
      <c r="S58" s="303"/>
      <c r="T58" s="303"/>
      <c r="U58" s="303"/>
      <c r="V58" s="304"/>
      <c r="W58" s="298" t="s">
        <v>318</v>
      </c>
      <c r="X58" s="299"/>
      <c r="Y58" s="294"/>
      <c r="Z58" s="295"/>
    </row>
    <row r="59" spans="1:27" ht="25.5" customHeight="1" x14ac:dyDescent="0.4">
      <c r="A59" s="209"/>
      <c r="B59" s="241"/>
      <c r="C59" s="241"/>
      <c r="D59" s="241"/>
      <c r="E59" s="241"/>
      <c r="F59" s="241"/>
      <c r="G59" s="242"/>
      <c r="H59" s="236"/>
      <c r="I59" s="237"/>
      <c r="J59" s="238"/>
      <c r="K59" s="236"/>
      <c r="L59" s="237"/>
      <c r="M59" s="238"/>
      <c r="N59" s="236"/>
      <c r="O59" s="237"/>
      <c r="P59" s="238"/>
      <c r="Q59" s="305"/>
      <c r="R59" s="306"/>
      <c r="S59" s="306"/>
      <c r="T59" s="306"/>
      <c r="U59" s="306"/>
      <c r="V59" s="307"/>
      <c r="W59" s="300"/>
      <c r="X59" s="301"/>
      <c r="Y59" s="296"/>
      <c r="Z59" s="297"/>
    </row>
    <row r="60" spans="1:27" ht="13.5" customHeight="1" x14ac:dyDescent="0.4">
      <c r="A60" s="258">
        <v>1</v>
      </c>
      <c r="B60" s="243"/>
      <c r="C60" s="244"/>
      <c r="D60" s="244"/>
      <c r="E60" s="244"/>
      <c r="F60" s="244"/>
      <c r="G60" s="245"/>
      <c r="H60" s="249"/>
      <c r="I60" s="250"/>
      <c r="J60" s="251"/>
      <c r="K60" s="249"/>
      <c r="L60" s="250"/>
      <c r="M60" s="251"/>
      <c r="N60" s="276" t="str">
        <f>IF(X61="",IF(H60="","",H60*K60/AA63),0)</f>
        <v/>
      </c>
      <c r="O60" s="277"/>
      <c r="P60" s="278"/>
      <c r="Q60" s="71" t="s">
        <v>37</v>
      </c>
      <c r="R60" s="72"/>
      <c r="S60" s="32"/>
      <c r="T60" s="72" t="s">
        <v>41</v>
      </c>
      <c r="U60" s="72"/>
      <c r="V60" s="32"/>
      <c r="W60" s="94" t="s">
        <v>33</v>
      </c>
      <c r="X60" s="61"/>
      <c r="Y60" s="267" t="s">
        <v>291</v>
      </c>
      <c r="Z60" s="268"/>
    </row>
    <row r="61" spans="1:27" ht="13.5" customHeight="1" x14ac:dyDescent="0.4">
      <c r="A61" s="259"/>
      <c r="B61" s="246"/>
      <c r="C61" s="247"/>
      <c r="D61" s="247"/>
      <c r="E61" s="247"/>
      <c r="F61" s="247"/>
      <c r="G61" s="248"/>
      <c r="H61" s="252"/>
      <c r="I61" s="253"/>
      <c r="J61" s="254"/>
      <c r="K61" s="252"/>
      <c r="L61" s="253"/>
      <c r="M61" s="254"/>
      <c r="N61" s="279"/>
      <c r="O61" s="280"/>
      <c r="P61" s="281"/>
      <c r="Q61" s="65"/>
      <c r="R61" s="57"/>
      <c r="S61" s="57"/>
      <c r="T61" s="31"/>
      <c r="U61" s="31"/>
      <c r="V61" s="57"/>
      <c r="W61" s="33" t="s">
        <v>34</v>
      </c>
      <c r="X61" s="59"/>
      <c r="Y61" s="267"/>
      <c r="Z61" s="268"/>
    </row>
    <row r="62" spans="1:27" ht="13.5" customHeight="1" x14ac:dyDescent="0.4">
      <c r="A62" s="259"/>
      <c r="B62" s="246"/>
      <c r="C62" s="247"/>
      <c r="D62" s="247"/>
      <c r="E62" s="247"/>
      <c r="F62" s="247"/>
      <c r="G62" s="248"/>
      <c r="H62" s="252"/>
      <c r="I62" s="253"/>
      <c r="J62" s="254"/>
      <c r="K62" s="252"/>
      <c r="L62" s="253"/>
      <c r="M62" s="254"/>
      <c r="N62" s="279"/>
      <c r="O62" s="280"/>
      <c r="P62" s="281"/>
      <c r="Q62" s="71" t="s">
        <v>38</v>
      </c>
      <c r="R62" s="72"/>
      <c r="S62" s="32"/>
      <c r="T62" s="72" t="s">
        <v>42</v>
      </c>
      <c r="U62" s="72"/>
      <c r="V62" s="32"/>
      <c r="W62" s="33" t="s">
        <v>35</v>
      </c>
      <c r="X62" s="59"/>
      <c r="Y62" s="267"/>
      <c r="Z62" s="268"/>
    </row>
    <row r="63" spans="1:27" ht="13.5" customHeight="1" x14ac:dyDescent="0.4">
      <c r="A63" s="259"/>
      <c r="B63" s="246"/>
      <c r="C63" s="247"/>
      <c r="D63" s="247"/>
      <c r="E63" s="247"/>
      <c r="F63" s="247"/>
      <c r="G63" s="248"/>
      <c r="H63" s="252"/>
      <c r="I63" s="253"/>
      <c r="J63" s="254"/>
      <c r="K63" s="252"/>
      <c r="L63" s="253"/>
      <c r="M63" s="254"/>
      <c r="N63" s="279"/>
      <c r="O63" s="280"/>
      <c r="P63" s="281"/>
      <c r="Q63" s="65"/>
      <c r="R63" s="57"/>
      <c r="S63" s="57"/>
      <c r="T63" s="31"/>
      <c r="U63" s="31"/>
      <c r="V63" s="57"/>
      <c r="W63" s="33" t="s">
        <v>36</v>
      </c>
      <c r="X63" s="59"/>
      <c r="Y63" s="267"/>
      <c r="Z63" s="268"/>
      <c r="AA63" s="82">
        <f>IF(Y64="使用する",1000,100)</f>
        <v>100</v>
      </c>
    </row>
    <row r="64" spans="1:27" ht="13.5" customHeight="1" x14ac:dyDescent="0.4">
      <c r="A64" s="260"/>
      <c r="B64" s="171"/>
      <c r="C64" s="24" t="str">
        <f>IF(Y64="","",VLOOKUP(Y64,認証基準!$J$4:P13,4,FALSE))</f>
        <v>％</v>
      </c>
      <c r="D64" s="169"/>
      <c r="E64" s="24" t="str">
        <f>IF(Y64="","",VLOOKUP(Y64,認証基準!$J$4:P13,4,FALSE))</f>
        <v>％</v>
      </c>
      <c r="F64" s="170"/>
      <c r="G64" s="24" t="str">
        <f>IF(Y64="","",VLOOKUP(Y64,認証基準!$J$4:P13,4,FALSE))</f>
        <v>％</v>
      </c>
      <c r="H64" s="255" t="str">
        <f>IF(Y64="","",VLOOKUP(Y64,認証基準!$J$4:P13,5,FALSE))</f>
        <v>％</v>
      </c>
      <c r="I64" s="256"/>
      <c r="J64" s="257"/>
      <c r="K64" s="255" t="str">
        <f>IF(Y64="","",VLOOKUP(Y64,認証基準!$J$4:P13,6,FALSE))</f>
        <v>kg/10a</v>
      </c>
      <c r="L64" s="256"/>
      <c r="M64" s="257"/>
      <c r="N64" s="255" t="str">
        <f>IF(Y64="","",VLOOKUP(Y64,認証基準!$J$4:P13,7,FALSE))</f>
        <v>kg/10a</v>
      </c>
      <c r="O64" s="256"/>
      <c r="P64" s="257"/>
      <c r="Q64" s="75" t="s">
        <v>39</v>
      </c>
      <c r="R64" s="76"/>
      <c r="S64" s="24"/>
      <c r="T64" s="76" t="s">
        <v>40</v>
      </c>
      <c r="U64" s="76"/>
      <c r="V64" s="24"/>
      <c r="W64" s="51"/>
      <c r="X64" s="58"/>
      <c r="Y64" s="269" t="s">
        <v>277</v>
      </c>
      <c r="Z64" s="270"/>
    </row>
    <row r="65" spans="1:27" ht="13.5" customHeight="1" x14ac:dyDescent="0.4">
      <c r="A65" s="258">
        <v>2</v>
      </c>
      <c r="B65" s="243"/>
      <c r="C65" s="244"/>
      <c r="D65" s="244"/>
      <c r="E65" s="244"/>
      <c r="F65" s="244"/>
      <c r="G65" s="245"/>
      <c r="H65" s="249"/>
      <c r="I65" s="250"/>
      <c r="J65" s="251"/>
      <c r="K65" s="249"/>
      <c r="L65" s="250"/>
      <c r="M65" s="251"/>
      <c r="N65" s="276" t="str">
        <f>IF(X66="",IF(H65="","",H65*K65/AA68),0)</f>
        <v/>
      </c>
      <c r="O65" s="277"/>
      <c r="P65" s="278"/>
      <c r="Q65" s="71" t="s">
        <v>37</v>
      </c>
      <c r="R65" s="72"/>
      <c r="S65" s="32"/>
      <c r="T65" s="72" t="s">
        <v>41</v>
      </c>
      <c r="U65" s="72"/>
      <c r="V65" s="32"/>
      <c r="W65" s="94" t="s">
        <v>33</v>
      </c>
      <c r="X65" s="61"/>
      <c r="Y65" s="267" t="s">
        <v>291</v>
      </c>
      <c r="Z65" s="268"/>
    </row>
    <row r="66" spans="1:27" ht="13.5" customHeight="1" x14ac:dyDescent="0.4">
      <c r="A66" s="259"/>
      <c r="B66" s="246"/>
      <c r="C66" s="247"/>
      <c r="D66" s="247"/>
      <c r="E66" s="247"/>
      <c r="F66" s="247"/>
      <c r="G66" s="248"/>
      <c r="H66" s="252"/>
      <c r="I66" s="253"/>
      <c r="J66" s="254"/>
      <c r="K66" s="252"/>
      <c r="L66" s="253"/>
      <c r="M66" s="254"/>
      <c r="N66" s="279"/>
      <c r="O66" s="280"/>
      <c r="P66" s="281"/>
      <c r="Q66" s="65"/>
      <c r="R66" s="57"/>
      <c r="S66" s="57"/>
      <c r="T66" s="31"/>
      <c r="U66" s="31"/>
      <c r="V66" s="57"/>
      <c r="W66" s="33" t="s">
        <v>34</v>
      </c>
      <c r="X66" s="59"/>
      <c r="Y66" s="267"/>
      <c r="Z66" s="268"/>
    </row>
    <row r="67" spans="1:27" ht="13.5" customHeight="1" x14ac:dyDescent="0.4">
      <c r="A67" s="259"/>
      <c r="B67" s="246"/>
      <c r="C67" s="247"/>
      <c r="D67" s="247"/>
      <c r="E67" s="247"/>
      <c r="F67" s="247"/>
      <c r="G67" s="248"/>
      <c r="H67" s="252"/>
      <c r="I67" s="253"/>
      <c r="J67" s="254"/>
      <c r="K67" s="252"/>
      <c r="L67" s="253"/>
      <c r="M67" s="254"/>
      <c r="N67" s="279"/>
      <c r="O67" s="280"/>
      <c r="P67" s="281"/>
      <c r="Q67" s="71" t="s">
        <v>38</v>
      </c>
      <c r="R67" s="72"/>
      <c r="S67" s="32"/>
      <c r="T67" s="72" t="s">
        <v>42</v>
      </c>
      <c r="U67" s="72"/>
      <c r="V67" s="32"/>
      <c r="W67" s="33" t="s">
        <v>35</v>
      </c>
      <c r="X67" s="59"/>
      <c r="Y67" s="267"/>
      <c r="Z67" s="268"/>
    </row>
    <row r="68" spans="1:27" ht="13.5" customHeight="1" x14ac:dyDescent="0.4">
      <c r="A68" s="259"/>
      <c r="B68" s="246"/>
      <c r="C68" s="247"/>
      <c r="D68" s="247"/>
      <c r="E68" s="247"/>
      <c r="F68" s="247"/>
      <c r="G68" s="248"/>
      <c r="H68" s="252"/>
      <c r="I68" s="253"/>
      <c r="J68" s="254"/>
      <c r="K68" s="252"/>
      <c r="L68" s="253"/>
      <c r="M68" s="254"/>
      <c r="N68" s="279"/>
      <c r="O68" s="280"/>
      <c r="P68" s="281"/>
      <c r="Q68" s="65"/>
      <c r="R68" s="57"/>
      <c r="S68" s="57"/>
      <c r="T68" s="31"/>
      <c r="U68" s="31"/>
      <c r="V68" s="57"/>
      <c r="W68" s="33" t="s">
        <v>36</v>
      </c>
      <c r="X68" s="59"/>
      <c r="Y68" s="267"/>
      <c r="Z68" s="268"/>
      <c r="AA68" s="82">
        <f t="shared" ref="AA68" si="0">IF(Y69="使用する",1000,100)</f>
        <v>100</v>
      </c>
    </row>
    <row r="69" spans="1:27" ht="13.5" customHeight="1" x14ac:dyDescent="0.4">
      <c r="A69" s="260"/>
      <c r="B69" s="73"/>
      <c r="C69" s="24" t="str">
        <f>IF(Y69="","",VLOOKUP(Y69,認証基準!$J$4:P18,4,FALSE))</f>
        <v>％</v>
      </c>
      <c r="D69" s="1"/>
      <c r="E69" s="24" t="str">
        <f>IF(Y69="","",VLOOKUP(Y69,認証基準!$J$4:P18,4,FALSE))</f>
        <v>％</v>
      </c>
      <c r="F69" s="24"/>
      <c r="G69" s="24" t="str">
        <f>IF(Y69="","",VLOOKUP(Y69,認証基準!$J$4:P18,4,FALSE))</f>
        <v>％</v>
      </c>
      <c r="H69" s="255" t="str">
        <f>IF(Y69="","",VLOOKUP(Y69,認証基準!$J$4:P18,5,FALSE))</f>
        <v>％</v>
      </c>
      <c r="I69" s="256"/>
      <c r="J69" s="257"/>
      <c r="K69" s="255" t="str">
        <f>IF(Y69="","",VLOOKUP(Y69,認証基準!$J$4:P18,6,FALSE))</f>
        <v>kg/10a</v>
      </c>
      <c r="L69" s="256"/>
      <c r="M69" s="257"/>
      <c r="N69" s="255" t="str">
        <f>IF(Y69="","",VLOOKUP(Y69,認証基準!$J$4:P18,7,FALSE))</f>
        <v>kg/10a</v>
      </c>
      <c r="O69" s="256"/>
      <c r="P69" s="257"/>
      <c r="Q69" s="75" t="s">
        <v>39</v>
      </c>
      <c r="R69" s="76"/>
      <c r="S69" s="24"/>
      <c r="T69" s="76" t="s">
        <v>40</v>
      </c>
      <c r="U69" s="76"/>
      <c r="V69" s="24"/>
      <c r="W69" s="51"/>
      <c r="X69" s="58"/>
      <c r="Y69" s="269" t="s">
        <v>277</v>
      </c>
      <c r="Z69" s="270"/>
    </row>
    <row r="70" spans="1:27" ht="13.5" customHeight="1" x14ac:dyDescent="0.4">
      <c r="A70" s="258">
        <v>3</v>
      </c>
      <c r="B70" s="243"/>
      <c r="C70" s="244"/>
      <c r="D70" s="244"/>
      <c r="E70" s="244"/>
      <c r="F70" s="244"/>
      <c r="G70" s="245"/>
      <c r="H70" s="249"/>
      <c r="I70" s="250"/>
      <c r="J70" s="251"/>
      <c r="K70" s="249"/>
      <c r="L70" s="250"/>
      <c r="M70" s="251"/>
      <c r="N70" s="276" t="str">
        <f>IF(X71="",IF(H70="","",H70*K70/AA73),0)</f>
        <v/>
      </c>
      <c r="O70" s="277"/>
      <c r="P70" s="278"/>
      <c r="Q70" s="71" t="s">
        <v>37</v>
      </c>
      <c r="R70" s="72"/>
      <c r="S70" s="32"/>
      <c r="T70" s="72" t="s">
        <v>41</v>
      </c>
      <c r="U70" s="72"/>
      <c r="V70" s="32"/>
      <c r="W70" s="94" t="s">
        <v>33</v>
      </c>
      <c r="X70" s="61"/>
      <c r="Y70" s="267" t="s">
        <v>291</v>
      </c>
      <c r="Z70" s="268"/>
    </row>
    <row r="71" spans="1:27" ht="13.5" customHeight="1" x14ac:dyDescent="0.4">
      <c r="A71" s="259"/>
      <c r="B71" s="246"/>
      <c r="C71" s="247"/>
      <c r="D71" s="247"/>
      <c r="E71" s="247"/>
      <c r="F71" s="247"/>
      <c r="G71" s="248"/>
      <c r="H71" s="252"/>
      <c r="I71" s="253"/>
      <c r="J71" s="254"/>
      <c r="K71" s="252"/>
      <c r="L71" s="253"/>
      <c r="M71" s="254"/>
      <c r="N71" s="279"/>
      <c r="O71" s="280"/>
      <c r="P71" s="281"/>
      <c r="Q71" s="65"/>
      <c r="R71" s="57"/>
      <c r="S71" s="57"/>
      <c r="T71" s="31"/>
      <c r="U71" s="31"/>
      <c r="V71" s="57"/>
      <c r="W71" s="33" t="s">
        <v>34</v>
      </c>
      <c r="X71" s="59"/>
      <c r="Y71" s="267"/>
      <c r="Z71" s="268"/>
    </row>
    <row r="72" spans="1:27" ht="13.5" customHeight="1" x14ac:dyDescent="0.4">
      <c r="A72" s="259"/>
      <c r="B72" s="246"/>
      <c r="C72" s="247"/>
      <c r="D72" s="247"/>
      <c r="E72" s="247"/>
      <c r="F72" s="247"/>
      <c r="G72" s="248"/>
      <c r="H72" s="252"/>
      <c r="I72" s="253"/>
      <c r="J72" s="254"/>
      <c r="K72" s="252"/>
      <c r="L72" s="253"/>
      <c r="M72" s="254"/>
      <c r="N72" s="279"/>
      <c r="O72" s="280"/>
      <c r="P72" s="281"/>
      <c r="Q72" s="71" t="s">
        <v>38</v>
      </c>
      <c r="R72" s="72"/>
      <c r="S72" s="32"/>
      <c r="T72" s="72" t="s">
        <v>42</v>
      </c>
      <c r="U72" s="72"/>
      <c r="V72" s="32"/>
      <c r="W72" s="33" t="s">
        <v>35</v>
      </c>
      <c r="X72" s="59"/>
      <c r="Y72" s="267"/>
      <c r="Z72" s="268"/>
    </row>
    <row r="73" spans="1:27" ht="13.5" customHeight="1" x14ac:dyDescent="0.4">
      <c r="A73" s="259"/>
      <c r="B73" s="246"/>
      <c r="C73" s="247"/>
      <c r="D73" s="247"/>
      <c r="E73" s="247"/>
      <c r="F73" s="247"/>
      <c r="G73" s="248"/>
      <c r="H73" s="252"/>
      <c r="I73" s="253"/>
      <c r="J73" s="254"/>
      <c r="K73" s="252"/>
      <c r="L73" s="253"/>
      <c r="M73" s="254"/>
      <c r="N73" s="279"/>
      <c r="O73" s="280"/>
      <c r="P73" s="281"/>
      <c r="Q73" s="65"/>
      <c r="R73" s="57"/>
      <c r="S73" s="57"/>
      <c r="T73" s="31"/>
      <c r="U73" s="31"/>
      <c r="V73" s="57"/>
      <c r="W73" s="33" t="s">
        <v>36</v>
      </c>
      <c r="X73" s="59"/>
      <c r="Y73" s="267"/>
      <c r="Z73" s="268"/>
      <c r="AA73" s="82">
        <f t="shared" ref="AA73" si="1">IF(Y74="使用する",1000,100)</f>
        <v>100</v>
      </c>
    </row>
    <row r="74" spans="1:27" ht="13.5" customHeight="1" x14ac:dyDescent="0.4">
      <c r="A74" s="260"/>
      <c r="B74" s="73"/>
      <c r="C74" s="24" t="str">
        <f>IF(Y74="","",VLOOKUP(Y74,認証基準!$J$4:P23,4,FALSE))</f>
        <v>％</v>
      </c>
      <c r="D74" s="1"/>
      <c r="E74" s="24" t="str">
        <f>IF(Y74="","",VLOOKUP(Y74,認証基準!$J$4:P23,4,FALSE))</f>
        <v>％</v>
      </c>
      <c r="F74" s="24"/>
      <c r="G74" s="24" t="str">
        <f>IF(Y74="","",VLOOKUP(Y74,認証基準!$J$4:P23,4,FALSE))</f>
        <v>％</v>
      </c>
      <c r="H74" s="255" t="str">
        <f>IF(Y74="","",VLOOKUP(Y74,認証基準!$J$4:P23,5,FALSE))</f>
        <v>％</v>
      </c>
      <c r="I74" s="256"/>
      <c r="J74" s="257"/>
      <c r="K74" s="255" t="str">
        <f>IF(Y74="","",VLOOKUP(Y74,認証基準!$J$4:P23,6,FALSE))</f>
        <v>kg/10a</v>
      </c>
      <c r="L74" s="256"/>
      <c r="M74" s="257"/>
      <c r="N74" s="255" t="str">
        <f>IF(Y74="","",VLOOKUP(Y74,認証基準!$J$4:P23,7,FALSE))</f>
        <v>kg/10a</v>
      </c>
      <c r="O74" s="256"/>
      <c r="P74" s="257"/>
      <c r="Q74" s="75" t="s">
        <v>39</v>
      </c>
      <c r="R74" s="76"/>
      <c r="S74" s="24"/>
      <c r="T74" s="76" t="s">
        <v>40</v>
      </c>
      <c r="U74" s="76"/>
      <c r="V74" s="24"/>
      <c r="W74" s="51"/>
      <c r="X74" s="58"/>
      <c r="Y74" s="269" t="s">
        <v>277</v>
      </c>
      <c r="Z74" s="270"/>
    </row>
    <row r="75" spans="1:27" ht="13.5" customHeight="1" x14ac:dyDescent="0.4">
      <c r="A75" s="258">
        <v>4</v>
      </c>
      <c r="B75" s="243"/>
      <c r="C75" s="244"/>
      <c r="D75" s="244"/>
      <c r="E75" s="244"/>
      <c r="F75" s="244"/>
      <c r="G75" s="245"/>
      <c r="H75" s="249"/>
      <c r="I75" s="250"/>
      <c r="J75" s="251"/>
      <c r="K75" s="249"/>
      <c r="L75" s="250"/>
      <c r="M75" s="251"/>
      <c r="N75" s="276" t="str">
        <f>IF(X76="",IF(H75="","",H75*K75/AA78),0)</f>
        <v/>
      </c>
      <c r="O75" s="277"/>
      <c r="P75" s="278"/>
      <c r="Q75" s="71" t="s">
        <v>37</v>
      </c>
      <c r="R75" s="72"/>
      <c r="S75" s="32"/>
      <c r="T75" s="72" t="s">
        <v>41</v>
      </c>
      <c r="U75" s="72"/>
      <c r="V75" s="32"/>
      <c r="W75" s="94" t="s">
        <v>33</v>
      </c>
      <c r="X75" s="61"/>
      <c r="Y75" s="267" t="s">
        <v>291</v>
      </c>
      <c r="Z75" s="268"/>
    </row>
    <row r="76" spans="1:27" ht="13.5" customHeight="1" x14ac:dyDescent="0.4">
      <c r="A76" s="259"/>
      <c r="B76" s="246"/>
      <c r="C76" s="247"/>
      <c r="D76" s="247"/>
      <c r="E76" s="247"/>
      <c r="F76" s="247"/>
      <c r="G76" s="248"/>
      <c r="H76" s="252"/>
      <c r="I76" s="253"/>
      <c r="J76" s="254"/>
      <c r="K76" s="252"/>
      <c r="L76" s="253"/>
      <c r="M76" s="254"/>
      <c r="N76" s="279"/>
      <c r="O76" s="280"/>
      <c r="P76" s="281"/>
      <c r="Q76" s="65"/>
      <c r="R76" s="57"/>
      <c r="S76" s="57"/>
      <c r="T76" s="31"/>
      <c r="U76" s="31"/>
      <c r="V76" s="57"/>
      <c r="W76" s="33" t="s">
        <v>34</v>
      </c>
      <c r="X76" s="59"/>
      <c r="Y76" s="267"/>
      <c r="Z76" s="268"/>
    </row>
    <row r="77" spans="1:27" ht="13.5" customHeight="1" x14ac:dyDescent="0.4">
      <c r="A77" s="259"/>
      <c r="B77" s="246"/>
      <c r="C77" s="247"/>
      <c r="D77" s="247"/>
      <c r="E77" s="247"/>
      <c r="F77" s="247"/>
      <c r="G77" s="248"/>
      <c r="H77" s="252"/>
      <c r="I77" s="253"/>
      <c r="J77" s="254"/>
      <c r="K77" s="252"/>
      <c r="L77" s="253"/>
      <c r="M77" s="254"/>
      <c r="N77" s="279"/>
      <c r="O77" s="280"/>
      <c r="P77" s="281"/>
      <c r="Q77" s="71" t="s">
        <v>38</v>
      </c>
      <c r="R77" s="72"/>
      <c r="S77" s="32"/>
      <c r="T77" s="72" t="s">
        <v>42</v>
      </c>
      <c r="U77" s="72"/>
      <c r="V77" s="32"/>
      <c r="W77" s="33" t="s">
        <v>35</v>
      </c>
      <c r="X77" s="59"/>
      <c r="Y77" s="267"/>
      <c r="Z77" s="268"/>
    </row>
    <row r="78" spans="1:27" ht="13.5" customHeight="1" x14ac:dyDescent="0.4">
      <c r="A78" s="259"/>
      <c r="B78" s="246"/>
      <c r="C78" s="247"/>
      <c r="D78" s="247"/>
      <c r="E78" s="247"/>
      <c r="F78" s="247"/>
      <c r="G78" s="248"/>
      <c r="H78" s="252"/>
      <c r="I78" s="253"/>
      <c r="J78" s="254"/>
      <c r="K78" s="252"/>
      <c r="L78" s="253"/>
      <c r="M78" s="254"/>
      <c r="N78" s="279"/>
      <c r="O78" s="280"/>
      <c r="P78" s="281"/>
      <c r="Q78" s="65"/>
      <c r="R78" s="57"/>
      <c r="S78" s="57"/>
      <c r="T78" s="31"/>
      <c r="U78" s="31"/>
      <c r="V78" s="57"/>
      <c r="W78" s="33" t="s">
        <v>36</v>
      </c>
      <c r="X78" s="59"/>
      <c r="Y78" s="267"/>
      <c r="Z78" s="268"/>
      <c r="AA78" s="82">
        <f t="shared" ref="AA78" si="2">IF(Y79="使用する",1000,100)</f>
        <v>100</v>
      </c>
    </row>
    <row r="79" spans="1:27" ht="13.5" customHeight="1" x14ac:dyDescent="0.4">
      <c r="A79" s="260"/>
      <c r="B79" s="73"/>
      <c r="C79" s="24" t="str">
        <f>IF(Y79="","",VLOOKUP(Y79,認証基準!$J$4:P28,4,FALSE))</f>
        <v>％</v>
      </c>
      <c r="D79" s="1"/>
      <c r="E79" s="24" t="str">
        <f>IF(Y79="","",VLOOKUP(Y79,認証基準!$J$4:P28,4,FALSE))</f>
        <v>％</v>
      </c>
      <c r="F79" s="24"/>
      <c r="G79" s="24" t="str">
        <f>IF(Y79="","",VLOOKUP(Y79,認証基準!$J$4:P28,4,FALSE))</f>
        <v>％</v>
      </c>
      <c r="H79" s="255" t="str">
        <f>IF(Y79="","",VLOOKUP(Y79,認証基準!$J$4:P28,5,FALSE))</f>
        <v>％</v>
      </c>
      <c r="I79" s="256"/>
      <c r="J79" s="257"/>
      <c r="K79" s="255" t="str">
        <f>IF(Y79="","",VLOOKUP(Y79,認証基準!$J$4:P28,6,FALSE))</f>
        <v>kg/10a</v>
      </c>
      <c r="L79" s="256"/>
      <c r="M79" s="257"/>
      <c r="N79" s="255" t="str">
        <f>IF(Y79="","",VLOOKUP(Y79,認証基準!$J$4:P28,7,FALSE))</f>
        <v>kg/10a</v>
      </c>
      <c r="O79" s="256"/>
      <c r="P79" s="257"/>
      <c r="Q79" s="75" t="s">
        <v>39</v>
      </c>
      <c r="R79" s="76"/>
      <c r="S79" s="24"/>
      <c r="T79" s="76" t="s">
        <v>40</v>
      </c>
      <c r="U79" s="76"/>
      <c r="V79" s="24"/>
      <c r="W79" s="51"/>
      <c r="X79" s="58"/>
      <c r="Y79" s="269" t="s">
        <v>277</v>
      </c>
      <c r="Z79" s="270"/>
    </row>
    <row r="80" spans="1:27" ht="13.5" customHeight="1" x14ac:dyDescent="0.4">
      <c r="A80" s="258">
        <v>5</v>
      </c>
      <c r="B80" s="243"/>
      <c r="C80" s="244"/>
      <c r="D80" s="244"/>
      <c r="E80" s="244"/>
      <c r="F80" s="244"/>
      <c r="G80" s="245"/>
      <c r="H80" s="249"/>
      <c r="I80" s="250"/>
      <c r="J80" s="251"/>
      <c r="K80" s="249"/>
      <c r="L80" s="250"/>
      <c r="M80" s="251"/>
      <c r="N80" s="276" t="str">
        <f>IF(X81="",IF(H80="","",H80*K80/AA83),0)</f>
        <v/>
      </c>
      <c r="O80" s="277"/>
      <c r="P80" s="278"/>
      <c r="Q80" s="71" t="s">
        <v>37</v>
      </c>
      <c r="R80" s="72"/>
      <c r="S80" s="32"/>
      <c r="T80" s="72" t="s">
        <v>41</v>
      </c>
      <c r="U80" s="72"/>
      <c r="V80" s="32"/>
      <c r="W80" s="94" t="s">
        <v>33</v>
      </c>
      <c r="X80" s="61"/>
      <c r="Y80" s="267" t="s">
        <v>291</v>
      </c>
      <c r="Z80" s="268"/>
    </row>
    <row r="81" spans="1:27" ht="13.5" customHeight="1" x14ac:dyDescent="0.4">
      <c r="A81" s="259"/>
      <c r="B81" s="246"/>
      <c r="C81" s="247"/>
      <c r="D81" s="247"/>
      <c r="E81" s="247"/>
      <c r="F81" s="247"/>
      <c r="G81" s="248"/>
      <c r="H81" s="252"/>
      <c r="I81" s="253"/>
      <c r="J81" s="254"/>
      <c r="K81" s="252"/>
      <c r="L81" s="253"/>
      <c r="M81" s="254"/>
      <c r="N81" s="279"/>
      <c r="O81" s="280"/>
      <c r="P81" s="281"/>
      <c r="Q81" s="65"/>
      <c r="R81" s="57"/>
      <c r="S81" s="57"/>
      <c r="T81" s="31"/>
      <c r="U81" s="31"/>
      <c r="V81" s="57"/>
      <c r="W81" s="33" t="s">
        <v>34</v>
      </c>
      <c r="X81" s="59"/>
      <c r="Y81" s="267"/>
      <c r="Z81" s="268"/>
    </row>
    <row r="82" spans="1:27" ht="13.5" customHeight="1" x14ac:dyDescent="0.4">
      <c r="A82" s="259"/>
      <c r="B82" s="246"/>
      <c r="C82" s="247"/>
      <c r="D82" s="247"/>
      <c r="E82" s="247"/>
      <c r="F82" s="247"/>
      <c r="G82" s="248"/>
      <c r="H82" s="252"/>
      <c r="I82" s="253"/>
      <c r="J82" s="254"/>
      <c r="K82" s="252"/>
      <c r="L82" s="253"/>
      <c r="M82" s="254"/>
      <c r="N82" s="279"/>
      <c r="O82" s="280"/>
      <c r="P82" s="281"/>
      <c r="Q82" s="71" t="s">
        <v>38</v>
      </c>
      <c r="R82" s="72"/>
      <c r="S82" s="32"/>
      <c r="T82" s="72" t="s">
        <v>42</v>
      </c>
      <c r="U82" s="72"/>
      <c r="V82" s="32"/>
      <c r="W82" s="33" t="s">
        <v>35</v>
      </c>
      <c r="X82" s="59"/>
      <c r="Y82" s="267"/>
      <c r="Z82" s="268"/>
    </row>
    <row r="83" spans="1:27" ht="13.5" customHeight="1" x14ac:dyDescent="0.4">
      <c r="A83" s="259"/>
      <c r="B83" s="246"/>
      <c r="C83" s="247"/>
      <c r="D83" s="247"/>
      <c r="E83" s="247"/>
      <c r="F83" s="247"/>
      <c r="G83" s="248"/>
      <c r="H83" s="252"/>
      <c r="I83" s="253"/>
      <c r="J83" s="254"/>
      <c r="K83" s="252"/>
      <c r="L83" s="253"/>
      <c r="M83" s="254"/>
      <c r="N83" s="279"/>
      <c r="O83" s="280"/>
      <c r="P83" s="281"/>
      <c r="Q83" s="65"/>
      <c r="R83" s="57"/>
      <c r="S83" s="57"/>
      <c r="T83" s="31"/>
      <c r="U83" s="31"/>
      <c r="V83" s="57"/>
      <c r="W83" s="33" t="s">
        <v>36</v>
      </c>
      <c r="X83" s="59"/>
      <c r="Y83" s="267"/>
      <c r="Z83" s="268"/>
      <c r="AA83" s="82">
        <f t="shared" ref="AA83" si="3">IF(Y84="使用する",1000,100)</f>
        <v>100</v>
      </c>
    </row>
    <row r="84" spans="1:27" ht="13.5" customHeight="1" x14ac:dyDescent="0.4">
      <c r="A84" s="260"/>
      <c r="B84" s="73"/>
      <c r="C84" s="24" t="str">
        <f>IF(Y84="","",VLOOKUP(Y84,認証基準!$J$4:P33,4,FALSE))</f>
        <v>％</v>
      </c>
      <c r="D84" s="1"/>
      <c r="E84" s="24" t="str">
        <f>IF(Y84="","",VLOOKUP(Y84,認証基準!$J$4:P33,4,FALSE))</f>
        <v>％</v>
      </c>
      <c r="F84" s="24"/>
      <c r="G84" s="24" t="str">
        <f>IF(Y84="","",VLOOKUP(Y84,認証基準!$J$4:P33,4,FALSE))</f>
        <v>％</v>
      </c>
      <c r="H84" s="255" t="str">
        <f>IF(Y84="","",VLOOKUP(Y84,認証基準!$J$4:P33,5,FALSE))</f>
        <v>％</v>
      </c>
      <c r="I84" s="256"/>
      <c r="J84" s="257"/>
      <c r="K84" s="255" t="str">
        <f>IF(Y84="","",VLOOKUP(Y84,認証基準!$J$4:P33,6,FALSE))</f>
        <v>kg/10a</v>
      </c>
      <c r="L84" s="256"/>
      <c r="M84" s="257"/>
      <c r="N84" s="255" t="str">
        <f>IF(Y84="","",VLOOKUP(Y84,認証基準!$J$4:P33,7,FALSE))</f>
        <v>kg/10a</v>
      </c>
      <c r="O84" s="256"/>
      <c r="P84" s="257"/>
      <c r="Q84" s="75" t="s">
        <v>39</v>
      </c>
      <c r="R84" s="76"/>
      <c r="S84" s="24"/>
      <c r="T84" s="76" t="s">
        <v>40</v>
      </c>
      <c r="U84" s="76"/>
      <c r="V84" s="24"/>
      <c r="W84" s="51"/>
      <c r="X84" s="58"/>
      <c r="Y84" s="269" t="s">
        <v>277</v>
      </c>
      <c r="Z84" s="270"/>
    </row>
    <row r="85" spans="1:27" ht="13.5" customHeight="1" x14ac:dyDescent="0.4">
      <c r="A85" s="258">
        <v>6</v>
      </c>
      <c r="B85" s="243"/>
      <c r="C85" s="244"/>
      <c r="D85" s="244"/>
      <c r="E85" s="244"/>
      <c r="F85" s="244"/>
      <c r="G85" s="245"/>
      <c r="H85" s="249"/>
      <c r="I85" s="250"/>
      <c r="J85" s="251"/>
      <c r="K85" s="249"/>
      <c r="L85" s="250"/>
      <c r="M85" s="251"/>
      <c r="N85" s="276" t="str">
        <f>IF(X86="",IF(H85="","",H85*K85/AA88),0)</f>
        <v/>
      </c>
      <c r="O85" s="277"/>
      <c r="P85" s="278"/>
      <c r="Q85" s="71" t="s">
        <v>37</v>
      </c>
      <c r="R85" s="72"/>
      <c r="S85" s="32"/>
      <c r="T85" s="72" t="s">
        <v>41</v>
      </c>
      <c r="U85" s="72"/>
      <c r="V85" s="32"/>
      <c r="W85" s="94" t="s">
        <v>33</v>
      </c>
      <c r="X85" s="61"/>
      <c r="Y85" s="267" t="s">
        <v>291</v>
      </c>
      <c r="Z85" s="268"/>
    </row>
    <row r="86" spans="1:27" ht="13.5" customHeight="1" x14ac:dyDescent="0.4">
      <c r="A86" s="259"/>
      <c r="B86" s="246"/>
      <c r="C86" s="247"/>
      <c r="D86" s="247"/>
      <c r="E86" s="247"/>
      <c r="F86" s="247"/>
      <c r="G86" s="248"/>
      <c r="H86" s="252"/>
      <c r="I86" s="253"/>
      <c r="J86" s="254"/>
      <c r="K86" s="252"/>
      <c r="L86" s="253"/>
      <c r="M86" s="254"/>
      <c r="N86" s="279"/>
      <c r="O86" s="280"/>
      <c r="P86" s="281"/>
      <c r="Q86" s="65"/>
      <c r="R86" s="57"/>
      <c r="S86" s="57"/>
      <c r="T86" s="31"/>
      <c r="U86" s="31"/>
      <c r="V86" s="57"/>
      <c r="W86" s="33" t="s">
        <v>34</v>
      </c>
      <c r="X86" s="59"/>
      <c r="Y86" s="267"/>
      <c r="Z86" s="268"/>
    </row>
    <row r="87" spans="1:27" ht="13.5" customHeight="1" x14ac:dyDescent="0.4">
      <c r="A87" s="259"/>
      <c r="B87" s="246"/>
      <c r="C87" s="247"/>
      <c r="D87" s="247"/>
      <c r="E87" s="247"/>
      <c r="F87" s="247"/>
      <c r="G87" s="248"/>
      <c r="H87" s="252"/>
      <c r="I87" s="253"/>
      <c r="J87" s="254"/>
      <c r="K87" s="252"/>
      <c r="L87" s="253"/>
      <c r="M87" s="254"/>
      <c r="N87" s="279"/>
      <c r="O87" s="280"/>
      <c r="P87" s="281"/>
      <c r="Q87" s="71" t="s">
        <v>38</v>
      </c>
      <c r="R87" s="72"/>
      <c r="S87" s="32"/>
      <c r="T87" s="72" t="s">
        <v>42</v>
      </c>
      <c r="U87" s="72"/>
      <c r="V87" s="32"/>
      <c r="W87" s="33" t="s">
        <v>35</v>
      </c>
      <c r="X87" s="59"/>
      <c r="Y87" s="267"/>
      <c r="Z87" s="268"/>
    </row>
    <row r="88" spans="1:27" ht="13.5" customHeight="1" x14ac:dyDescent="0.4">
      <c r="A88" s="259"/>
      <c r="B88" s="246"/>
      <c r="C88" s="247"/>
      <c r="D88" s="247"/>
      <c r="E88" s="247"/>
      <c r="F88" s="247"/>
      <c r="G88" s="248"/>
      <c r="H88" s="252"/>
      <c r="I88" s="253"/>
      <c r="J88" s="254"/>
      <c r="K88" s="252"/>
      <c r="L88" s="253"/>
      <c r="M88" s="254"/>
      <c r="N88" s="279"/>
      <c r="O88" s="280"/>
      <c r="P88" s="281"/>
      <c r="Q88" s="65"/>
      <c r="R88" s="57"/>
      <c r="S88" s="57"/>
      <c r="T88" s="31"/>
      <c r="U88" s="31"/>
      <c r="V88" s="57"/>
      <c r="W88" s="33" t="s">
        <v>36</v>
      </c>
      <c r="X88" s="59"/>
      <c r="Y88" s="267"/>
      <c r="Z88" s="268"/>
      <c r="AA88" s="82">
        <f t="shared" ref="AA88" si="4">IF(Y89="使用する",1000,100)</f>
        <v>100</v>
      </c>
    </row>
    <row r="89" spans="1:27" ht="13.5" customHeight="1" x14ac:dyDescent="0.4">
      <c r="A89" s="260"/>
      <c r="B89" s="73"/>
      <c r="C89" s="24" t="str">
        <f>IF(Y89="","",VLOOKUP(Y89,認証基準!$J$4:P38,4,FALSE))</f>
        <v>％</v>
      </c>
      <c r="D89" s="1"/>
      <c r="E89" s="24" t="str">
        <f>IF(Y89="","",VLOOKUP(Y89,認証基準!$J$4:P38,4,FALSE))</f>
        <v>％</v>
      </c>
      <c r="F89" s="24"/>
      <c r="G89" s="24" t="str">
        <f>IF(Y89="","",VLOOKUP(Y89,認証基準!$J$4:P38,4,FALSE))</f>
        <v>％</v>
      </c>
      <c r="H89" s="255" t="str">
        <f>IF(Y89="","",VLOOKUP(Y89,認証基準!$J$4:P38,5,FALSE))</f>
        <v>％</v>
      </c>
      <c r="I89" s="256"/>
      <c r="J89" s="257"/>
      <c r="K89" s="255" t="str">
        <f>IF(Y89="","",VLOOKUP(Y89,認証基準!$J$4:P38,6,FALSE))</f>
        <v>kg/10a</v>
      </c>
      <c r="L89" s="256"/>
      <c r="M89" s="257"/>
      <c r="N89" s="255" t="str">
        <f>IF(Y89="","",VLOOKUP(Y89,認証基準!$J$4:P38,7,FALSE))</f>
        <v>kg/10a</v>
      </c>
      <c r="O89" s="256"/>
      <c r="P89" s="257"/>
      <c r="Q89" s="75" t="s">
        <v>39</v>
      </c>
      <c r="R89" s="76"/>
      <c r="S89" s="24"/>
      <c r="T89" s="76" t="s">
        <v>40</v>
      </c>
      <c r="U89" s="76"/>
      <c r="V89" s="24"/>
      <c r="W89" s="51"/>
      <c r="X89" s="58"/>
      <c r="Y89" s="269" t="s">
        <v>277</v>
      </c>
      <c r="Z89" s="270"/>
    </row>
    <row r="90" spans="1:27" ht="13.5" customHeight="1" x14ac:dyDescent="0.4">
      <c r="A90" s="258">
        <v>7</v>
      </c>
      <c r="B90" s="243"/>
      <c r="C90" s="244"/>
      <c r="D90" s="244"/>
      <c r="E90" s="244"/>
      <c r="F90" s="244"/>
      <c r="G90" s="245"/>
      <c r="H90" s="249"/>
      <c r="I90" s="250"/>
      <c r="J90" s="251"/>
      <c r="K90" s="249"/>
      <c r="L90" s="250"/>
      <c r="M90" s="251"/>
      <c r="N90" s="276" t="str">
        <f>IF(X91="",IF(H90="","",H90*K90/AA93),0)</f>
        <v/>
      </c>
      <c r="O90" s="277"/>
      <c r="P90" s="278"/>
      <c r="Q90" s="71" t="s">
        <v>37</v>
      </c>
      <c r="R90" s="72"/>
      <c r="S90" s="32"/>
      <c r="T90" s="72" t="s">
        <v>41</v>
      </c>
      <c r="U90" s="72"/>
      <c r="V90" s="32"/>
      <c r="W90" s="94" t="s">
        <v>33</v>
      </c>
      <c r="X90" s="61"/>
      <c r="Y90" s="267" t="s">
        <v>291</v>
      </c>
      <c r="Z90" s="268"/>
    </row>
    <row r="91" spans="1:27" ht="13.5" customHeight="1" x14ac:dyDescent="0.4">
      <c r="A91" s="259"/>
      <c r="B91" s="246"/>
      <c r="C91" s="247"/>
      <c r="D91" s="247"/>
      <c r="E91" s="247"/>
      <c r="F91" s="247"/>
      <c r="G91" s="248"/>
      <c r="H91" s="252"/>
      <c r="I91" s="253"/>
      <c r="J91" s="254"/>
      <c r="K91" s="252"/>
      <c r="L91" s="253"/>
      <c r="M91" s="254"/>
      <c r="N91" s="279"/>
      <c r="O91" s="280"/>
      <c r="P91" s="281"/>
      <c r="Q91" s="65"/>
      <c r="R91" s="57"/>
      <c r="S91" s="57"/>
      <c r="T91" s="31"/>
      <c r="U91" s="31"/>
      <c r="V91" s="57"/>
      <c r="W91" s="33" t="s">
        <v>34</v>
      </c>
      <c r="X91" s="59"/>
      <c r="Y91" s="267"/>
      <c r="Z91" s="268"/>
    </row>
    <row r="92" spans="1:27" ht="13.5" customHeight="1" x14ac:dyDescent="0.4">
      <c r="A92" s="259"/>
      <c r="B92" s="246"/>
      <c r="C92" s="247"/>
      <c r="D92" s="247"/>
      <c r="E92" s="247"/>
      <c r="F92" s="247"/>
      <c r="G92" s="248"/>
      <c r="H92" s="252"/>
      <c r="I92" s="253"/>
      <c r="J92" s="254"/>
      <c r="K92" s="252"/>
      <c r="L92" s="253"/>
      <c r="M92" s="254"/>
      <c r="N92" s="279"/>
      <c r="O92" s="280"/>
      <c r="P92" s="281"/>
      <c r="Q92" s="71" t="s">
        <v>38</v>
      </c>
      <c r="R92" s="72"/>
      <c r="S92" s="32"/>
      <c r="T92" s="72" t="s">
        <v>42</v>
      </c>
      <c r="U92" s="72"/>
      <c r="V92" s="32"/>
      <c r="W92" s="33" t="s">
        <v>35</v>
      </c>
      <c r="X92" s="59"/>
      <c r="Y92" s="267"/>
      <c r="Z92" s="268"/>
    </row>
    <row r="93" spans="1:27" ht="13.5" customHeight="1" x14ac:dyDescent="0.4">
      <c r="A93" s="259"/>
      <c r="B93" s="246"/>
      <c r="C93" s="247"/>
      <c r="D93" s="247"/>
      <c r="E93" s="247"/>
      <c r="F93" s="247"/>
      <c r="G93" s="248"/>
      <c r="H93" s="252"/>
      <c r="I93" s="253"/>
      <c r="J93" s="254"/>
      <c r="K93" s="252"/>
      <c r="L93" s="253"/>
      <c r="M93" s="254"/>
      <c r="N93" s="279"/>
      <c r="O93" s="280"/>
      <c r="P93" s="281"/>
      <c r="Q93" s="65"/>
      <c r="R93" s="57"/>
      <c r="S93" s="57"/>
      <c r="T93" s="31"/>
      <c r="U93" s="31"/>
      <c r="V93" s="57"/>
      <c r="W93" s="33" t="s">
        <v>36</v>
      </c>
      <c r="X93" s="59"/>
      <c r="Y93" s="267"/>
      <c r="Z93" s="268"/>
      <c r="AA93" s="82">
        <f t="shared" ref="AA93" si="5">IF(Y94="使用する",1000,100)</f>
        <v>100</v>
      </c>
    </row>
    <row r="94" spans="1:27" ht="13.5" customHeight="1" x14ac:dyDescent="0.4">
      <c r="A94" s="260"/>
      <c r="B94" s="73"/>
      <c r="C94" s="24" t="str">
        <f>IF(Y94="","",VLOOKUP(Y94,認証基準!$J$4:P43,4,FALSE))</f>
        <v>％</v>
      </c>
      <c r="D94" s="1"/>
      <c r="E94" s="24" t="str">
        <f>IF(Y94="","",VLOOKUP(Y94,認証基準!$J$4:P43,4,FALSE))</f>
        <v>％</v>
      </c>
      <c r="F94" s="24"/>
      <c r="G94" s="24" t="str">
        <f>IF(Y94="","",VLOOKUP(Y94,認証基準!$J$4:P43,4,FALSE))</f>
        <v>％</v>
      </c>
      <c r="H94" s="255" t="str">
        <f>IF(Y94="","",VLOOKUP(Y94,認証基準!$J$4:P43,5,FALSE))</f>
        <v>％</v>
      </c>
      <c r="I94" s="256"/>
      <c r="J94" s="257"/>
      <c r="K94" s="255" t="str">
        <f>IF(Y94="","",VLOOKUP(Y94,認証基準!$J$4:P43,6,FALSE))</f>
        <v>kg/10a</v>
      </c>
      <c r="L94" s="256"/>
      <c r="M94" s="257"/>
      <c r="N94" s="255" t="str">
        <f>IF(Y94="","",VLOOKUP(Y94,認証基準!$J$4:P43,7,FALSE))</f>
        <v>kg/10a</v>
      </c>
      <c r="O94" s="256"/>
      <c r="P94" s="257"/>
      <c r="Q94" s="75" t="s">
        <v>39</v>
      </c>
      <c r="R94" s="76"/>
      <c r="S94" s="24"/>
      <c r="T94" s="76" t="s">
        <v>40</v>
      </c>
      <c r="U94" s="76"/>
      <c r="V94" s="24"/>
      <c r="W94" s="51"/>
      <c r="X94" s="58"/>
      <c r="Y94" s="269" t="s">
        <v>277</v>
      </c>
      <c r="Z94" s="270"/>
    </row>
    <row r="95" spans="1:27" ht="13.5" customHeight="1" x14ac:dyDescent="0.4">
      <c r="A95" s="207" t="s">
        <v>243</v>
      </c>
      <c r="B95" s="239"/>
      <c r="C95" s="239"/>
      <c r="D95" s="239"/>
      <c r="E95" s="240"/>
      <c r="F95" s="318" t="str">
        <f>IF(M14="","",VLOOKUP(M14,認証基準!B5:G114,6,FALSE))</f>
        <v/>
      </c>
      <c r="G95" s="319"/>
      <c r="H95" s="319"/>
      <c r="I95" s="319"/>
      <c r="J95" s="239" t="s">
        <v>45</v>
      </c>
      <c r="K95" s="240"/>
      <c r="L95" s="210" t="s">
        <v>269</v>
      </c>
      <c r="M95" s="286"/>
      <c r="N95" s="286"/>
      <c r="O95" s="286"/>
      <c r="P95" s="286"/>
      <c r="Q95" s="287"/>
      <c r="R95" s="277">
        <f>SUM(N60:P94)</f>
        <v>0</v>
      </c>
      <c r="S95" s="277"/>
      <c r="T95" s="277"/>
      <c r="U95" s="277"/>
      <c r="V95" s="286" t="s">
        <v>59</v>
      </c>
      <c r="W95" s="286"/>
      <c r="X95" s="287"/>
    </row>
    <row r="96" spans="1:27" ht="13.5" customHeight="1" x14ac:dyDescent="0.4">
      <c r="A96" s="209"/>
      <c r="B96" s="241"/>
      <c r="C96" s="241"/>
      <c r="D96" s="241"/>
      <c r="E96" s="242"/>
      <c r="F96" s="320"/>
      <c r="G96" s="321"/>
      <c r="H96" s="321"/>
      <c r="I96" s="321"/>
      <c r="J96" s="241"/>
      <c r="K96" s="242"/>
      <c r="L96" s="288"/>
      <c r="M96" s="275"/>
      <c r="N96" s="275"/>
      <c r="O96" s="275"/>
      <c r="P96" s="275"/>
      <c r="Q96" s="289"/>
      <c r="R96" s="308"/>
      <c r="S96" s="308"/>
      <c r="T96" s="308"/>
      <c r="U96" s="308"/>
      <c r="V96" s="275"/>
      <c r="W96" s="275"/>
      <c r="X96" s="289"/>
    </row>
    <row r="97" spans="1:24" ht="13.5" customHeight="1" x14ac:dyDescent="0.4">
      <c r="A97" s="68"/>
      <c r="B97" s="68"/>
      <c r="C97" s="68"/>
      <c r="D97" s="68"/>
      <c r="E97" s="68"/>
      <c r="F97" s="70"/>
      <c r="G97" s="70"/>
      <c r="H97" s="70"/>
      <c r="I97" s="70"/>
      <c r="J97" s="66"/>
      <c r="K97" s="66"/>
      <c r="L97" s="69"/>
      <c r="M97" s="69"/>
      <c r="N97" s="69"/>
      <c r="O97" s="69"/>
      <c r="P97" s="69"/>
      <c r="Q97" s="69"/>
      <c r="R97" s="67"/>
      <c r="S97" s="67"/>
      <c r="T97" s="67"/>
      <c r="U97" s="67"/>
      <c r="V97" s="69"/>
      <c r="W97" s="69"/>
      <c r="X97" s="69"/>
    </row>
    <row r="98" spans="1:24" ht="13.5" customHeight="1" x14ac:dyDescent="0.4">
      <c r="A98" s="31" t="s">
        <v>216</v>
      </c>
      <c r="B98" s="19"/>
      <c r="C98" s="36"/>
      <c r="D98" s="36"/>
      <c r="E98" s="36"/>
      <c r="F98" s="36"/>
      <c r="G98" s="36"/>
      <c r="H98" s="36"/>
      <c r="I98" s="36"/>
      <c r="J98" s="36"/>
      <c r="K98" s="36"/>
      <c r="L98" s="36"/>
      <c r="M98" s="36"/>
      <c r="N98" s="36"/>
      <c r="O98" s="36"/>
      <c r="P98" s="36"/>
      <c r="Q98" s="36"/>
      <c r="R98" s="36"/>
      <c r="S98" s="36"/>
      <c r="T98" s="36"/>
      <c r="U98" s="36"/>
      <c r="V98" s="36"/>
      <c r="W98" s="36"/>
      <c r="X98" s="36"/>
    </row>
    <row r="99" spans="1:24" ht="13.5" customHeight="1" x14ac:dyDescent="0.4">
      <c r="A99" s="31" t="s">
        <v>203</v>
      </c>
      <c r="B99" s="19"/>
      <c r="C99" s="19"/>
      <c r="D99" s="19"/>
      <c r="E99" s="19"/>
      <c r="F99" s="19"/>
      <c r="G99" s="19"/>
      <c r="H99" s="19"/>
      <c r="I99" s="19"/>
      <c r="J99" s="19"/>
      <c r="K99" s="19"/>
      <c r="L99" s="19"/>
      <c r="M99" s="19"/>
      <c r="N99" s="19"/>
      <c r="O99" s="19"/>
      <c r="P99" s="19"/>
      <c r="Q99" s="19"/>
      <c r="R99" s="19"/>
      <c r="S99" s="19"/>
      <c r="T99" s="19"/>
      <c r="U99" s="19"/>
      <c r="V99" s="19"/>
      <c r="W99" s="19"/>
      <c r="X99" s="19"/>
    </row>
    <row r="100" spans="1:24" ht="13.5" customHeight="1" x14ac:dyDescent="0.4">
      <c r="A100" s="30" t="s">
        <v>381</v>
      </c>
      <c r="C100" s="19"/>
      <c r="D100" s="19"/>
      <c r="E100" s="19"/>
      <c r="F100" s="19"/>
      <c r="G100" s="19"/>
      <c r="H100" s="19"/>
      <c r="I100" s="19"/>
      <c r="K100" s="19"/>
      <c r="L100" s="19"/>
      <c r="M100" s="19"/>
      <c r="N100" s="19"/>
      <c r="O100" s="19"/>
      <c r="P100" s="19"/>
      <c r="Q100" s="19"/>
      <c r="R100" s="19"/>
      <c r="S100" s="19"/>
      <c r="T100" s="19"/>
      <c r="U100" s="19"/>
      <c r="V100" s="19"/>
      <c r="W100" s="19"/>
      <c r="X100" s="19"/>
    </row>
    <row r="101" spans="1:24" ht="13.5" customHeight="1" x14ac:dyDescent="0.4">
      <c r="A101" s="36"/>
      <c r="B101" s="37" t="s">
        <v>357</v>
      </c>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3.5" customHeight="1" x14ac:dyDescent="0.4">
      <c r="A102" s="31" t="s">
        <v>204</v>
      </c>
      <c r="B102" s="19"/>
      <c r="C102" s="36"/>
      <c r="D102" s="36"/>
      <c r="E102" s="36"/>
      <c r="F102" s="36"/>
      <c r="G102" s="36"/>
      <c r="H102" s="36"/>
      <c r="I102" s="36"/>
      <c r="J102" s="19"/>
      <c r="K102" s="36"/>
      <c r="L102" s="36"/>
      <c r="M102" s="36"/>
      <c r="N102" s="36"/>
      <c r="O102" s="36"/>
      <c r="P102" s="36"/>
      <c r="Q102" s="36"/>
      <c r="R102" s="36"/>
      <c r="S102" s="36"/>
      <c r="T102" s="36"/>
      <c r="U102" s="36"/>
      <c r="V102" s="36"/>
      <c r="W102" s="36"/>
      <c r="X102" s="19"/>
    </row>
    <row r="103" spans="1:24" ht="13.5" customHeight="1" x14ac:dyDescent="0.4">
      <c r="A103" s="30" t="s">
        <v>382</v>
      </c>
      <c r="C103" s="19"/>
      <c r="D103" s="19"/>
      <c r="E103" s="19"/>
      <c r="F103" s="19"/>
      <c r="G103" s="19"/>
      <c r="H103" s="19"/>
      <c r="I103" s="19"/>
      <c r="J103" s="36"/>
      <c r="K103" s="19"/>
      <c r="L103" s="19"/>
      <c r="M103" s="19"/>
      <c r="N103" s="19"/>
      <c r="O103" s="19"/>
      <c r="P103" s="19"/>
      <c r="Q103" s="19"/>
      <c r="R103" s="19"/>
      <c r="S103" s="19"/>
      <c r="T103" s="19"/>
      <c r="U103" s="19"/>
      <c r="V103" s="19"/>
      <c r="W103" s="19"/>
      <c r="X103" s="19"/>
    </row>
    <row r="104" spans="1:24" ht="13.5" customHeight="1" x14ac:dyDescent="0.4">
      <c r="A104" s="31" t="s">
        <v>205</v>
      </c>
      <c r="B104" s="38"/>
      <c r="C104" s="38"/>
      <c r="D104" s="38"/>
      <c r="E104" s="38"/>
      <c r="F104" s="38"/>
      <c r="G104" s="38"/>
      <c r="H104" s="38"/>
      <c r="I104" s="38"/>
      <c r="J104" s="38"/>
      <c r="K104" s="38"/>
      <c r="L104" s="38"/>
      <c r="M104" s="38"/>
      <c r="N104" s="38"/>
      <c r="O104" s="38"/>
      <c r="P104" s="38"/>
      <c r="Q104" s="38"/>
      <c r="R104" s="38"/>
      <c r="S104" s="38"/>
      <c r="T104" s="38"/>
      <c r="U104" s="38"/>
      <c r="V104" s="19"/>
      <c r="W104" s="19"/>
      <c r="X104" s="19"/>
    </row>
    <row r="105" spans="1:24" ht="13.5" customHeight="1" x14ac:dyDescent="0.4">
      <c r="A105" s="31" t="s">
        <v>380</v>
      </c>
      <c r="B105" s="38"/>
      <c r="C105" s="38"/>
      <c r="D105" s="38"/>
      <c r="E105" s="38"/>
      <c r="F105" s="38"/>
      <c r="G105" s="38"/>
      <c r="H105" s="38"/>
      <c r="I105" s="38"/>
      <c r="J105" s="38"/>
      <c r="K105" s="38"/>
      <c r="L105" s="38"/>
      <c r="M105" s="38"/>
      <c r="N105" s="38"/>
      <c r="O105" s="38"/>
      <c r="P105" s="38"/>
      <c r="Q105" s="38"/>
      <c r="R105" s="38"/>
      <c r="S105" s="38"/>
      <c r="T105" s="38"/>
      <c r="U105" s="38"/>
      <c r="V105" s="19"/>
      <c r="W105" s="19"/>
      <c r="X105" s="19"/>
    </row>
    <row r="106" spans="1:24" ht="13.5" customHeight="1" x14ac:dyDescent="0.4">
      <c r="A106" s="37" t="s">
        <v>370</v>
      </c>
      <c r="B106" s="30"/>
      <c r="J106" s="19"/>
      <c r="K106" s="38"/>
      <c r="L106" s="38"/>
      <c r="M106" s="38"/>
      <c r="N106" s="38"/>
      <c r="O106" s="38"/>
      <c r="P106" s="38"/>
      <c r="Q106" s="38"/>
      <c r="R106" s="38"/>
      <c r="S106" s="38"/>
      <c r="T106" s="38"/>
      <c r="U106" s="38"/>
      <c r="V106" s="38"/>
      <c r="W106" s="38"/>
      <c r="X106" s="38"/>
    </row>
    <row r="107" spans="1:24" ht="13.5" customHeight="1" x14ac:dyDescent="0.4">
      <c r="A107" s="16" t="s">
        <v>376</v>
      </c>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3.5" customHeight="1" x14ac:dyDescent="0.4">
      <c r="B108" s="36"/>
      <c r="C108" s="36"/>
      <c r="D108" s="36"/>
      <c r="E108" s="36"/>
      <c r="F108" s="36"/>
      <c r="G108" s="36"/>
      <c r="H108" s="36"/>
      <c r="I108" s="36"/>
      <c r="J108" s="36"/>
      <c r="K108" s="36"/>
      <c r="L108" s="36"/>
      <c r="M108" s="36"/>
      <c r="N108" s="36"/>
      <c r="O108" s="36"/>
      <c r="P108" s="36"/>
      <c r="Q108" s="36"/>
      <c r="R108" s="36"/>
      <c r="S108" s="36"/>
      <c r="T108" s="36"/>
      <c r="U108" s="36"/>
      <c r="V108" s="36"/>
      <c r="W108" s="36"/>
      <c r="X108" s="36"/>
    </row>
    <row r="109" spans="1:24" ht="13.5" customHeight="1" x14ac:dyDescent="0.4">
      <c r="A109" s="39" t="s">
        <v>252</v>
      </c>
      <c r="B109" s="36"/>
      <c r="C109" s="36"/>
      <c r="D109" s="36"/>
      <c r="E109" s="36"/>
      <c r="F109" s="36"/>
      <c r="G109" s="36"/>
      <c r="H109" s="36"/>
      <c r="I109" s="36"/>
      <c r="J109" s="36"/>
      <c r="K109" s="36"/>
      <c r="L109" s="36"/>
      <c r="M109" s="36"/>
      <c r="N109" s="36"/>
      <c r="O109" s="36"/>
      <c r="P109" s="36"/>
      <c r="Q109" s="36"/>
      <c r="R109" s="36"/>
      <c r="S109" s="36"/>
      <c r="T109" s="36"/>
      <c r="U109" s="322"/>
      <c r="V109" s="322"/>
      <c r="W109" s="322"/>
      <c r="X109" s="322"/>
    </row>
    <row r="110" spans="1:24" ht="13.5" customHeight="1" x14ac:dyDescent="0.4">
      <c r="A110" s="323" t="s">
        <v>314</v>
      </c>
      <c r="B110" s="324"/>
      <c r="C110" s="324"/>
      <c r="D110" s="324"/>
      <c r="E110" s="324"/>
      <c r="F110" s="324"/>
      <c r="G110" s="324"/>
      <c r="H110" s="324"/>
      <c r="I110" s="324"/>
      <c r="J110" s="324"/>
      <c r="K110" s="324"/>
      <c r="L110" s="324"/>
      <c r="M110" s="324"/>
      <c r="N110" s="324"/>
      <c r="O110" s="324"/>
      <c r="P110" s="324"/>
      <c r="Q110" s="324"/>
      <c r="R110" s="324"/>
      <c r="S110" s="324"/>
      <c r="T110" s="324"/>
      <c r="U110" s="324"/>
      <c r="V110" s="324"/>
      <c r="W110" s="324"/>
      <c r="X110" s="325"/>
    </row>
    <row r="111" spans="1:24" ht="13.5" customHeight="1" x14ac:dyDescent="0.4">
      <c r="A111" s="326"/>
      <c r="B111" s="327"/>
      <c r="C111" s="327"/>
      <c r="D111" s="327"/>
      <c r="E111" s="327"/>
      <c r="F111" s="327"/>
      <c r="G111" s="327"/>
      <c r="H111" s="327"/>
      <c r="I111" s="327"/>
      <c r="J111" s="327"/>
      <c r="K111" s="327"/>
      <c r="L111" s="327"/>
      <c r="M111" s="327"/>
      <c r="N111" s="327"/>
      <c r="O111" s="327"/>
      <c r="P111" s="327"/>
      <c r="Q111" s="327"/>
      <c r="R111" s="327"/>
      <c r="S111" s="327"/>
      <c r="T111" s="327"/>
      <c r="U111" s="327"/>
      <c r="V111" s="327"/>
      <c r="W111" s="327"/>
      <c r="X111" s="328"/>
    </row>
    <row r="112" spans="1:24" ht="13.5" customHeight="1" x14ac:dyDescent="0.4">
      <c r="A112" s="207" t="s">
        <v>315</v>
      </c>
      <c r="B112" s="239"/>
      <c r="C112" s="239"/>
      <c r="D112" s="239"/>
      <c r="E112" s="239"/>
      <c r="F112" s="239"/>
      <c r="G112" s="240"/>
      <c r="H112" s="210" t="s">
        <v>271</v>
      </c>
      <c r="I112" s="286"/>
      <c r="J112" s="287"/>
      <c r="K112" s="210" t="s">
        <v>316</v>
      </c>
      <c r="L112" s="286"/>
      <c r="M112" s="287"/>
      <c r="N112" s="233" t="s">
        <v>47</v>
      </c>
      <c r="O112" s="234"/>
      <c r="P112" s="235"/>
      <c r="Q112" s="312" t="s">
        <v>354</v>
      </c>
      <c r="R112" s="313"/>
      <c r="S112" s="313"/>
      <c r="T112" s="313"/>
      <c r="U112" s="313"/>
      <c r="V112" s="314"/>
      <c r="W112" s="298" t="s">
        <v>317</v>
      </c>
      <c r="X112" s="299"/>
    </row>
    <row r="113" spans="1:24" ht="13.5" customHeight="1" x14ac:dyDescent="0.4">
      <c r="A113" s="209"/>
      <c r="B113" s="241"/>
      <c r="C113" s="241"/>
      <c r="D113" s="241"/>
      <c r="E113" s="241"/>
      <c r="F113" s="241"/>
      <c r="G113" s="242"/>
      <c r="H113" s="288"/>
      <c r="I113" s="275"/>
      <c r="J113" s="289"/>
      <c r="K113" s="288"/>
      <c r="L113" s="275"/>
      <c r="M113" s="289"/>
      <c r="N113" s="236"/>
      <c r="O113" s="237"/>
      <c r="P113" s="238"/>
      <c r="Q113" s="315"/>
      <c r="R113" s="316"/>
      <c r="S113" s="316"/>
      <c r="T113" s="316"/>
      <c r="U113" s="316"/>
      <c r="V113" s="317"/>
      <c r="W113" s="300"/>
      <c r="X113" s="301"/>
    </row>
    <row r="114" spans="1:24" ht="13.5" customHeight="1" x14ac:dyDescent="0.4">
      <c r="A114" s="258">
        <v>1</v>
      </c>
      <c r="B114" s="243"/>
      <c r="C114" s="244"/>
      <c r="D114" s="244"/>
      <c r="E114" s="244"/>
      <c r="F114" s="244"/>
      <c r="G114" s="245"/>
      <c r="H114" s="263"/>
      <c r="I114" s="172"/>
      <c r="J114" s="217"/>
      <c r="K114" s="263"/>
      <c r="L114" s="172"/>
      <c r="M114" s="217"/>
      <c r="N114" s="276" t="str">
        <f>IF(X116="",IF(H114="","",H114*K114),0)</f>
        <v/>
      </c>
      <c r="O114" s="277"/>
      <c r="P114" s="278"/>
      <c r="Q114" s="29" t="s">
        <v>49</v>
      </c>
      <c r="R114" s="74"/>
      <c r="S114" s="74"/>
      <c r="T114" s="74"/>
      <c r="U114" s="74"/>
      <c r="V114" s="74"/>
      <c r="W114" s="95"/>
      <c r="X114" s="61"/>
    </row>
    <row r="115" spans="1:24" ht="13.5" customHeight="1" x14ac:dyDescent="0.4">
      <c r="A115" s="259"/>
      <c r="B115" s="246"/>
      <c r="C115" s="247"/>
      <c r="D115" s="247"/>
      <c r="E115" s="247"/>
      <c r="F115" s="247"/>
      <c r="G115" s="248"/>
      <c r="H115" s="264"/>
      <c r="I115" s="265"/>
      <c r="J115" s="266"/>
      <c r="K115" s="264"/>
      <c r="L115" s="265"/>
      <c r="M115" s="266"/>
      <c r="N115" s="279"/>
      <c r="O115" s="280"/>
      <c r="P115" s="281"/>
      <c r="Q115" s="329" t="s">
        <v>50</v>
      </c>
      <c r="R115" s="330"/>
      <c r="S115" s="52"/>
      <c r="T115" s="330" t="s">
        <v>51</v>
      </c>
      <c r="U115" s="330"/>
      <c r="V115" s="52"/>
      <c r="W115" s="33" t="s">
        <v>33</v>
      </c>
      <c r="X115" s="59"/>
    </row>
    <row r="116" spans="1:24" ht="13.5" customHeight="1" x14ac:dyDescent="0.4">
      <c r="A116" s="259"/>
      <c r="B116" s="246"/>
      <c r="C116" s="247"/>
      <c r="D116" s="247"/>
      <c r="E116" s="247"/>
      <c r="F116" s="247"/>
      <c r="G116" s="248"/>
      <c r="H116" s="264"/>
      <c r="I116" s="265"/>
      <c r="J116" s="266"/>
      <c r="K116" s="264"/>
      <c r="L116" s="265"/>
      <c r="M116" s="266"/>
      <c r="N116" s="279"/>
      <c r="O116" s="280"/>
      <c r="P116" s="281"/>
      <c r="Q116" s="53" t="s">
        <v>52</v>
      </c>
      <c r="R116" s="40"/>
      <c r="S116" s="60"/>
      <c r="T116" s="40" t="s">
        <v>57</v>
      </c>
      <c r="U116" s="40"/>
      <c r="V116" s="60"/>
      <c r="W116" s="33" t="s">
        <v>34</v>
      </c>
      <c r="X116" s="59"/>
    </row>
    <row r="117" spans="1:24" ht="13.5" customHeight="1" x14ac:dyDescent="0.4">
      <c r="A117" s="259"/>
      <c r="B117" s="246"/>
      <c r="C117" s="247"/>
      <c r="D117" s="247"/>
      <c r="E117" s="247"/>
      <c r="F117" s="247"/>
      <c r="G117" s="248"/>
      <c r="H117" s="264"/>
      <c r="I117" s="265"/>
      <c r="J117" s="266"/>
      <c r="K117" s="264"/>
      <c r="L117" s="265"/>
      <c r="M117" s="266"/>
      <c r="N117" s="279"/>
      <c r="O117" s="280"/>
      <c r="P117" s="281"/>
      <c r="Q117" s="54" t="s">
        <v>54</v>
      </c>
      <c r="R117" s="55"/>
      <c r="S117" s="57"/>
      <c r="T117" s="31" t="s">
        <v>41</v>
      </c>
      <c r="U117" s="31"/>
      <c r="V117" s="57"/>
      <c r="W117" s="33" t="s">
        <v>35</v>
      </c>
      <c r="X117" s="59"/>
    </row>
    <row r="118" spans="1:24" ht="13.5" customHeight="1" x14ac:dyDescent="0.4">
      <c r="A118" s="259"/>
      <c r="B118" s="64"/>
      <c r="C118" s="274"/>
      <c r="D118" s="274"/>
      <c r="E118" s="274"/>
      <c r="F118" s="274"/>
      <c r="G118" s="96"/>
      <c r="H118" s="264"/>
      <c r="I118" s="265"/>
      <c r="J118" s="266"/>
      <c r="K118" s="264"/>
      <c r="L118" s="265"/>
      <c r="M118" s="266"/>
      <c r="N118" s="279"/>
      <c r="O118" s="280"/>
      <c r="P118" s="281"/>
      <c r="Q118" s="56" t="s">
        <v>53</v>
      </c>
      <c r="R118" s="31"/>
      <c r="S118" s="57"/>
      <c r="T118" s="31" t="s">
        <v>58</v>
      </c>
      <c r="U118" s="31"/>
      <c r="V118" s="57"/>
      <c r="W118" s="33" t="s">
        <v>36</v>
      </c>
      <c r="X118" s="59"/>
    </row>
    <row r="119" spans="1:24" ht="13.5" customHeight="1" x14ac:dyDescent="0.4">
      <c r="A119" s="259"/>
      <c r="B119" s="78" t="s">
        <v>244</v>
      </c>
      <c r="C119" s="274"/>
      <c r="D119" s="274"/>
      <c r="E119" s="274"/>
      <c r="F119" s="274"/>
      <c r="G119" s="79" t="s">
        <v>48</v>
      </c>
      <c r="H119" s="264"/>
      <c r="I119" s="265"/>
      <c r="J119" s="266"/>
      <c r="K119" s="264"/>
      <c r="L119" s="265"/>
      <c r="M119" s="266"/>
      <c r="N119" s="279"/>
      <c r="O119" s="280"/>
      <c r="P119" s="281"/>
      <c r="Q119" s="56" t="s">
        <v>55</v>
      </c>
      <c r="R119" s="31"/>
      <c r="S119" s="57"/>
      <c r="T119" s="30"/>
      <c r="U119" s="30"/>
      <c r="V119" s="30"/>
      <c r="W119" s="65"/>
      <c r="X119" s="59"/>
    </row>
    <row r="120" spans="1:24" ht="13.5" customHeight="1" x14ac:dyDescent="0.4">
      <c r="A120" s="260"/>
      <c r="B120" s="80"/>
      <c r="C120" s="275"/>
      <c r="D120" s="275"/>
      <c r="E120" s="275"/>
      <c r="F120" s="275"/>
      <c r="G120" s="92"/>
      <c r="H120" s="271" t="s">
        <v>266</v>
      </c>
      <c r="I120" s="272"/>
      <c r="J120" s="273"/>
      <c r="K120" s="255" t="s">
        <v>267</v>
      </c>
      <c r="L120" s="256"/>
      <c r="M120" s="257"/>
      <c r="N120" s="255" t="s">
        <v>266</v>
      </c>
      <c r="O120" s="256"/>
      <c r="P120" s="257"/>
      <c r="Q120" s="81" t="s">
        <v>56</v>
      </c>
      <c r="R120" s="27"/>
      <c r="S120" s="77"/>
      <c r="T120" s="77"/>
      <c r="U120" s="77"/>
      <c r="V120" s="27" t="s">
        <v>48</v>
      </c>
      <c r="W120" s="51"/>
      <c r="X120" s="58"/>
    </row>
    <row r="121" spans="1:24" ht="13.5" customHeight="1" x14ac:dyDescent="0.4">
      <c r="A121" s="258">
        <v>2</v>
      </c>
      <c r="B121" s="243"/>
      <c r="C121" s="244"/>
      <c r="D121" s="244"/>
      <c r="E121" s="244"/>
      <c r="F121" s="244"/>
      <c r="G121" s="245"/>
      <c r="H121" s="263"/>
      <c r="I121" s="172"/>
      <c r="J121" s="217"/>
      <c r="K121" s="263"/>
      <c r="L121" s="172"/>
      <c r="M121" s="217"/>
      <c r="N121" s="276" t="str">
        <f>IF(X123="",IF(H121="","",H121*K121),0)</f>
        <v/>
      </c>
      <c r="O121" s="277"/>
      <c r="P121" s="278"/>
      <c r="Q121" s="29" t="s">
        <v>49</v>
      </c>
      <c r="R121" s="74"/>
      <c r="S121" s="74"/>
      <c r="T121" s="74"/>
      <c r="U121" s="74"/>
      <c r="V121" s="74"/>
      <c r="W121" s="95"/>
      <c r="X121" s="61"/>
    </row>
    <row r="122" spans="1:24" ht="13.5" customHeight="1" x14ac:dyDescent="0.4">
      <c r="A122" s="259"/>
      <c r="B122" s="246"/>
      <c r="C122" s="247"/>
      <c r="D122" s="247"/>
      <c r="E122" s="247"/>
      <c r="F122" s="247"/>
      <c r="G122" s="248"/>
      <c r="H122" s="264"/>
      <c r="I122" s="265"/>
      <c r="J122" s="266"/>
      <c r="K122" s="264"/>
      <c r="L122" s="265"/>
      <c r="M122" s="266"/>
      <c r="N122" s="279"/>
      <c r="O122" s="280"/>
      <c r="P122" s="281"/>
      <c r="Q122" s="329" t="s">
        <v>50</v>
      </c>
      <c r="R122" s="330"/>
      <c r="S122" s="52"/>
      <c r="T122" s="330" t="s">
        <v>51</v>
      </c>
      <c r="U122" s="330"/>
      <c r="V122" s="52"/>
      <c r="W122" s="33" t="s">
        <v>33</v>
      </c>
      <c r="X122" s="59"/>
    </row>
    <row r="123" spans="1:24" ht="13.5" customHeight="1" x14ac:dyDescent="0.4">
      <c r="A123" s="259"/>
      <c r="B123" s="246"/>
      <c r="C123" s="247"/>
      <c r="D123" s="247"/>
      <c r="E123" s="247"/>
      <c r="F123" s="247"/>
      <c r="G123" s="248"/>
      <c r="H123" s="264"/>
      <c r="I123" s="265"/>
      <c r="J123" s="266"/>
      <c r="K123" s="264"/>
      <c r="L123" s="265"/>
      <c r="M123" s="266"/>
      <c r="N123" s="279"/>
      <c r="O123" s="280"/>
      <c r="P123" s="281"/>
      <c r="Q123" s="53" t="s">
        <v>52</v>
      </c>
      <c r="R123" s="40"/>
      <c r="S123" s="60"/>
      <c r="T123" s="40" t="s">
        <v>57</v>
      </c>
      <c r="U123" s="40"/>
      <c r="V123" s="60"/>
      <c r="W123" s="33" t="s">
        <v>34</v>
      </c>
      <c r="X123" s="59"/>
    </row>
    <row r="124" spans="1:24" ht="13.5" customHeight="1" x14ac:dyDescent="0.4">
      <c r="A124" s="259"/>
      <c r="B124" s="246"/>
      <c r="C124" s="247"/>
      <c r="D124" s="247"/>
      <c r="E124" s="247"/>
      <c r="F124" s="247"/>
      <c r="G124" s="248"/>
      <c r="H124" s="264"/>
      <c r="I124" s="265"/>
      <c r="J124" s="266"/>
      <c r="K124" s="264"/>
      <c r="L124" s="265"/>
      <c r="M124" s="266"/>
      <c r="N124" s="279"/>
      <c r="O124" s="280"/>
      <c r="P124" s="281"/>
      <c r="Q124" s="54" t="s">
        <v>54</v>
      </c>
      <c r="R124" s="55"/>
      <c r="S124" s="57"/>
      <c r="T124" s="31" t="s">
        <v>41</v>
      </c>
      <c r="U124" s="31"/>
      <c r="V124" s="57"/>
      <c r="W124" s="33" t="s">
        <v>35</v>
      </c>
      <c r="X124" s="59"/>
    </row>
    <row r="125" spans="1:24" ht="13.5" customHeight="1" x14ac:dyDescent="0.4">
      <c r="A125" s="259"/>
      <c r="B125" s="64"/>
      <c r="C125" s="274"/>
      <c r="D125" s="274"/>
      <c r="E125" s="274"/>
      <c r="F125" s="274"/>
      <c r="G125" s="96"/>
      <c r="H125" s="264"/>
      <c r="I125" s="265"/>
      <c r="J125" s="266"/>
      <c r="K125" s="264"/>
      <c r="L125" s="265"/>
      <c r="M125" s="266"/>
      <c r="N125" s="279"/>
      <c r="O125" s="280"/>
      <c r="P125" s="281"/>
      <c r="Q125" s="56" t="s">
        <v>53</v>
      </c>
      <c r="R125" s="31"/>
      <c r="S125" s="57"/>
      <c r="T125" s="31" t="s">
        <v>58</v>
      </c>
      <c r="U125" s="31"/>
      <c r="V125" s="57"/>
      <c r="W125" s="33" t="s">
        <v>36</v>
      </c>
      <c r="X125" s="59"/>
    </row>
    <row r="126" spans="1:24" ht="13.5" customHeight="1" x14ac:dyDescent="0.4">
      <c r="A126" s="259"/>
      <c r="B126" s="78" t="s">
        <v>244</v>
      </c>
      <c r="C126" s="274"/>
      <c r="D126" s="274"/>
      <c r="E126" s="274"/>
      <c r="F126" s="274"/>
      <c r="G126" s="79" t="s">
        <v>48</v>
      </c>
      <c r="H126" s="264"/>
      <c r="I126" s="265"/>
      <c r="J126" s="266"/>
      <c r="K126" s="264"/>
      <c r="L126" s="265"/>
      <c r="M126" s="266"/>
      <c r="N126" s="279"/>
      <c r="O126" s="280"/>
      <c r="P126" s="281"/>
      <c r="Q126" s="56" t="s">
        <v>55</v>
      </c>
      <c r="R126" s="31"/>
      <c r="S126" s="57"/>
      <c r="T126" s="30"/>
      <c r="U126" s="30"/>
      <c r="V126" s="30"/>
      <c r="W126" s="65"/>
      <c r="X126" s="59"/>
    </row>
    <row r="127" spans="1:24" ht="13.5" customHeight="1" x14ac:dyDescent="0.4">
      <c r="A127" s="260"/>
      <c r="B127" s="80"/>
      <c r="C127" s="275"/>
      <c r="D127" s="275"/>
      <c r="E127" s="275"/>
      <c r="F127" s="275"/>
      <c r="G127" s="92"/>
      <c r="H127" s="271" t="s">
        <v>266</v>
      </c>
      <c r="I127" s="272"/>
      <c r="J127" s="273"/>
      <c r="K127" s="255" t="s">
        <v>267</v>
      </c>
      <c r="L127" s="256"/>
      <c r="M127" s="257"/>
      <c r="N127" s="255" t="s">
        <v>266</v>
      </c>
      <c r="O127" s="256"/>
      <c r="P127" s="257"/>
      <c r="Q127" s="81" t="s">
        <v>56</v>
      </c>
      <c r="R127" s="27"/>
      <c r="S127" s="77"/>
      <c r="T127" s="77"/>
      <c r="U127" s="77"/>
      <c r="V127" s="27" t="s">
        <v>48</v>
      </c>
      <c r="W127" s="51"/>
      <c r="X127" s="58"/>
    </row>
    <row r="128" spans="1:24" ht="13.5" customHeight="1" x14ac:dyDescent="0.4">
      <c r="A128" s="258">
        <v>3</v>
      </c>
      <c r="B128" s="243"/>
      <c r="C128" s="244"/>
      <c r="D128" s="244"/>
      <c r="E128" s="244"/>
      <c r="F128" s="244"/>
      <c r="G128" s="245"/>
      <c r="H128" s="263"/>
      <c r="I128" s="172"/>
      <c r="J128" s="217"/>
      <c r="K128" s="263"/>
      <c r="L128" s="172"/>
      <c r="M128" s="217"/>
      <c r="N128" s="276" t="str">
        <f>IF(X130="",IF(H128="","",H128*K128),0)</f>
        <v/>
      </c>
      <c r="O128" s="277"/>
      <c r="P128" s="278"/>
      <c r="Q128" s="29" t="s">
        <v>49</v>
      </c>
      <c r="R128" s="74"/>
      <c r="S128" s="74"/>
      <c r="T128" s="74"/>
      <c r="U128" s="74"/>
      <c r="V128" s="74"/>
      <c r="W128" s="95"/>
      <c r="X128" s="61"/>
    </row>
    <row r="129" spans="1:24" ht="13.5" customHeight="1" x14ac:dyDescent="0.4">
      <c r="A129" s="259"/>
      <c r="B129" s="246"/>
      <c r="C129" s="247"/>
      <c r="D129" s="247"/>
      <c r="E129" s="247"/>
      <c r="F129" s="247"/>
      <c r="G129" s="248"/>
      <c r="H129" s="264"/>
      <c r="I129" s="265"/>
      <c r="J129" s="266"/>
      <c r="K129" s="264"/>
      <c r="L129" s="265"/>
      <c r="M129" s="266"/>
      <c r="N129" s="279"/>
      <c r="O129" s="280"/>
      <c r="P129" s="281"/>
      <c r="Q129" s="329" t="s">
        <v>50</v>
      </c>
      <c r="R129" s="330"/>
      <c r="S129" s="52"/>
      <c r="T129" s="330" t="s">
        <v>51</v>
      </c>
      <c r="U129" s="330"/>
      <c r="V129" s="52"/>
      <c r="W129" s="33" t="s">
        <v>33</v>
      </c>
      <c r="X129" s="59"/>
    </row>
    <row r="130" spans="1:24" ht="13.5" customHeight="1" x14ac:dyDescent="0.4">
      <c r="A130" s="259"/>
      <c r="B130" s="246"/>
      <c r="C130" s="247"/>
      <c r="D130" s="247"/>
      <c r="E130" s="247"/>
      <c r="F130" s="247"/>
      <c r="G130" s="248"/>
      <c r="H130" s="264"/>
      <c r="I130" s="265"/>
      <c r="J130" s="266"/>
      <c r="K130" s="264"/>
      <c r="L130" s="265"/>
      <c r="M130" s="266"/>
      <c r="N130" s="279"/>
      <c r="O130" s="280"/>
      <c r="P130" s="281"/>
      <c r="Q130" s="53" t="s">
        <v>52</v>
      </c>
      <c r="R130" s="40"/>
      <c r="S130" s="60"/>
      <c r="T130" s="40" t="s">
        <v>57</v>
      </c>
      <c r="U130" s="40"/>
      <c r="V130" s="60"/>
      <c r="W130" s="33" t="s">
        <v>34</v>
      </c>
      <c r="X130" s="59"/>
    </row>
    <row r="131" spans="1:24" ht="13.5" customHeight="1" x14ac:dyDescent="0.4">
      <c r="A131" s="259"/>
      <c r="B131" s="246"/>
      <c r="C131" s="247"/>
      <c r="D131" s="247"/>
      <c r="E131" s="247"/>
      <c r="F131" s="247"/>
      <c r="G131" s="248"/>
      <c r="H131" s="264"/>
      <c r="I131" s="265"/>
      <c r="J131" s="266"/>
      <c r="K131" s="264"/>
      <c r="L131" s="265"/>
      <c r="M131" s="266"/>
      <c r="N131" s="279"/>
      <c r="O131" s="280"/>
      <c r="P131" s="281"/>
      <c r="Q131" s="54" t="s">
        <v>54</v>
      </c>
      <c r="R131" s="55"/>
      <c r="S131" s="57"/>
      <c r="T131" s="31" t="s">
        <v>41</v>
      </c>
      <c r="U131" s="31"/>
      <c r="V131" s="57"/>
      <c r="W131" s="33" t="s">
        <v>35</v>
      </c>
      <c r="X131" s="59"/>
    </row>
    <row r="132" spans="1:24" ht="13.5" customHeight="1" x14ac:dyDescent="0.4">
      <c r="A132" s="259"/>
      <c r="B132" s="64"/>
      <c r="C132" s="274"/>
      <c r="D132" s="274"/>
      <c r="E132" s="274"/>
      <c r="F132" s="274"/>
      <c r="G132" s="96"/>
      <c r="H132" s="264"/>
      <c r="I132" s="265"/>
      <c r="J132" s="266"/>
      <c r="K132" s="264"/>
      <c r="L132" s="265"/>
      <c r="M132" s="266"/>
      <c r="N132" s="279"/>
      <c r="O132" s="280"/>
      <c r="P132" s="281"/>
      <c r="Q132" s="56" t="s">
        <v>53</v>
      </c>
      <c r="R132" s="31"/>
      <c r="S132" s="57"/>
      <c r="T132" s="31" t="s">
        <v>58</v>
      </c>
      <c r="U132" s="31"/>
      <c r="V132" s="57"/>
      <c r="W132" s="33" t="s">
        <v>36</v>
      </c>
      <c r="X132" s="59"/>
    </row>
    <row r="133" spans="1:24" ht="13.5" customHeight="1" x14ac:dyDescent="0.4">
      <c r="A133" s="259"/>
      <c r="B133" s="78" t="s">
        <v>244</v>
      </c>
      <c r="C133" s="274"/>
      <c r="D133" s="274"/>
      <c r="E133" s="274"/>
      <c r="F133" s="274"/>
      <c r="G133" s="79" t="s">
        <v>48</v>
      </c>
      <c r="H133" s="264"/>
      <c r="I133" s="265"/>
      <c r="J133" s="266"/>
      <c r="K133" s="264"/>
      <c r="L133" s="265"/>
      <c r="M133" s="266"/>
      <c r="N133" s="279"/>
      <c r="O133" s="280"/>
      <c r="P133" s="281"/>
      <c r="Q133" s="56" t="s">
        <v>55</v>
      </c>
      <c r="R133" s="31"/>
      <c r="S133" s="57"/>
      <c r="T133" s="30"/>
      <c r="U133" s="30"/>
      <c r="V133" s="30"/>
      <c r="W133" s="65"/>
      <c r="X133" s="59"/>
    </row>
    <row r="134" spans="1:24" ht="13.5" customHeight="1" x14ac:dyDescent="0.4">
      <c r="A134" s="260"/>
      <c r="B134" s="80"/>
      <c r="C134" s="275"/>
      <c r="D134" s="275"/>
      <c r="E134" s="275"/>
      <c r="F134" s="275"/>
      <c r="G134" s="92"/>
      <c r="H134" s="271" t="s">
        <v>266</v>
      </c>
      <c r="I134" s="272"/>
      <c r="J134" s="273"/>
      <c r="K134" s="255" t="s">
        <v>267</v>
      </c>
      <c r="L134" s="256"/>
      <c r="M134" s="257"/>
      <c r="N134" s="255" t="s">
        <v>266</v>
      </c>
      <c r="O134" s="256"/>
      <c r="P134" s="257"/>
      <c r="Q134" s="81" t="s">
        <v>56</v>
      </c>
      <c r="R134" s="27"/>
      <c r="S134" s="77"/>
      <c r="T134" s="77"/>
      <c r="U134" s="77"/>
      <c r="V134" s="27" t="s">
        <v>48</v>
      </c>
      <c r="W134" s="51"/>
      <c r="X134" s="58"/>
    </row>
    <row r="135" spans="1:24" ht="13.5" customHeight="1" x14ac:dyDescent="0.4">
      <c r="A135" s="258">
        <v>4</v>
      </c>
      <c r="B135" s="243"/>
      <c r="C135" s="244"/>
      <c r="D135" s="244"/>
      <c r="E135" s="244"/>
      <c r="F135" s="244"/>
      <c r="G135" s="245"/>
      <c r="H135" s="263"/>
      <c r="I135" s="172"/>
      <c r="J135" s="217"/>
      <c r="K135" s="263"/>
      <c r="L135" s="172"/>
      <c r="M135" s="217"/>
      <c r="N135" s="276" t="str">
        <f>IF(X137="",IF(H135="","",H135*K135),0)</f>
        <v/>
      </c>
      <c r="O135" s="277"/>
      <c r="P135" s="278"/>
      <c r="Q135" s="29" t="s">
        <v>49</v>
      </c>
      <c r="R135" s="74"/>
      <c r="S135" s="74"/>
      <c r="T135" s="74"/>
      <c r="U135" s="74"/>
      <c r="V135" s="74"/>
      <c r="W135" s="95"/>
      <c r="X135" s="61"/>
    </row>
    <row r="136" spans="1:24" ht="13.5" customHeight="1" x14ac:dyDescent="0.4">
      <c r="A136" s="259"/>
      <c r="B136" s="246"/>
      <c r="C136" s="247"/>
      <c r="D136" s="247"/>
      <c r="E136" s="247"/>
      <c r="F136" s="247"/>
      <c r="G136" s="248"/>
      <c r="H136" s="264"/>
      <c r="I136" s="265"/>
      <c r="J136" s="266"/>
      <c r="K136" s="264"/>
      <c r="L136" s="265"/>
      <c r="M136" s="266"/>
      <c r="N136" s="279"/>
      <c r="O136" s="280"/>
      <c r="P136" s="281"/>
      <c r="Q136" s="329" t="s">
        <v>50</v>
      </c>
      <c r="R136" s="330"/>
      <c r="S136" s="52"/>
      <c r="T136" s="330" t="s">
        <v>51</v>
      </c>
      <c r="U136" s="330"/>
      <c r="V136" s="52"/>
      <c r="W136" s="33" t="s">
        <v>33</v>
      </c>
      <c r="X136" s="59"/>
    </row>
    <row r="137" spans="1:24" ht="13.5" customHeight="1" x14ac:dyDescent="0.4">
      <c r="A137" s="259"/>
      <c r="B137" s="246"/>
      <c r="C137" s="247"/>
      <c r="D137" s="247"/>
      <c r="E137" s="247"/>
      <c r="F137" s="247"/>
      <c r="G137" s="248"/>
      <c r="H137" s="264"/>
      <c r="I137" s="265"/>
      <c r="J137" s="266"/>
      <c r="K137" s="264"/>
      <c r="L137" s="265"/>
      <c r="M137" s="266"/>
      <c r="N137" s="279"/>
      <c r="O137" s="280"/>
      <c r="P137" s="281"/>
      <c r="Q137" s="53" t="s">
        <v>52</v>
      </c>
      <c r="R137" s="40"/>
      <c r="S137" s="60"/>
      <c r="T137" s="40" t="s">
        <v>57</v>
      </c>
      <c r="U137" s="40"/>
      <c r="V137" s="60"/>
      <c r="W137" s="33" t="s">
        <v>34</v>
      </c>
      <c r="X137" s="59"/>
    </row>
    <row r="138" spans="1:24" ht="13.5" customHeight="1" x14ac:dyDescent="0.4">
      <c r="A138" s="259"/>
      <c r="B138" s="246"/>
      <c r="C138" s="247"/>
      <c r="D138" s="247"/>
      <c r="E138" s="247"/>
      <c r="F138" s="247"/>
      <c r="G138" s="248"/>
      <c r="H138" s="264"/>
      <c r="I138" s="265"/>
      <c r="J138" s="266"/>
      <c r="K138" s="264"/>
      <c r="L138" s="265"/>
      <c r="M138" s="266"/>
      <c r="N138" s="279"/>
      <c r="O138" s="280"/>
      <c r="P138" s="281"/>
      <c r="Q138" s="54" t="s">
        <v>54</v>
      </c>
      <c r="R138" s="55"/>
      <c r="S138" s="57"/>
      <c r="T138" s="31" t="s">
        <v>41</v>
      </c>
      <c r="U138" s="31"/>
      <c r="V138" s="57"/>
      <c r="W138" s="33" t="s">
        <v>35</v>
      </c>
      <c r="X138" s="59"/>
    </row>
    <row r="139" spans="1:24" ht="13.5" customHeight="1" x14ac:dyDescent="0.4">
      <c r="A139" s="259"/>
      <c r="B139" s="64"/>
      <c r="C139" s="274"/>
      <c r="D139" s="274"/>
      <c r="E139" s="274"/>
      <c r="F139" s="274"/>
      <c r="G139" s="96"/>
      <c r="H139" s="264"/>
      <c r="I139" s="265"/>
      <c r="J139" s="266"/>
      <c r="K139" s="264"/>
      <c r="L139" s="265"/>
      <c r="M139" s="266"/>
      <c r="N139" s="279"/>
      <c r="O139" s="280"/>
      <c r="P139" s="281"/>
      <c r="Q139" s="56" t="s">
        <v>53</v>
      </c>
      <c r="R139" s="31"/>
      <c r="S139" s="57"/>
      <c r="T139" s="31" t="s">
        <v>58</v>
      </c>
      <c r="U139" s="31"/>
      <c r="V139" s="57"/>
      <c r="W139" s="33" t="s">
        <v>36</v>
      </c>
      <c r="X139" s="59"/>
    </row>
    <row r="140" spans="1:24" ht="13.5" customHeight="1" x14ac:dyDescent="0.4">
      <c r="A140" s="259"/>
      <c r="B140" s="78" t="s">
        <v>244</v>
      </c>
      <c r="C140" s="274"/>
      <c r="D140" s="274"/>
      <c r="E140" s="274"/>
      <c r="F140" s="274"/>
      <c r="G140" s="79" t="s">
        <v>48</v>
      </c>
      <c r="H140" s="264"/>
      <c r="I140" s="265"/>
      <c r="J140" s="266"/>
      <c r="K140" s="264"/>
      <c r="L140" s="265"/>
      <c r="M140" s="266"/>
      <c r="N140" s="279"/>
      <c r="O140" s="280"/>
      <c r="P140" s="281"/>
      <c r="Q140" s="56" t="s">
        <v>55</v>
      </c>
      <c r="R140" s="31"/>
      <c r="S140" s="57"/>
      <c r="T140" s="30"/>
      <c r="U140" s="30"/>
      <c r="V140" s="30"/>
      <c r="W140" s="65"/>
      <c r="X140" s="59"/>
    </row>
    <row r="141" spans="1:24" ht="13.5" customHeight="1" x14ac:dyDescent="0.4">
      <c r="A141" s="260"/>
      <c r="B141" s="80"/>
      <c r="C141" s="275"/>
      <c r="D141" s="275"/>
      <c r="E141" s="275"/>
      <c r="F141" s="275"/>
      <c r="G141" s="92"/>
      <c r="H141" s="271" t="s">
        <v>266</v>
      </c>
      <c r="I141" s="272"/>
      <c r="J141" s="273"/>
      <c r="K141" s="255" t="s">
        <v>267</v>
      </c>
      <c r="L141" s="256"/>
      <c r="M141" s="257"/>
      <c r="N141" s="255" t="s">
        <v>266</v>
      </c>
      <c r="O141" s="256"/>
      <c r="P141" s="257"/>
      <c r="Q141" s="81" t="s">
        <v>56</v>
      </c>
      <c r="R141" s="27"/>
      <c r="S141" s="77"/>
      <c r="T141" s="77"/>
      <c r="U141" s="77"/>
      <c r="V141" s="27" t="s">
        <v>48</v>
      </c>
      <c r="W141" s="51"/>
      <c r="X141" s="58"/>
    </row>
    <row r="142" spans="1:24" ht="13.5" customHeight="1" x14ac:dyDescent="0.4">
      <c r="A142" s="207" t="s">
        <v>243</v>
      </c>
      <c r="B142" s="239"/>
      <c r="C142" s="239"/>
      <c r="D142" s="239"/>
      <c r="E142" s="240"/>
      <c r="F142" s="282" t="str">
        <f>IF(M14="","",VLOOKUP(M14,認証基準!B5:G114,4,FALSE))</f>
        <v/>
      </c>
      <c r="G142" s="283"/>
      <c r="H142" s="283"/>
      <c r="I142" s="283"/>
      <c r="J142" s="239" t="s">
        <v>245</v>
      </c>
      <c r="K142" s="240"/>
      <c r="L142" s="210" t="s">
        <v>60</v>
      </c>
      <c r="M142" s="286"/>
      <c r="N142" s="286"/>
      <c r="O142" s="287"/>
      <c r="P142" s="290">
        <f>SUM(N114:P141)</f>
        <v>0</v>
      </c>
      <c r="Q142" s="290"/>
      <c r="R142" s="290"/>
      <c r="S142" s="290"/>
      <c r="T142" s="290"/>
      <c r="U142" s="290"/>
      <c r="V142" s="286" t="s">
        <v>61</v>
      </c>
      <c r="W142" s="286"/>
      <c r="X142" s="287"/>
    </row>
    <row r="143" spans="1:24" ht="13.5" customHeight="1" x14ac:dyDescent="0.4">
      <c r="A143" s="209"/>
      <c r="B143" s="241"/>
      <c r="C143" s="241"/>
      <c r="D143" s="241"/>
      <c r="E143" s="242"/>
      <c r="F143" s="284"/>
      <c r="G143" s="285"/>
      <c r="H143" s="285"/>
      <c r="I143" s="285"/>
      <c r="J143" s="241"/>
      <c r="K143" s="242"/>
      <c r="L143" s="288"/>
      <c r="M143" s="275"/>
      <c r="N143" s="275"/>
      <c r="O143" s="289"/>
      <c r="P143" s="291"/>
      <c r="Q143" s="291"/>
      <c r="R143" s="291"/>
      <c r="S143" s="291"/>
      <c r="T143" s="291"/>
      <c r="U143" s="291"/>
      <c r="V143" s="275"/>
      <c r="W143" s="275"/>
      <c r="X143" s="289"/>
    </row>
    <row r="144" spans="1:24" ht="12.75" customHeight="1" x14ac:dyDescent="0.4">
      <c r="A144" s="37" t="s">
        <v>319</v>
      </c>
      <c r="B144" s="36"/>
      <c r="C144" s="36"/>
      <c r="D144" s="36"/>
      <c r="E144" s="36"/>
      <c r="F144" s="36"/>
      <c r="G144" s="36"/>
      <c r="H144" s="36"/>
      <c r="I144" s="36"/>
      <c r="J144" s="36"/>
      <c r="K144" s="36"/>
      <c r="L144" s="36"/>
      <c r="M144" s="36"/>
      <c r="N144" s="36"/>
      <c r="O144" s="36"/>
      <c r="P144" s="36"/>
      <c r="Q144" s="36"/>
      <c r="R144" s="36"/>
      <c r="S144" s="36"/>
      <c r="T144" s="36"/>
      <c r="U144" s="36"/>
      <c r="V144" s="36"/>
      <c r="W144" s="36"/>
      <c r="X144" s="36"/>
    </row>
    <row r="145" spans="1:24" ht="12.75" customHeight="1" x14ac:dyDescent="0.4">
      <c r="A145" s="37" t="s">
        <v>383</v>
      </c>
      <c r="C145" s="37"/>
      <c r="D145" s="37"/>
      <c r="E145" s="37"/>
      <c r="F145" s="37"/>
      <c r="G145" s="37"/>
      <c r="H145" s="37"/>
      <c r="I145" s="37"/>
      <c r="J145" s="37"/>
      <c r="K145" s="37"/>
      <c r="L145" s="37"/>
      <c r="M145" s="37"/>
      <c r="N145" s="37"/>
      <c r="O145" s="37"/>
      <c r="P145" s="37"/>
      <c r="Q145" s="37"/>
      <c r="R145" s="37"/>
      <c r="S145" s="37"/>
      <c r="T145" s="37"/>
      <c r="U145" s="37"/>
      <c r="V145" s="37"/>
      <c r="W145" s="37"/>
      <c r="X145" s="37"/>
    </row>
    <row r="146" spans="1:24" ht="12.75" customHeight="1" x14ac:dyDescent="0.4">
      <c r="A146" s="37" t="s">
        <v>384</v>
      </c>
      <c r="C146" s="37"/>
      <c r="D146" s="37"/>
      <c r="E146" s="37"/>
      <c r="F146" s="37"/>
      <c r="G146" s="37"/>
      <c r="H146" s="37"/>
      <c r="I146" s="37"/>
      <c r="J146" s="37"/>
      <c r="K146" s="37"/>
      <c r="L146" s="37"/>
      <c r="M146" s="37"/>
      <c r="N146" s="37"/>
      <c r="O146" s="37"/>
      <c r="P146" s="37"/>
      <c r="Q146" s="37"/>
      <c r="R146" s="37"/>
      <c r="S146" s="37"/>
      <c r="T146" s="37"/>
      <c r="U146" s="37"/>
      <c r="V146" s="37"/>
      <c r="W146" s="37"/>
      <c r="X146" s="37"/>
    </row>
    <row r="147" spans="1:24" ht="12.75" customHeight="1" x14ac:dyDescent="0.4">
      <c r="A147" s="37" t="s">
        <v>320</v>
      </c>
      <c r="B147" s="37"/>
      <c r="C147" s="37"/>
      <c r="D147" s="37"/>
      <c r="E147" s="37"/>
      <c r="F147" s="37"/>
      <c r="G147" s="37"/>
      <c r="H147" s="37"/>
      <c r="I147" s="37"/>
      <c r="J147" s="37"/>
      <c r="K147" s="37"/>
      <c r="L147" s="37"/>
      <c r="M147" s="37"/>
      <c r="N147" s="37"/>
      <c r="O147" s="37"/>
      <c r="P147" s="37"/>
      <c r="Q147" s="37"/>
      <c r="R147" s="37"/>
      <c r="S147" s="37"/>
      <c r="T147" s="37"/>
      <c r="U147" s="37"/>
      <c r="V147" s="37"/>
      <c r="W147" s="37"/>
      <c r="X147" s="37"/>
    </row>
    <row r="148" spans="1:24" ht="12.75" customHeight="1" x14ac:dyDescent="0.4">
      <c r="A148" s="37" t="s">
        <v>385</v>
      </c>
      <c r="C148" s="37"/>
      <c r="D148" s="37"/>
      <c r="E148" s="37"/>
      <c r="F148" s="37"/>
      <c r="G148" s="37"/>
      <c r="H148" s="37"/>
      <c r="I148" s="37"/>
      <c r="J148" s="37"/>
      <c r="K148" s="37"/>
      <c r="L148" s="37"/>
      <c r="M148" s="37"/>
      <c r="N148" s="37"/>
      <c r="O148" s="37"/>
      <c r="P148" s="37"/>
      <c r="Q148" s="37"/>
      <c r="R148" s="37"/>
      <c r="S148" s="37"/>
      <c r="T148" s="37"/>
      <c r="U148" s="37"/>
      <c r="V148" s="37"/>
      <c r="W148" s="37"/>
      <c r="X148" s="37"/>
    </row>
    <row r="149" spans="1:24" ht="12.75" customHeight="1" x14ac:dyDescent="0.4">
      <c r="A149" s="37" t="s">
        <v>400</v>
      </c>
      <c r="C149" s="37"/>
      <c r="D149" s="37"/>
      <c r="E149" s="37"/>
      <c r="F149" s="37"/>
      <c r="G149" s="37"/>
      <c r="H149" s="37"/>
      <c r="I149" s="37"/>
      <c r="J149" s="37"/>
      <c r="K149" s="37"/>
      <c r="L149" s="37"/>
      <c r="M149" s="37"/>
      <c r="N149" s="37"/>
      <c r="O149" s="37"/>
      <c r="P149" s="37"/>
      <c r="Q149" s="37"/>
      <c r="R149" s="37"/>
      <c r="S149" s="37"/>
      <c r="T149" s="37"/>
      <c r="U149" s="37"/>
      <c r="V149" s="37"/>
      <c r="W149" s="37"/>
      <c r="X149" s="37"/>
    </row>
    <row r="150" spans="1:24" ht="12.75" customHeight="1" x14ac:dyDescent="0.4">
      <c r="A150" s="37" t="s">
        <v>401</v>
      </c>
      <c r="C150" s="37"/>
      <c r="D150" s="37"/>
      <c r="E150" s="37"/>
      <c r="F150" s="37"/>
      <c r="G150" s="37"/>
      <c r="H150" s="37"/>
      <c r="I150" s="37"/>
      <c r="J150" s="37"/>
      <c r="K150" s="37"/>
      <c r="L150" s="37"/>
      <c r="M150" s="37"/>
      <c r="N150" s="37"/>
      <c r="O150" s="37"/>
      <c r="P150" s="37"/>
      <c r="Q150" s="37"/>
      <c r="R150" s="37"/>
      <c r="S150" s="37"/>
      <c r="T150" s="37"/>
      <c r="U150" s="37"/>
      <c r="V150" s="37"/>
      <c r="W150" s="37"/>
      <c r="X150" s="37"/>
    </row>
    <row r="151" spans="1:24" ht="12.75" customHeight="1" x14ac:dyDescent="0.4">
      <c r="A151" s="37" t="s">
        <v>321</v>
      </c>
      <c r="B151" s="37"/>
      <c r="C151" s="37"/>
      <c r="D151" s="37"/>
      <c r="E151" s="37"/>
      <c r="F151" s="37"/>
      <c r="G151" s="37"/>
      <c r="H151" s="37"/>
      <c r="I151" s="37"/>
      <c r="J151" s="37"/>
      <c r="K151" s="37"/>
      <c r="L151" s="37"/>
      <c r="M151" s="37"/>
      <c r="N151" s="37"/>
      <c r="O151" s="37"/>
      <c r="P151" s="37"/>
      <c r="Q151" s="37"/>
      <c r="R151" s="37"/>
      <c r="S151" s="37"/>
      <c r="T151" s="37"/>
      <c r="U151" s="37"/>
      <c r="V151" s="37"/>
      <c r="W151" s="37"/>
      <c r="X151" s="37"/>
    </row>
    <row r="152" spans="1:24" ht="12.75" customHeight="1" x14ac:dyDescent="0.4">
      <c r="A152" s="37" t="s">
        <v>322</v>
      </c>
      <c r="B152" s="37"/>
      <c r="C152" s="37"/>
      <c r="D152" s="37"/>
      <c r="E152" s="37"/>
      <c r="F152" s="37"/>
      <c r="G152" s="37"/>
      <c r="H152" s="37"/>
      <c r="I152" s="37"/>
      <c r="J152" s="37"/>
      <c r="K152" s="37"/>
      <c r="L152" s="37"/>
      <c r="M152" s="37"/>
      <c r="N152" s="37"/>
      <c r="O152" s="37"/>
      <c r="P152" s="37"/>
      <c r="Q152" s="37"/>
      <c r="R152" s="37"/>
      <c r="S152" s="37"/>
      <c r="T152" s="37"/>
      <c r="U152" s="37"/>
      <c r="V152" s="37"/>
      <c r="W152" s="37"/>
      <c r="X152" s="37"/>
    </row>
    <row r="153" spans="1:24" ht="12.75" customHeight="1" x14ac:dyDescent="0.4">
      <c r="A153" s="37" t="s">
        <v>386</v>
      </c>
      <c r="C153" s="37"/>
      <c r="D153" s="37"/>
      <c r="E153" s="37"/>
      <c r="F153" s="37"/>
      <c r="G153" s="37"/>
      <c r="H153" s="37"/>
      <c r="I153" s="37"/>
      <c r="J153" s="37"/>
      <c r="K153" s="37"/>
      <c r="L153" s="37"/>
      <c r="M153" s="37"/>
      <c r="N153" s="37"/>
      <c r="O153" s="37"/>
      <c r="P153" s="37"/>
      <c r="Q153" s="37"/>
      <c r="R153" s="37"/>
      <c r="S153" s="37"/>
      <c r="T153" s="37"/>
      <c r="U153" s="37"/>
      <c r="V153" s="37"/>
      <c r="W153" s="37"/>
      <c r="X153" s="37"/>
    </row>
    <row r="154" spans="1:24" ht="12.75" customHeight="1" x14ac:dyDescent="0.4">
      <c r="A154" s="37" t="s">
        <v>323</v>
      </c>
      <c r="B154" s="37"/>
      <c r="C154" s="37"/>
      <c r="D154" s="37"/>
      <c r="E154" s="37"/>
      <c r="F154" s="37"/>
      <c r="G154" s="37"/>
      <c r="H154" s="37"/>
      <c r="I154" s="37"/>
      <c r="J154" s="37"/>
      <c r="K154" s="37"/>
      <c r="L154" s="37"/>
      <c r="M154" s="37"/>
      <c r="N154" s="37"/>
      <c r="O154" s="37"/>
      <c r="P154" s="37"/>
      <c r="Q154" s="37"/>
      <c r="R154" s="37"/>
      <c r="S154" s="37"/>
      <c r="T154" s="37"/>
      <c r="U154" s="37"/>
      <c r="V154" s="37"/>
      <c r="W154" s="37"/>
      <c r="X154" s="37"/>
    </row>
    <row r="155" spans="1:24" ht="12.75" customHeight="1" x14ac:dyDescent="0.4">
      <c r="A155" s="37" t="s">
        <v>387</v>
      </c>
      <c r="C155" s="37"/>
      <c r="D155" s="37"/>
      <c r="E155" s="37"/>
      <c r="F155" s="37"/>
      <c r="G155" s="37"/>
      <c r="H155" s="37"/>
      <c r="I155" s="37"/>
      <c r="J155" s="37"/>
      <c r="K155" s="37"/>
      <c r="L155" s="37"/>
      <c r="N155" s="37"/>
      <c r="O155" s="37"/>
      <c r="P155" s="37"/>
      <c r="Q155" s="37"/>
      <c r="R155" s="37"/>
      <c r="S155" s="37"/>
      <c r="T155" s="37"/>
      <c r="U155" s="37"/>
      <c r="V155" s="37"/>
      <c r="W155" s="37"/>
      <c r="X155" s="37"/>
    </row>
    <row r="156" spans="1:24" ht="12.75" customHeight="1" x14ac:dyDescent="0.4">
      <c r="A156" s="41" t="s">
        <v>388</v>
      </c>
      <c r="C156" s="37"/>
      <c r="D156" s="37"/>
      <c r="E156" s="37"/>
      <c r="F156" s="37"/>
      <c r="G156" s="37"/>
      <c r="H156" s="37"/>
      <c r="I156" s="37"/>
      <c r="J156" s="37"/>
      <c r="K156" s="37"/>
      <c r="L156" s="37"/>
      <c r="M156" s="37"/>
      <c r="N156" s="37"/>
      <c r="O156" s="37"/>
      <c r="P156" s="37"/>
      <c r="Q156" s="37"/>
      <c r="R156" s="37"/>
      <c r="S156" s="37"/>
      <c r="T156" s="37"/>
      <c r="U156" s="37"/>
      <c r="V156" s="37"/>
      <c r="W156" s="37"/>
      <c r="X156" s="37"/>
    </row>
    <row r="157" spans="1:24" ht="12.75" customHeight="1" x14ac:dyDescent="0.4">
      <c r="A157" s="37" t="s">
        <v>389</v>
      </c>
      <c r="C157" s="37"/>
      <c r="D157" s="37"/>
      <c r="E157" s="37"/>
      <c r="F157" s="37"/>
      <c r="G157" s="37"/>
      <c r="H157" s="37"/>
      <c r="I157" s="37"/>
      <c r="J157" s="37"/>
      <c r="K157" s="37"/>
      <c r="L157" s="37"/>
      <c r="M157" s="37"/>
      <c r="N157" s="37"/>
      <c r="O157" s="37"/>
      <c r="P157" s="37"/>
      <c r="Q157" s="37"/>
      <c r="R157" s="37"/>
      <c r="S157" s="37"/>
      <c r="T157" s="37"/>
      <c r="U157" s="37"/>
      <c r="V157" s="37"/>
      <c r="W157" s="37"/>
      <c r="X157" s="37"/>
    </row>
    <row r="158" spans="1:24" ht="12.75" customHeight="1" x14ac:dyDescent="0.4">
      <c r="A158" s="37" t="s">
        <v>390</v>
      </c>
      <c r="C158" s="37"/>
      <c r="D158" s="37"/>
      <c r="E158" s="37"/>
      <c r="F158" s="37"/>
      <c r="G158" s="37"/>
      <c r="H158" s="37"/>
      <c r="I158" s="37"/>
      <c r="J158" s="37"/>
      <c r="K158" s="37"/>
      <c r="L158" s="37"/>
      <c r="M158" s="37"/>
      <c r="N158" s="37"/>
      <c r="O158" s="37"/>
      <c r="P158" s="37"/>
      <c r="Q158" s="37"/>
      <c r="R158" s="37"/>
      <c r="S158" s="37"/>
      <c r="T158" s="37"/>
      <c r="U158" s="37"/>
      <c r="V158" s="37"/>
      <c r="W158" s="37"/>
      <c r="X158" s="37"/>
    </row>
    <row r="159" spans="1:24" ht="12.75" customHeight="1" x14ac:dyDescent="0.4">
      <c r="A159" s="37" t="s">
        <v>391</v>
      </c>
      <c r="C159" s="36"/>
      <c r="D159" s="36"/>
      <c r="E159" s="36"/>
      <c r="F159" s="36"/>
      <c r="G159" s="36"/>
      <c r="H159" s="36"/>
      <c r="I159" s="36"/>
      <c r="J159" s="36"/>
      <c r="K159" s="36"/>
      <c r="L159" s="36"/>
      <c r="M159" s="36"/>
      <c r="N159" s="36"/>
      <c r="O159" s="36"/>
      <c r="P159" s="36"/>
      <c r="Q159" s="36"/>
      <c r="R159" s="36"/>
      <c r="S159" s="36"/>
      <c r="T159" s="36"/>
      <c r="U159" s="36"/>
      <c r="V159" s="36"/>
      <c r="W159" s="36"/>
      <c r="X159" s="36"/>
    </row>
    <row r="160" spans="1:24" ht="12.75" customHeight="1" x14ac:dyDescent="0.4">
      <c r="A160" s="37" t="s">
        <v>392</v>
      </c>
      <c r="C160" s="36"/>
      <c r="D160" s="36"/>
      <c r="E160" s="36"/>
      <c r="F160" s="36"/>
      <c r="G160" s="36"/>
      <c r="H160" s="36"/>
      <c r="I160" s="36"/>
      <c r="J160" s="36"/>
      <c r="K160" s="36"/>
      <c r="L160" s="36"/>
      <c r="M160" s="36"/>
      <c r="N160" s="36"/>
      <c r="O160" s="36"/>
      <c r="P160" s="36"/>
      <c r="Q160" s="36"/>
      <c r="R160" s="36"/>
      <c r="S160" s="36"/>
      <c r="T160" s="36"/>
      <c r="U160" s="36"/>
      <c r="V160" s="36"/>
      <c r="W160" s="36"/>
      <c r="X160" s="36"/>
    </row>
    <row r="161" spans="1:24" ht="12.75" customHeight="1" x14ac:dyDescent="0.4">
      <c r="A161" s="37" t="s">
        <v>324</v>
      </c>
      <c r="B161" s="37"/>
      <c r="C161" s="36"/>
      <c r="D161" s="36"/>
      <c r="E161" s="36"/>
      <c r="F161" s="36"/>
      <c r="G161" s="36"/>
      <c r="H161" s="36"/>
      <c r="I161" s="36"/>
      <c r="J161" s="36"/>
      <c r="K161" s="36"/>
      <c r="L161" s="36"/>
      <c r="M161" s="36"/>
      <c r="N161" s="36"/>
      <c r="O161" s="36"/>
      <c r="P161" s="36"/>
      <c r="Q161" s="36"/>
      <c r="R161" s="36"/>
      <c r="S161" s="36"/>
      <c r="T161" s="36"/>
      <c r="U161" s="36"/>
      <c r="V161" s="36"/>
      <c r="W161" s="36"/>
      <c r="X161" s="36"/>
    </row>
    <row r="162" spans="1:24" ht="12.75" customHeight="1" x14ac:dyDescent="0.4">
      <c r="A162" s="37" t="s">
        <v>380</v>
      </c>
      <c r="B162" s="37"/>
      <c r="C162" s="36"/>
      <c r="D162" s="36"/>
      <c r="E162" s="36"/>
      <c r="F162" s="36"/>
      <c r="G162" s="36"/>
      <c r="H162" s="36"/>
      <c r="I162" s="36"/>
      <c r="J162" s="36"/>
      <c r="K162" s="36"/>
      <c r="L162" s="36"/>
      <c r="M162" s="36"/>
      <c r="N162" s="36"/>
      <c r="O162" s="36"/>
      <c r="P162" s="36"/>
      <c r="Q162" s="36"/>
      <c r="R162" s="36"/>
      <c r="S162" s="36"/>
      <c r="T162" s="36"/>
      <c r="U162" s="36"/>
      <c r="V162" s="36"/>
      <c r="W162" s="36"/>
      <c r="X162" s="36"/>
    </row>
    <row r="163" spans="1:24" ht="12.75" customHeight="1" x14ac:dyDescent="0.4">
      <c r="A163" s="37" t="s">
        <v>370</v>
      </c>
      <c r="B163" s="30"/>
      <c r="J163" s="19"/>
      <c r="K163" s="38"/>
      <c r="L163" s="38"/>
      <c r="M163" s="38"/>
      <c r="N163" s="38"/>
      <c r="O163" s="38"/>
      <c r="P163" s="37"/>
      <c r="Q163" s="37"/>
      <c r="R163" s="37"/>
      <c r="S163" s="37"/>
      <c r="T163" s="37"/>
      <c r="U163" s="37"/>
      <c r="V163" s="37"/>
      <c r="W163" s="37"/>
      <c r="X163" s="37"/>
    </row>
    <row r="164" spans="1:24" ht="12.75" customHeight="1" x14ac:dyDescent="0.4">
      <c r="A164" s="16" t="s">
        <v>376</v>
      </c>
      <c r="C164" s="19"/>
      <c r="D164" s="19"/>
      <c r="E164" s="19"/>
      <c r="F164" s="19"/>
      <c r="G164" s="19"/>
      <c r="H164" s="19"/>
      <c r="I164" s="19"/>
      <c r="J164" s="19"/>
      <c r="K164" s="19"/>
      <c r="L164" s="19"/>
      <c r="M164" s="19"/>
      <c r="N164" s="19"/>
      <c r="O164" s="19"/>
      <c r="P164" s="37"/>
      <c r="Q164" s="37"/>
      <c r="R164" s="37"/>
      <c r="S164" s="37"/>
      <c r="T164" s="37"/>
      <c r="U164" s="37"/>
      <c r="V164" s="37"/>
      <c r="W164" s="37"/>
      <c r="X164" s="37"/>
    </row>
    <row r="165" spans="1:24" ht="13.5" customHeight="1" x14ac:dyDescent="0.4">
      <c r="B165" s="36"/>
      <c r="C165" s="36"/>
      <c r="D165" s="36"/>
      <c r="E165" s="36"/>
      <c r="F165" s="36"/>
      <c r="G165" s="36"/>
      <c r="H165" s="36"/>
      <c r="I165" s="36"/>
      <c r="J165" s="36"/>
      <c r="K165" s="36"/>
      <c r="L165" s="36"/>
      <c r="M165" s="36"/>
      <c r="N165" s="36"/>
      <c r="O165" s="36"/>
      <c r="P165" s="36"/>
      <c r="Q165" s="36"/>
      <c r="R165" s="37"/>
      <c r="S165" s="37"/>
      <c r="T165" s="37"/>
      <c r="U165" s="37"/>
      <c r="V165" s="37"/>
      <c r="W165" s="37"/>
      <c r="X165" s="37"/>
    </row>
    <row r="166" spans="1:24" ht="13.5" customHeight="1" x14ac:dyDescent="0.4">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row>
    <row r="167" spans="1:24" ht="13.5" customHeight="1" x14ac:dyDescent="0.4">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row>
    <row r="168" spans="1:24" ht="13.5" customHeight="1" x14ac:dyDescent="0.4">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row>
    <row r="169" spans="1:24" ht="13.5" customHeight="1" x14ac:dyDescent="0.4">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row>
    <row r="170" spans="1:24" ht="13.5" customHeight="1" x14ac:dyDescent="0.4">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row>
    <row r="171" spans="1:24" ht="13.5" customHeight="1" x14ac:dyDescent="0.4"/>
    <row r="172" spans="1:24" ht="13.5" customHeight="1" x14ac:dyDescent="0.4"/>
    <row r="173" spans="1:24" ht="13.5" customHeight="1" x14ac:dyDescent="0.4"/>
    <row r="174" spans="1:24" ht="13.5" customHeight="1" x14ac:dyDescent="0.4"/>
    <row r="175" spans="1:24" ht="13.5" customHeight="1" x14ac:dyDescent="0.4"/>
    <row r="176" spans="1:24"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row r="309" ht="13.5" customHeight="1" x14ac:dyDescent="0.4"/>
    <row r="310" ht="13.5" customHeight="1" x14ac:dyDescent="0.4"/>
    <row r="311" ht="13.5" customHeight="1" x14ac:dyDescent="0.4"/>
    <row r="312" ht="13.5" customHeight="1" x14ac:dyDescent="0.4"/>
    <row r="313" ht="13.5" customHeight="1" x14ac:dyDescent="0.4"/>
    <row r="314" ht="13.5" customHeight="1" x14ac:dyDescent="0.4"/>
    <row r="315" ht="13.5" customHeight="1" x14ac:dyDescent="0.4"/>
    <row r="316" ht="13.5" customHeight="1" x14ac:dyDescent="0.4"/>
    <row r="317" ht="13.5" customHeight="1" x14ac:dyDescent="0.4"/>
    <row r="318" ht="13.5" customHeight="1" x14ac:dyDescent="0.4"/>
    <row r="319" ht="13.5" customHeight="1" x14ac:dyDescent="0.4"/>
    <row r="320" ht="13.5" customHeight="1" x14ac:dyDescent="0.4"/>
    <row r="321" ht="13.5" customHeight="1" x14ac:dyDescent="0.4"/>
    <row r="322" ht="13.5" customHeight="1" x14ac:dyDescent="0.4"/>
    <row r="323" ht="13.5" customHeight="1" x14ac:dyDescent="0.4"/>
    <row r="324" ht="13.5" customHeight="1" x14ac:dyDescent="0.4"/>
    <row r="325" ht="13.5" customHeight="1" x14ac:dyDescent="0.4"/>
    <row r="326" ht="13.5" customHeight="1" x14ac:dyDescent="0.4"/>
    <row r="327" ht="13.5" customHeight="1" x14ac:dyDescent="0.4"/>
    <row r="328" ht="13.5" customHeight="1" x14ac:dyDescent="0.4"/>
    <row r="329" ht="13.5" customHeight="1" x14ac:dyDescent="0.4"/>
    <row r="330" ht="13.5" customHeight="1" x14ac:dyDescent="0.4"/>
    <row r="331" ht="13.5" customHeight="1" x14ac:dyDescent="0.4"/>
    <row r="332" ht="13.5" customHeight="1" x14ac:dyDescent="0.4"/>
    <row r="333" ht="13.5" customHeight="1" x14ac:dyDescent="0.4"/>
    <row r="334" ht="13.5" customHeight="1" x14ac:dyDescent="0.4"/>
    <row r="335" ht="13.5" customHeight="1" x14ac:dyDescent="0.4"/>
    <row r="336" ht="13.5" customHeight="1" x14ac:dyDescent="0.4"/>
    <row r="337" ht="13.5" customHeight="1" x14ac:dyDescent="0.4"/>
    <row r="338" ht="13.5" customHeight="1" x14ac:dyDescent="0.4"/>
    <row r="339" ht="13.5" customHeight="1" x14ac:dyDescent="0.4"/>
    <row r="340" ht="13.5" customHeight="1" x14ac:dyDescent="0.4"/>
    <row r="341" ht="13.5" customHeight="1" x14ac:dyDescent="0.4"/>
    <row r="342" ht="13.5" customHeight="1" x14ac:dyDescent="0.4"/>
    <row r="343" ht="13.5" customHeight="1" x14ac:dyDescent="0.4"/>
    <row r="344" ht="13.5" customHeight="1" x14ac:dyDescent="0.4"/>
    <row r="345" ht="13.5" customHeight="1" x14ac:dyDescent="0.4"/>
    <row r="346" ht="13.5" customHeight="1" x14ac:dyDescent="0.4"/>
    <row r="347" ht="13.5" customHeight="1" x14ac:dyDescent="0.4"/>
    <row r="348" ht="13.5" customHeight="1" x14ac:dyDescent="0.4"/>
    <row r="349" ht="13.5" customHeight="1" x14ac:dyDescent="0.4"/>
    <row r="350" ht="13.5" customHeight="1" x14ac:dyDescent="0.4"/>
    <row r="351" ht="13.5" customHeight="1" x14ac:dyDescent="0.4"/>
    <row r="352" ht="13.5" customHeight="1" x14ac:dyDescent="0.4"/>
    <row r="353" ht="13.5" customHeight="1" x14ac:dyDescent="0.4"/>
    <row r="354" ht="13.5" customHeight="1" x14ac:dyDescent="0.4"/>
    <row r="355" ht="13.5" customHeight="1" x14ac:dyDescent="0.4"/>
    <row r="356" ht="13.5" customHeight="1" x14ac:dyDescent="0.4"/>
    <row r="357" ht="13.5" customHeight="1" x14ac:dyDescent="0.4"/>
    <row r="358" ht="13.5" customHeight="1" x14ac:dyDescent="0.4"/>
    <row r="359" ht="13.5" customHeight="1" x14ac:dyDescent="0.4"/>
    <row r="360" ht="13.5" customHeight="1" x14ac:dyDescent="0.4"/>
    <row r="361" ht="13.5" customHeight="1" x14ac:dyDescent="0.4"/>
    <row r="362" ht="13.5" customHeight="1" x14ac:dyDescent="0.4"/>
    <row r="363" ht="13.5" customHeight="1" x14ac:dyDescent="0.4"/>
    <row r="364" ht="13.5" customHeight="1" x14ac:dyDescent="0.4"/>
    <row r="365" ht="13.5" customHeight="1" x14ac:dyDescent="0.4"/>
    <row r="366" ht="13.5" customHeight="1" x14ac:dyDescent="0.4"/>
    <row r="367" ht="13.5" customHeight="1" x14ac:dyDescent="0.4"/>
    <row r="368" ht="13.5" customHeight="1" x14ac:dyDescent="0.4"/>
    <row r="369" ht="13.5" customHeight="1" x14ac:dyDescent="0.4"/>
    <row r="370" ht="13.5" customHeight="1" x14ac:dyDescent="0.4"/>
    <row r="371" ht="13.5" customHeight="1" x14ac:dyDescent="0.4"/>
    <row r="372" ht="13.5" customHeight="1" x14ac:dyDescent="0.4"/>
    <row r="373" ht="13.5" customHeight="1" x14ac:dyDescent="0.4"/>
    <row r="374" ht="13.5" customHeight="1" x14ac:dyDescent="0.4"/>
    <row r="375" ht="13.5" customHeight="1" x14ac:dyDescent="0.4"/>
    <row r="376" ht="13.5" customHeight="1" x14ac:dyDescent="0.4"/>
    <row r="377" ht="13.5" customHeight="1" x14ac:dyDescent="0.4"/>
    <row r="378" ht="13.5" customHeight="1" x14ac:dyDescent="0.4"/>
    <row r="379" ht="13.5" customHeight="1" x14ac:dyDescent="0.4"/>
    <row r="380" ht="13.5" customHeight="1" x14ac:dyDescent="0.4"/>
    <row r="381" ht="13.5" customHeight="1" x14ac:dyDescent="0.4"/>
    <row r="382" ht="13.5" customHeight="1" x14ac:dyDescent="0.4"/>
    <row r="383" ht="13.5" customHeight="1" x14ac:dyDescent="0.4"/>
    <row r="384" ht="13.5" customHeight="1" x14ac:dyDescent="0.4"/>
    <row r="385" ht="13.5" customHeight="1" x14ac:dyDescent="0.4"/>
    <row r="386" ht="13.5" customHeight="1" x14ac:dyDescent="0.4"/>
    <row r="387" ht="13.5" customHeight="1" x14ac:dyDescent="0.4"/>
    <row r="388" ht="13.5" customHeight="1" x14ac:dyDescent="0.4"/>
    <row r="389" ht="13.5" customHeight="1" x14ac:dyDescent="0.4"/>
    <row r="390" ht="13.5" customHeight="1" x14ac:dyDescent="0.4"/>
    <row r="391" ht="13.5" customHeight="1" x14ac:dyDescent="0.4"/>
    <row r="392" ht="13.5" customHeight="1" x14ac:dyDescent="0.4"/>
    <row r="393" ht="13.5" customHeight="1" x14ac:dyDescent="0.4"/>
    <row r="394" ht="13.5" customHeight="1" x14ac:dyDescent="0.4"/>
    <row r="395" ht="13.5" customHeight="1" x14ac:dyDescent="0.4"/>
    <row r="396" ht="13.5" customHeight="1" x14ac:dyDescent="0.4"/>
    <row r="397" ht="13.5" customHeight="1" x14ac:dyDescent="0.4"/>
    <row r="398" ht="13.5" customHeight="1" x14ac:dyDescent="0.4"/>
    <row r="399" ht="13.5" customHeight="1" x14ac:dyDescent="0.4"/>
    <row r="400" ht="13.5" customHeight="1" x14ac:dyDescent="0.4"/>
    <row r="401" ht="13.5" customHeight="1" x14ac:dyDescent="0.4"/>
    <row r="402" ht="13.5" customHeight="1" x14ac:dyDescent="0.4"/>
    <row r="403" ht="13.5" customHeight="1" x14ac:dyDescent="0.4"/>
    <row r="404" ht="13.5" customHeight="1" x14ac:dyDescent="0.4"/>
    <row r="405" ht="13.5" customHeight="1" x14ac:dyDescent="0.4"/>
    <row r="406" ht="13.5" customHeight="1" x14ac:dyDescent="0.4"/>
    <row r="407" ht="13.5" customHeight="1" x14ac:dyDescent="0.4"/>
    <row r="408" ht="13.5" customHeight="1" x14ac:dyDescent="0.4"/>
    <row r="409" ht="13.5" customHeight="1" x14ac:dyDescent="0.4"/>
    <row r="410" ht="13.5" customHeight="1" x14ac:dyDescent="0.4"/>
    <row r="411" ht="13.5" customHeight="1" x14ac:dyDescent="0.4"/>
    <row r="412" ht="13.5" customHeight="1" x14ac:dyDescent="0.4"/>
    <row r="413" ht="13.5" customHeight="1" x14ac:dyDescent="0.4"/>
    <row r="414" ht="13.5" customHeight="1" x14ac:dyDescent="0.4"/>
    <row r="415" ht="13.5" customHeight="1" x14ac:dyDescent="0.4"/>
    <row r="416" ht="13.5" customHeight="1" x14ac:dyDescent="0.4"/>
    <row r="417" ht="13.5" customHeight="1" x14ac:dyDescent="0.4"/>
    <row r="418" ht="13.5" customHeight="1" x14ac:dyDescent="0.4"/>
    <row r="419" ht="13.5" customHeight="1" x14ac:dyDescent="0.4"/>
    <row r="420" ht="13.5" customHeight="1" x14ac:dyDescent="0.4"/>
    <row r="421" ht="13.5" customHeight="1" x14ac:dyDescent="0.4"/>
    <row r="422" ht="13.5" customHeight="1" x14ac:dyDescent="0.4"/>
    <row r="423" ht="13.5" customHeight="1" x14ac:dyDescent="0.4"/>
    <row r="424" ht="13.5" customHeight="1" x14ac:dyDescent="0.4"/>
    <row r="425" ht="13.5" customHeight="1" x14ac:dyDescent="0.4"/>
    <row r="426" ht="13.5" customHeight="1" x14ac:dyDescent="0.4"/>
    <row r="427" ht="13.5" customHeight="1" x14ac:dyDescent="0.4"/>
    <row r="428" ht="13.5" customHeight="1" x14ac:dyDescent="0.4"/>
    <row r="429" ht="13.5" customHeight="1" x14ac:dyDescent="0.4"/>
    <row r="430" ht="13.5" customHeight="1" x14ac:dyDescent="0.4"/>
    <row r="431" ht="13.5" customHeight="1" x14ac:dyDescent="0.4"/>
    <row r="432" ht="13.5" customHeight="1" x14ac:dyDescent="0.4"/>
    <row r="433" ht="13.5" customHeight="1" x14ac:dyDescent="0.4"/>
    <row r="434" ht="13.5" customHeight="1" x14ac:dyDescent="0.4"/>
    <row r="435" ht="13.5" customHeight="1" x14ac:dyDescent="0.4"/>
    <row r="436" ht="13.5" customHeight="1" x14ac:dyDescent="0.4"/>
    <row r="437" ht="13.5" customHeight="1" x14ac:dyDescent="0.4"/>
    <row r="438" ht="13.5" customHeight="1" x14ac:dyDescent="0.4"/>
    <row r="439" ht="13.5" customHeight="1" x14ac:dyDescent="0.4"/>
    <row r="440" ht="13.5" customHeight="1" x14ac:dyDescent="0.4"/>
    <row r="441" ht="13.5" customHeight="1" x14ac:dyDescent="0.4"/>
    <row r="442" ht="13.5" customHeight="1" x14ac:dyDescent="0.4"/>
    <row r="443" ht="13.5" customHeight="1" x14ac:dyDescent="0.4"/>
    <row r="444" ht="13.5" customHeight="1" x14ac:dyDescent="0.4"/>
    <row r="445" ht="13.5" customHeight="1" x14ac:dyDescent="0.4"/>
    <row r="446" ht="13.5" customHeight="1" x14ac:dyDescent="0.4"/>
    <row r="447" ht="13.5" customHeight="1" x14ac:dyDescent="0.4"/>
    <row r="448" ht="13.5" customHeight="1" x14ac:dyDescent="0.4"/>
    <row r="449" ht="13.5" customHeight="1" x14ac:dyDescent="0.4"/>
    <row r="450" ht="13.5" customHeight="1" x14ac:dyDescent="0.4"/>
    <row r="451" ht="13.5" customHeight="1" x14ac:dyDescent="0.4"/>
    <row r="452" ht="13.5" customHeight="1" x14ac:dyDescent="0.4"/>
    <row r="453" ht="13.5" customHeight="1" x14ac:dyDescent="0.4"/>
    <row r="454" ht="13.5" customHeight="1" x14ac:dyDescent="0.4"/>
    <row r="455" ht="13.5" customHeight="1" x14ac:dyDescent="0.4"/>
    <row r="456" ht="13.5" customHeight="1" x14ac:dyDescent="0.4"/>
    <row r="457" ht="13.5" customHeight="1" x14ac:dyDescent="0.4"/>
    <row r="458" ht="13.5" customHeight="1" x14ac:dyDescent="0.4"/>
    <row r="459" ht="13.5" customHeight="1" x14ac:dyDescent="0.4"/>
    <row r="460" ht="13.5" customHeight="1" x14ac:dyDescent="0.4"/>
    <row r="461" ht="13.5" customHeight="1" x14ac:dyDescent="0.4"/>
    <row r="462" ht="13.5" customHeight="1" x14ac:dyDescent="0.4"/>
    <row r="463" ht="13.5" customHeight="1" x14ac:dyDescent="0.4"/>
    <row r="464" ht="13.5" customHeight="1" x14ac:dyDescent="0.4"/>
    <row r="465" ht="13.5" customHeight="1" x14ac:dyDescent="0.4"/>
    <row r="466" ht="13.5" customHeight="1" x14ac:dyDescent="0.4"/>
    <row r="467" ht="13.5" customHeight="1" x14ac:dyDescent="0.4"/>
    <row r="468" ht="13.5" customHeight="1" x14ac:dyDescent="0.4"/>
    <row r="469" ht="13.5" customHeight="1" x14ac:dyDescent="0.4"/>
    <row r="470" ht="13.5" customHeight="1" x14ac:dyDescent="0.4"/>
    <row r="471" ht="13.5" customHeight="1" x14ac:dyDescent="0.4"/>
    <row r="472" ht="13.5" customHeight="1" x14ac:dyDescent="0.4"/>
    <row r="473" ht="13.5" customHeight="1" x14ac:dyDescent="0.4"/>
    <row r="474" ht="13.5" customHeight="1" x14ac:dyDescent="0.4"/>
    <row r="475" ht="13.5" customHeight="1" x14ac:dyDescent="0.4"/>
    <row r="476" ht="13.5" customHeight="1" x14ac:dyDescent="0.4"/>
    <row r="477" ht="13.5" customHeight="1" x14ac:dyDescent="0.4"/>
    <row r="478" ht="13.5" customHeight="1" x14ac:dyDescent="0.4"/>
    <row r="479" ht="13.5" customHeight="1" x14ac:dyDescent="0.4"/>
    <row r="480" ht="13.5" customHeight="1" x14ac:dyDescent="0.4"/>
    <row r="481" ht="13.5" customHeight="1" x14ac:dyDescent="0.4"/>
    <row r="482" ht="13.5" customHeight="1" x14ac:dyDescent="0.4"/>
    <row r="483" ht="13.5" customHeight="1" x14ac:dyDescent="0.4"/>
    <row r="484" ht="13.5" customHeight="1" x14ac:dyDescent="0.4"/>
    <row r="485" ht="13.5" customHeight="1" x14ac:dyDescent="0.4"/>
    <row r="486" ht="13.5" customHeight="1" x14ac:dyDescent="0.4"/>
    <row r="487" ht="13.5" customHeight="1" x14ac:dyDescent="0.4"/>
    <row r="488" ht="13.5" customHeight="1" x14ac:dyDescent="0.4"/>
    <row r="489" ht="13.5" customHeight="1" x14ac:dyDescent="0.4"/>
    <row r="490" ht="13.5" customHeight="1" x14ac:dyDescent="0.4"/>
    <row r="491" ht="13.5" customHeight="1" x14ac:dyDescent="0.4"/>
    <row r="492" ht="13.5" customHeight="1" x14ac:dyDescent="0.4"/>
    <row r="493" ht="13.5" customHeight="1" x14ac:dyDescent="0.4"/>
    <row r="494" ht="13.5" customHeight="1" x14ac:dyDescent="0.4"/>
    <row r="495" ht="13.5" customHeight="1" x14ac:dyDescent="0.4"/>
    <row r="496" ht="13.5" customHeight="1" x14ac:dyDescent="0.4"/>
    <row r="497" ht="13.5" customHeight="1" x14ac:dyDescent="0.4"/>
    <row r="498" ht="13.5" customHeight="1" x14ac:dyDescent="0.4"/>
    <row r="499" ht="13.5" customHeight="1" x14ac:dyDescent="0.4"/>
    <row r="500" ht="13.5" customHeight="1" x14ac:dyDescent="0.4"/>
    <row r="501" ht="13.5" customHeight="1" x14ac:dyDescent="0.4"/>
    <row r="502" ht="13.5" customHeight="1" x14ac:dyDescent="0.4"/>
    <row r="503" ht="13.5" customHeight="1" x14ac:dyDescent="0.4"/>
    <row r="504" ht="13.5" customHeight="1" x14ac:dyDescent="0.4"/>
    <row r="505" ht="13.5" customHeight="1" x14ac:dyDescent="0.4"/>
    <row r="506" ht="13.5" customHeight="1" x14ac:dyDescent="0.4"/>
    <row r="507" ht="13.5" customHeight="1" x14ac:dyDescent="0.4"/>
    <row r="508" ht="13.5" customHeight="1" x14ac:dyDescent="0.4"/>
    <row r="509" ht="13.5" customHeight="1" x14ac:dyDescent="0.4"/>
    <row r="510" ht="13.5" customHeight="1" x14ac:dyDescent="0.4"/>
    <row r="511" ht="13.5" customHeight="1" x14ac:dyDescent="0.4"/>
    <row r="512" ht="13.5" customHeight="1" x14ac:dyDescent="0.4"/>
    <row r="513" ht="13.5" customHeight="1" x14ac:dyDescent="0.4"/>
    <row r="514" ht="13.5" customHeight="1" x14ac:dyDescent="0.4"/>
    <row r="515" ht="13.5" customHeight="1" x14ac:dyDescent="0.4"/>
    <row r="516" ht="13.5" customHeight="1" x14ac:dyDescent="0.4"/>
    <row r="517" ht="13.5" customHeight="1" x14ac:dyDescent="0.4"/>
    <row r="518" ht="13.5" customHeight="1" x14ac:dyDescent="0.4"/>
    <row r="519" ht="13.5" customHeight="1" x14ac:dyDescent="0.4"/>
    <row r="520" ht="13.5" customHeight="1" x14ac:dyDescent="0.4"/>
    <row r="521" ht="13.5" customHeight="1" x14ac:dyDescent="0.4"/>
    <row r="522" ht="13.5" customHeight="1" x14ac:dyDescent="0.4"/>
    <row r="523" ht="13.5" customHeight="1" x14ac:dyDescent="0.4"/>
    <row r="524" ht="13.5" customHeight="1" x14ac:dyDescent="0.4"/>
    <row r="525" ht="13.5" customHeight="1" x14ac:dyDescent="0.4"/>
    <row r="526" ht="13.5" customHeight="1" x14ac:dyDescent="0.4"/>
    <row r="527" ht="13.5" customHeight="1" x14ac:dyDescent="0.4"/>
    <row r="528" ht="13.5" customHeight="1" x14ac:dyDescent="0.4"/>
    <row r="529" ht="13.5" customHeight="1" x14ac:dyDescent="0.4"/>
    <row r="530" ht="13.5" customHeight="1" x14ac:dyDescent="0.4"/>
    <row r="531" ht="13.5" customHeight="1" x14ac:dyDescent="0.4"/>
    <row r="532" ht="13.5" customHeight="1" x14ac:dyDescent="0.4"/>
    <row r="533" ht="13.5" customHeight="1" x14ac:dyDescent="0.4"/>
    <row r="534" ht="13.5" customHeight="1" x14ac:dyDescent="0.4"/>
    <row r="535" ht="13.5" customHeight="1" x14ac:dyDescent="0.4"/>
    <row r="536" ht="13.5" customHeight="1" x14ac:dyDescent="0.4"/>
    <row r="537" ht="13.5" customHeight="1" x14ac:dyDescent="0.4"/>
    <row r="538" ht="13.5" customHeight="1" x14ac:dyDescent="0.4"/>
    <row r="539" ht="13.5" customHeight="1" x14ac:dyDescent="0.4"/>
    <row r="540" ht="13.5" customHeight="1" x14ac:dyDescent="0.4"/>
    <row r="541" ht="13.5" customHeight="1" x14ac:dyDescent="0.4"/>
    <row r="542" ht="13.5" customHeight="1" x14ac:dyDescent="0.4"/>
    <row r="543" ht="13.5" customHeight="1" x14ac:dyDescent="0.4"/>
    <row r="544" ht="13.5" customHeight="1" x14ac:dyDescent="0.4"/>
    <row r="545" ht="13.5" customHeight="1" x14ac:dyDescent="0.4"/>
    <row r="546" ht="13.5" customHeight="1" x14ac:dyDescent="0.4"/>
    <row r="547" ht="13.5" customHeight="1" x14ac:dyDescent="0.4"/>
    <row r="548" ht="13.5" customHeight="1" x14ac:dyDescent="0.4"/>
    <row r="549" ht="13.5" customHeight="1" x14ac:dyDescent="0.4"/>
    <row r="550" ht="13.5" customHeight="1" x14ac:dyDescent="0.4"/>
    <row r="551" ht="13.5" customHeight="1" x14ac:dyDescent="0.4"/>
    <row r="552" ht="13.5" customHeight="1" x14ac:dyDescent="0.4"/>
    <row r="553" ht="13.5" customHeight="1" x14ac:dyDescent="0.4"/>
    <row r="554" ht="13.5" customHeight="1" x14ac:dyDescent="0.4"/>
    <row r="555" ht="13.5" customHeight="1" x14ac:dyDescent="0.4"/>
    <row r="556" ht="13.5" customHeight="1" x14ac:dyDescent="0.4"/>
    <row r="557" ht="13.5" customHeight="1" x14ac:dyDescent="0.4"/>
    <row r="558" ht="13.5" customHeight="1" x14ac:dyDescent="0.4"/>
    <row r="559" ht="13.5" customHeight="1" x14ac:dyDescent="0.4"/>
    <row r="560" ht="13.5" customHeight="1" x14ac:dyDescent="0.4"/>
    <row r="561" ht="13.5" customHeight="1" x14ac:dyDescent="0.4"/>
    <row r="562" ht="13.5" customHeight="1" x14ac:dyDescent="0.4"/>
    <row r="563" ht="13.5" customHeight="1" x14ac:dyDescent="0.4"/>
    <row r="564" ht="13.5" customHeight="1" x14ac:dyDescent="0.4"/>
    <row r="565" ht="13.5" customHeight="1" x14ac:dyDescent="0.4"/>
    <row r="566" ht="13.5" customHeight="1" x14ac:dyDescent="0.4"/>
    <row r="567" ht="13.5" customHeight="1" x14ac:dyDescent="0.4"/>
    <row r="568" ht="13.5" customHeight="1" x14ac:dyDescent="0.4"/>
    <row r="569" ht="13.5" customHeight="1" x14ac:dyDescent="0.4"/>
    <row r="570" ht="13.5" customHeight="1" x14ac:dyDescent="0.4"/>
    <row r="571" ht="13.5" customHeight="1" x14ac:dyDescent="0.4"/>
    <row r="572" ht="13.5" customHeight="1" x14ac:dyDescent="0.4"/>
    <row r="573" ht="13.5" customHeight="1" x14ac:dyDescent="0.4"/>
    <row r="574" ht="13.5" customHeight="1" x14ac:dyDescent="0.4"/>
    <row r="575" ht="13.5" customHeight="1" x14ac:dyDescent="0.4"/>
    <row r="576" ht="13.5" customHeight="1" x14ac:dyDescent="0.4"/>
    <row r="577" ht="13.5" customHeight="1" x14ac:dyDescent="0.4"/>
    <row r="578" ht="13.5" customHeight="1" x14ac:dyDescent="0.4"/>
    <row r="579" ht="13.5" customHeight="1" x14ac:dyDescent="0.4"/>
    <row r="580" ht="13.5" customHeight="1" x14ac:dyDescent="0.4"/>
    <row r="581" ht="13.5" customHeight="1" x14ac:dyDescent="0.4"/>
    <row r="582" ht="13.5" customHeight="1" x14ac:dyDescent="0.4"/>
    <row r="583" ht="13.5" customHeight="1" x14ac:dyDescent="0.4"/>
    <row r="584" ht="13.5" customHeight="1" x14ac:dyDescent="0.4"/>
    <row r="585" ht="13.5" customHeight="1" x14ac:dyDescent="0.4"/>
    <row r="586" ht="13.5" customHeight="1" x14ac:dyDescent="0.4"/>
    <row r="587" ht="13.5" customHeight="1" x14ac:dyDescent="0.4"/>
    <row r="588" ht="13.5" customHeight="1" x14ac:dyDescent="0.4"/>
    <row r="589" ht="13.5" customHeight="1" x14ac:dyDescent="0.4"/>
    <row r="590" ht="13.5" customHeight="1" x14ac:dyDescent="0.4"/>
    <row r="591" ht="13.5" customHeight="1" x14ac:dyDescent="0.4"/>
    <row r="592" ht="13.5" customHeight="1" x14ac:dyDescent="0.4"/>
    <row r="593" ht="13.5" customHeight="1" x14ac:dyDescent="0.4"/>
    <row r="594" ht="13.5" customHeight="1" x14ac:dyDescent="0.4"/>
    <row r="595" ht="13.5" customHeight="1" x14ac:dyDescent="0.4"/>
    <row r="596" ht="13.5" customHeight="1" x14ac:dyDescent="0.4"/>
    <row r="597" ht="13.5" customHeight="1" x14ac:dyDescent="0.4"/>
    <row r="598" ht="13.5" customHeight="1" x14ac:dyDescent="0.4"/>
    <row r="599" ht="13.5" customHeight="1" x14ac:dyDescent="0.4"/>
    <row r="600" ht="13.5" customHeight="1" x14ac:dyDescent="0.4"/>
    <row r="601" ht="13.5" customHeight="1" x14ac:dyDescent="0.4"/>
    <row r="602" ht="13.5" customHeight="1" x14ac:dyDescent="0.4"/>
    <row r="603" ht="13.5" customHeight="1" x14ac:dyDescent="0.4"/>
    <row r="604" ht="13.5" customHeight="1" x14ac:dyDescent="0.4"/>
    <row r="605" ht="13.5" customHeight="1" x14ac:dyDescent="0.4"/>
    <row r="606" ht="13.5" customHeight="1" x14ac:dyDescent="0.4"/>
    <row r="607" ht="13.5" customHeight="1" x14ac:dyDescent="0.4"/>
    <row r="608" ht="13.5" customHeight="1" x14ac:dyDescent="0.4"/>
    <row r="609" ht="13.5" customHeight="1" x14ac:dyDescent="0.4"/>
    <row r="610" ht="13.5" customHeight="1" x14ac:dyDescent="0.4"/>
    <row r="611" ht="13.5" customHeight="1" x14ac:dyDescent="0.4"/>
    <row r="612" ht="13.5" customHeight="1" x14ac:dyDescent="0.4"/>
    <row r="613" ht="13.5" customHeight="1" x14ac:dyDescent="0.4"/>
    <row r="614" ht="13.5" customHeight="1" x14ac:dyDescent="0.4"/>
    <row r="615" ht="13.5" customHeight="1" x14ac:dyDescent="0.4"/>
    <row r="616" ht="13.5" customHeight="1" x14ac:dyDescent="0.4"/>
    <row r="617" ht="13.5" customHeight="1" x14ac:dyDescent="0.4"/>
    <row r="618" ht="13.5" customHeight="1" x14ac:dyDescent="0.4"/>
    <row r="619" ht="13.5" customHeight="1" x14ac:dyDescent="0.4"/>
    <row r="620" ht="13.5" customHeight="1" x14ac:dyDescent="0.4"/>
    <row r="621" ht="13.5" customHeight="1" x14ac:dyDescent="0.4"/>
    <row r="622" ht="13.5" customHeight="1" x14ac:dyDescent="0.4"/>
    <row r="623" ht="13.5" customHeight="1" x14ac:dyDescent="0.4"/>
    <row r="624" ht="13.5" customHeight="1" x14ac:dyDescent="0.4"/>
    <row r="625" ht="13.5" customHeight="1" x14ac:dyDescent="0.4"/>
    <row r="626" ht="13.5" customHeight="1" x14ac:dyDescent="0.4"/>
    <row r="627" ht="13.5" customHeight="1" x14ac:dyDescent="0.4"/>
    <row r="628" ht="13.5" customHeight="1" x14ac:dyDescent="0.4"/>
    <row r="629" ht="13.5" customHeight="1" x14ac:dyDescent="0.4"/>
    <row r="630" ht="13.5" customHeight="1" x14ac:dyDescent="0.4"/>
    <row r="631" ht="13.5" customHeight="1" x14ac:dyDescent="0.4"/>
    <row r="632" ht="13.5" customHeight="1" x14ac:dyDescent="0.4"/>
    <row r="633" ht="13.5" customHeight="1" x14ac:dyDescent="0.4"/>
    <row r="634" ht="13.5" customHeight="1" x14ac:dyDescent="0.4"/>
    <row r="635" ht="13.5" customHeight="1" x14ac:dyDescent="0.4"/>
    <row r="636" ht="13.5" customHeight="1" x14ac:dyDescent="0.4"/>
    <row r="637" ht="13.5" customHeight="1" x14ac:dyDescent="0.4"/>
    <row r="638" ht="13.5" customHeight="1" x14ac:dyDescent="0.4"/>
    <row r="639" ht="13.5" customHeight="1" x14ac:dyDescent="0.4"/>
    <row r="640" ht="13.5" customHeight="1" x14ac:dyDescent="0.4"/>
    <row r="641" ht="13.5" customHeight="1" x14ac:dyDescent="0.4"/>
    <row r="642" ht="13.5" customHeight="1" x14ac:dyDescent="0.4"/>
    <row r="643" ht="13.5" customHeight="1" x14ac:dyDescent="0.4"/>
    <row r="644" ht="13.5" customHeight="1" x14ac:dyDescent="0.4"/>
    <row r="645" ht="13.5" customHeight="1" x14ac:dyDescent="0.4"/>
    <row r="646" ht="13.5" customHeight="1" x14ac:dyDescent="0.4"/>
    <row r="647" ht="13.5" customHeight="1" x14ac:dyDescent="0.4"/>
    <row r="648" ht="13.5" customHeight="1" x14ac:dyDescent="0.4"/>
    <row r="649" ht="13.5" customHeight="1" x14ac:dyDescent="0.4"/>
    <row r="650" ht="13.5" customHeight="1" x14ac:dyDescent="0.4"/>
    <row r="651" ht="13.5" customHeight="1" x14ac:dyDescent="0.4"/>
    <row r="652" ht="13.5" customHeight="1" x14ac:dyDescent="0.4"/>
    <row r="653" ht="13.5" customHeight="1" x14ac:dyDescent="0.4"/>
    <row r="654" ht="13.5" customHeight="1" x14ac:dyDescent="0.4"/>
    <row r="655" ht="13.5" customHeight="1" x14ac:dyDescent="0.4"/>
    <row r="656" ht="13.5" customHeight="1" x14ac:dyDescent="0.4"/>
    <row r="657" ht="13.5" customHeight="1" x14ac:dyDescent="0.4"/>
    <row r="658" ht="13.5" customHeight="1" x14ac:dyDescent="0.4"/>
    <row r="659" ht="13.5" customHeight="1" x14ac:dyDescent="0.4"/>
    <row r="660" ht="13.5" customHeight="1" x14ac:dyDescent="0.4"/>
    <row r="661" ht="13.5" customHeight="1" x14ac:dyDescent="0.4"/>
    <row r="662" ht="13.5" customHeight="1" x14ac:dyDescent="0.4"/>
    <row r="663" ht="13.5" customHeight="1" x14ac:dyDescent="0.4"/>
    <row r="664" ht="13.5" customHeight="1" x14ac:dyDescent="0.4"/>
    <row r="665" ht="13.5" customHeight="1" x14ac:dyDescent="0.4"/>
    <row r="666" ht="13.5" customHeight="1" x14ac:dyDescent="0.4"/>
    <row r="667" ht="13.5" customHeight="1" x14ac:dyDescent="0.4"/>
    <row r="668" ht="13.5" customHeight="1" x14ac:dyDescent="0.4"/>
    <row r="669" ht="13.5" customHeight="1" x14ac:dyDescent="0.4"/>
    <row r="670" ht="13.5" customHeight="1" x14ac:dyDescent="0.4"/>
    <row r="671" ht="13.5" customHeight="1" x14ac:dyDescent="0.4"/>
    <row r="672" ht="13.5" customHeight="1" x14ac:dyDescent="0.4"/>
    <row r="673" ht="13.5" customHeight="1" x14ac:dyDescent="0.4"/>
    <row r="674" ht="13.5" customHeight="1" x14ac:dyDescent="0.4"/>
    <row r="675" ht="13.5" customHeight="1" x14ac:dyDescent="0.4"/>
    <row r="676" ht="13.5" customHeight="1" x14ac:dyDescent="0.4"/>
    <row r="677" ht="13.5" customHeight="1" x14ac:dyDescent="0.4"/>
    <row r="678" ht="13.5" customHeight="1" x14ac:dyDescent="0.4"/>
    <row r="679" ht="13.5" customHeight="1" x14ac:dyDescent="0.4"/>
    <row r="680" ht="13.5" customHeight="1" x14ac:dyDescent="0.4"/>
    <row r="681" ht="13.5" customHeight="1" x14ac:dyDescent="0.4"/>
    <row r="682" ht="13.5" customHeight="1" x14ac:dyDescent="0.4"/>
    <row r="683" ht="13.5" customHeight="1" x14ac:dyDescent="0.4"/>
    <row r="684" ht="13.5" customHeight="1" x14ac:dyDescent="0.4"/>
    <row r="685" ht="13.5" customHeight="1" x14ac:dyDescent="0.4"/>
    <row r="686" ht="13.5" customHeight="1" x14ac:dyDescent="0.4"/>
    <row r="687" ht="13.5" customHeight="1" x14ac:dyDescent="0.4"/>
    <row r="688" ht="13.5" customHeight="1" x14ac:dyDescent="0.4"/>
    <row r="689" ht="13.5" customHeight="1" x14ac:dyDescent="0.4"/>
    <row r="690" ht="13.5" customHeight="1" x14ac:dyDescent="0.4"/>
    <row r="691" ht="13.5" customHeight="1" x14ac:dyDescent="0.4"/>
    <row r="692" ht="13.5" customHeight="1" x14ac:dyDescent="0.4"/>
    <row r="693" ht="13.5" customHeight="1" x14ac:dyDescent="0.4"/>
    <row r="694" ht="13.5" customHeight="1" x14ac:dyDescent="0.4"/>
    <row r="695" ht="13.5" customHeight="1" x14ac:dyDescent="0.4"/>
    <row r="696" ht="13.5" customHeight="1" x14ac:dyDescent="0.4"/>
    <row r="697" ht="13.5" customHeight="1" x14ac:dyDescent="0.4"/>
    <row r="698" ht="13.5" customHeight="1" x14ac:dyDescent="0.4"/>
    <row r="699" ht="13.5" customHeight="1" x14ac:dyDescent="0.4"/>
    <row r="700" ht="13.5" customHeight="1" x14ac:dyDescent="0.4"/>
    <row r="701" ht="13.5" customHeight="1" x14ac:dyDescent="0.4"/>
    <row r="702" ht="13.5" customHeight="1" x14ac:dyDescent="0.4"/>
    <row r="703" ht="13.5" customHeight="1" x14ac:dyDescent="0.4"/>
    <row r="704" ht="13.5" customHeight="1" x14ac:dyDescent="0.4"/>
    <row r="705" ht="13.5" customHeight="1" x14ac:dyDescent="0.4"/>
    <row r="706" ht="13.5" customHeight="1" x14ac:dyDescent="0.4"/>
    <row r="707" ht="13.5" customHeight="1" x14ac:dyDescent="0.4"/>
    <row r="708" ht="13.5" customHeight="1" x14ac:dyDescent="0.4"/>
    <row r="709" ht="13.5" customHeight="1" x14ac:dyDescent="0.4"/>
    <row r="710" ht="13.5" customHeight="1" x14ac:dyDescent="0.4"/>
    <row r="711" ht="13.5" customHeight="1" x14ac:dyDescent="0.4"/>
    <row r="712" ht="13.5" customHeight="1" x14ac:dyDescent="0.4"/>
    <row r="713" ht="13.5" customHeight="1" x14ac:dyDescent="0.4"/>
    <row r="714" ht="13.5" customHeight="1" x14ac:dyDescent="0.4"/>
    <row r="715" ht="13.5" customHeight="1" x14ac:dyDescent="0.4"/>
    <row r="716" ht="13.5" customHeight="1" x14ac:dyDescent="0.4"/>
    <row r="717" ht="13.5" customHeight="1" x14ac:dyDescent="0.4"/>
    <row r="718" ht="13.5" customHeight="1" x14ac:dyDescent="0.4"/>
    <row r="719" ht="13.5" customHeight="1" x14ac:dyDescent="0.4"/>
    <row r="720" ht="13.5" customHeight="1" x14ac:dyDescent="0.4"/>
    <row r="721" ht="13.5" customHeight="1" x14ac:dyDescent="0.4"/>
    <row r="722" ht="13.5" customHeight="1" x14ac:dyDescent="0.4"/>
    <row r="723" ht="13.5" customHeight="1" x14ac:dyDescent="0.4"/>
    <row r="724" ht="13.5" customHeight="1" x14ac:dyDescent="0.4"/>
    <row r="725" ht="13.5" customHeight="1" x14ac:dyDescent="0.4"/>
    <row r="726" ht="13.5" customHeight="1" x14ac:dyDescent="0.4"/>
    <row r="727" ht="13.5" customHeight="1" x14ac:dyDescent="0.4"/>
    <row r="728" ht="13.5" customHeight="1" x14ac:dyDescent="0.4"/>
    <row r="729" ht="13.5" customHeight="1" x14ac:dyDescent="0.4"/>
    <row r="730" ht="13.5" customHeight="1" x14ac:dyDescent="0.4"/>
    <row r="731" ht="13.5" customHeight="1" x14ac:dyDescent="0.4"/>
    <row r="732" ht="13.5" customHeight="1" x14ac:dyDescent="0.4"/>
    <row r="733" ht="13.5" customHeight="1" x14ac:dyDescent="0.4"/>
    <row r="734" ht="13.5" customHeight="1" x14ac:dyDescent="0.4"/>
    <row r="735" ht="13.5" customHeight="1" x14ac:dyDescent="0.4"/>
    <row r="736" ht="13.5" customHeight="1" x14ac:dyDescent="0.4"/>
    <row r="737" ht="13.5" customHeight="1" x14ac:dyDescent="0.4"/>
    <row r="738" ht="13.5" customHeight="1" x14ac:dyDescent="0.4"/>
    <row r="739" ht="13.5" customHeight="1" x14ac:dyDescent="0.4"/>
    <row r="740" ht="13.5" customHeight="1" x14ac:dyDescent="0.4"/>
    <row r="741" ht="13.5" customHeight="1" x14ac:dyDescent="0.4"/>
    <row r="742" ht="13.5" customHeight="1" x14ac:dyDescent="0.4"/>
    <row r="743" ht="13.5" customHeight="1" x14ac:dyDescent="0.4"/>
    <row r="744" ht="13.5" customHeight="1" x14ac:dyDescent="0.4"/>
    <row r="745" ht="13.5" customHeight="1" x14ac:dyDescent="0.4"/>
    <row r="746" ht="13.5" customHeight="1" x14ac:dyDescent="0.4"/>
    <row r="747" ht="13.5" customHeight="1" x14ac:dyDescent="0.4"/>
    <row r="748" ht="13.5" customHeight="1" x14ac:dyDescent="0.4"/>
    <row r="749" ht="13.5" customHeight="1" x14ac:dyDescent="0.4"/>
    <row r="750" ht="13.5" customHeight="1" x14ac:dyDescent="0.4"/>
    <row r="751" ht="13.5" customHeight="1" x14ac:dyDescent="0.4"/>
    <row r="752" ht="13.5" customHeight="1" x14ac:dyDescent="0.4"/>
    <row r="753" ht="13.5" customHeight="1" x14ac:dyDescent="0.4"/>
    <row r="754" ht="13.5" customHeight="1" x14ac:dyDescent="0.4"/>
  </sheetData>
  <mergeCells count="264">
    <mergeCell ref="T115:U115"/>
    <mergeCell ref="Q122:R122"/>
    <mergeCell ref="T122:U122"/>
    <mergeCell ref="Q129:R129"/>
    <mergeCell ref="T129:U129"/>
    <mergeCell ref="Q136:R136"/>
    <mergeCell ref="T136:U136"/>
    <mergeCell ref="H121:J126"/>
    <mergeCell ref="K121:M126"/>
    <mergeCell ref="N121:P126"/>
    <mergeCell ref="B128:G131"/>
    <mergeCell ref="H128:J133"/>
    <mergeCell ref="K128:M133"/>
    <mergeCell ref="N128:P133"/>
    <mergeCell ref="C132:F134"/>
    <mergeCell ref="H134:J134"/>
    <mergeCell ref="K134:M134"/>
    <mergeCell ref="N134:P134"/>
    <mergeCell ref="Q115:R115"/>
    <mergeCell ref="B90:G93"/>
    <mergeCell ref="H90:J93"/>
    <mergeCell ref="K90:M93"/>
    <mergeCell ref="N90:P93"/>
    <mergeCell ref="H94:J94"/>
    <mergeCell ref="K94:M94"/>
    <mergeCell ref="N94:P94"/>
    <mergeCell ref="W112:X113"/>
    <mergeCell ref="A112:G113"/>
    <mergeCell ref="H112:J113"/>
    <mergeCell ref="K112:M113"/>
    <mergeCell ref="N112:P113"/>
    <mergeCell ref="Q112:V113"/>
    <mergeCell ref="A90:A94"/>
    <mergeCell ref="A95:E96"/>
    <mergeCell ref="F95:I96"/>
    <mergeCell ref="J95:K96"/>
    <mergeCell ref="U109:X109"/>
    <mergeCell ref="A110:X111"/>
    <mergeCell ref="I22:Q22"/>
    <mergeCell ref="S21:U21"/>
    <mergeCell ref="S22:U22"/>
    <mergeCell ref="G34:G35"/>
    <mergeCell ref="I34:I35"/>
    <mergeCell ref="K34:K35"/>
    <mergeCell ref="M34:M35"/>
    <mergeCell ref="A28:M28"/>
    <mergeCell ref="G29:M29"/>
    <mergeCell ref="G30:G31"/>
    <mergeCell ref="I30:I31"/>
    <mergeCell ref="K30:K31"/>
    <mergeCell ref="M30:M31"/>
    <mergeCell ref="G32:G33"/>
    <mergeCell ref="I32:I33"/>
    <mergeCell ref="K32:K33"/>
    <mergeCell ref="M32:M33"/>
    <mergeCell ref="A32:F33"/>
    <mergeCell ref="A34:F35"/>
    <mergeCell ref="A29:F29"/>
    <mergeCell ref="A30:F31"/>
    <mergeCell ref="H30:H31"/>
    <mergeCell ref="J30:J31"/>
    <mergeCell ref="L30:L31"/>
    <mergeCell ref="Y90:Z93"/>
    <mergeCell ref="Y94:Z94"/>
    <mergeCell ref="V95:X96"/>
    <mergeCell ref="Y64:Z64"/>
    <mergeCell ref="Y60:Z63"/>
    <mergeCell ref="Y57:Z59"/>
    <mergeCell ref="W58:X59"/>
    <mergeCell ref="N58:P59"/>
    <mergeCell ref="Q58:V59"/>
    <mergeCell ref="N60:P63"/>
    <mergeCell ref="N64:P64"/>
    <mergeCell ref="N65:P68"/>
    <mergeCell ref="N69:P69"/>
    <mergeCell ref="N70:P73"/>
    <mergeCell ref="N74:P74"/>
    <mergeCell ref="N75:P78"/>
    <mergeCell ref="N79:P79"/>
    <mergeCell ref="N80:P83"/>
    <mergeCell ref="N84:P84"/>
    <mergeCell ref="N85:P88"/>
    <mergeCell ref="N89:P89"/>
    <mergeCell ref="L95:Q96"/>
    <mergeCell ref="R95:U96"/>
    <mergeCell ref="K74:M74"/>
    <mergeCell ref="F142:I143"/>
    <mergeCell ref="A142:E143"/>
    <mergeCell ref="J142:K143"/>
    <mergeCell ref="L142:O143"/>
    <mergeCell ref="P142:U143"/>
    <mergeCell ref="A135:A141"/>
    <mergeCell ref="V142:X143"/>
    <mergeCell ref="B135:G138"/>
    <mergeCell ref="H135:J140"/>
    <mergeCell ref="K135:M140"/>
    <mergeCell ref="N135:P140"/>
    <mergeCell ref="C139:F141"/>
    <mergeCell ref="H141:J141"/>
    <mergeCell ref="K141:M141"/>
    <mergeCell ref="N141:P141"/>
    <mergeCell ref="A121:A127"/>
    <mergeCell ref="H120:J120"/>
    <mergeCell ref="K120:M120"/>
    <mergeCell ref="N120:P120"/>
    <mergeCell ref="C118:F120"/>
    <mergeCell ref="B114:G117"/>
    <mergeCell ref="H114:J119"/>
    <mergeCell ref="K114:M119"/>
    <mergeCell ref="N114:P119"/>
    <mergeCell ref="B121:G124"/>
    <mergeCell ref="A114:A120"/>
    <mergeCell ref="C125:F127"/>
    <mergeCell ref="H127:J127"/>
    <mergeCell ref="K127:M127"/>
    <mergeCell ref="N127:P127"/>
    <mergeCell ref="A85:A89"/>
    <mergeCell ref="Y85:Z88"/>
    <mergeCell ref="Y89:Z89"/>
    <mergeCell ref="B85:G88"/>
    <mergeCell ref="H85:J88"/>
    <mergeCell ref="K85:M88"/>
    <mergeCell ref="H89:J89"/>
    <mergeCell ref="K89:M89"/>
    <mergeCell ref="A80:A84"/>
    <mergeCell ref="Y80:Z83"/>
    <mergeCell ref="Y84:Z84"/>
    <mergeCell ref="B80:G83"/>
    <mergeCell ref="H80:J83"/>
    <mergeCell ref="K80:M83"/>
    <mergeCell ref="H84:J84"/>
    <mergeCell ref="K84:M84"/>
    <mergeCell ref="A128:A134"/>
    <mergeCell ref="A65:A69"/>
    <mergeCell ref="Y65:Z68"/>
    <mergeCell ref="Y69:Z69"/>
    <mergeCell ref="B65:G68"/>
    <mergeCell ref="H65:J68"/>
    <mergeCell ref="K65:M68"/>
    <mergeCell ref="H69:J69"/>
    <mergeCell ref="K69:M69"/>
    <mergeCell ref="A75:A79"/>
    <mergeCell ref="Y75:Z78"/>
    <mergeCell ref="Y79:Z79"/>
    <mergeCell ref="B75:G78"/>
    <mergeCell ref="H75:J78"/>
    <mergeCell ref="K75:M78"/>
    <mergeCell ref="H79:J79"/>
    <mergeCell ref="K79:M79"/>
    <mergeCell ref="A70:A74"/>
    <mergeCell ref="Y70:Z73"/>
    <mergeCell ref="Y74:Z74"/>
    <mergeCell ref="B70:G73"/>
    <mergeCell ref="H70:J73"/>
    <mergeCell ref="K70:M73"/>
    <mergeCell ref="H74:J74"/>
    <mergeCell ref="A9:L9"/>
    <mergeCell ref="M9:X9"/>
    <mergeCell ref="H58:J59"/>
    <mergeCell ref="K58:M59"/>
    <mergeCell ref="A58:G59"/>
    <mergeCell ref="B60:G63"/>
    <mergeCell ref="H60:J63"/>
    <mergeCell ref="K60:M63"/>
    <mergeCell ref="H64:J64"/>
    <mergeCell ref="K64:M64"/>
    <mergeCell ref="A60:A64"/>
    <mergeCell ref="A20:X20"/>
    <mergeCell ref="V21:W21"/>
    <mergeCell ref="V22:W22"/>
    <mergeCell ref="A38:F38"/>
    <mergeCell ref="G38:M38"/>
    <mergeCell ref="N38:X38"/>
    <mergeCell ref="A39:F41"/>
    <mergeCell ref="G39:G41"/>
    <mergeCell ref="T12:W12"/>
    <mergeCell ref="M13:X13"/>
    <mergeCell ref="M14:X15"/>
    <mergeCell ref="A18:C19"/>
    <mergeCell ref="A21:C21"/>
    <mergeCell ref="M10:X10"/>
    <mergeCell ref="M11:X11"/>
    <mergeCell ref="A13:B14"/>
    <mergeCell ref="C13:L14"/>
    <mergeCell ref="A11:B12"/>
    <mergeCell ref="C11:L12"/>
    <mergeCell ref="U1:X1"/>
    <mergeCell ref="A2:L2"/>
    <mergeCell ref="M2:X2"/>
    <mergeCell ref="D3:L3"/>
    <mergeCell ref="P3:X3"/>
    <mergeCell ref="A4:B5"/>
    <mergeCell ref="C4:L5"/>
    <mergeCell ref="M4:N5"/>
    <mergeCell ref="O4:X5"/>
    <mergeCell ref="D10:L10"/>
    <mergeCell ref="A6:B7"/>
    <mergeCell ref="C6:L7"/>
    <mergeCell ref="M6:N7"/>
    <mergeCell ref="O6:X7"/>
    <mergeCell ref="A8:B8"/>
    <mergeCell ref="C8:L8"/>
    <mergeCell ref="M8:N8"/>
    <mergeCell ref="O8:X8"/>
    <mergeCell ref="A16:X16"/>
    <mergeCell ref="A17:I17"/>
    <mergeCell ref="J17:X17"/>
    <mergeCell ref="A15:B15"/>
    <mergeCell ref="C15:L15"/>
    <mergeCell ref="D18:D19"/>
    <mergeCell ref="E18:E19"/>
    <mergeCell ref="F18:F19"/>
    <mergeCell ref="G18:G19"/>
    <mergeCell ref="H18:H19"/>
    <mergeCell ref="I18:I19"/>
    <mergeCell ref="J18:K19"/>
    <mergeCell ref="U18:X18"/>
    <mergeCell ref="V19:W19"/>
    <mergeCell ref="A42:F44"/>
    <mergeCell ref="G42:G44"/>
    <mergeCell ref="H42:H44"/>
    <mergeCell ref="I42:I44"/>
    <mergeCell ref="J42:J44"/>
    <mergeCell ref="K42:K44"/>
    <mergeCell ref="L42:L44"/>
    <mergeCell ref="M42:M44"/>
    <mergeCell ref="N42:X44"/>
    <mergeCell ref="I45:I47"/>
    <mergeCell ref="J45:J47"/>
    <mergeCell ref="K45:K47"/>
    <mergeCell ref="L45:L47"/>
    <mergeCell ref="M45:M47"/>
    <mergeCell ref="N45:X47"/>
    <mergeCell ref="H39:H41"/>
    <mergeCell ref="I39:I41"/>
    <mergeCell ref="J39:J41"/>
    <mergeCell ref="K39:K41"/>
    <mergeCell ref="L39:L41"/>
    <mergeCell ref="M39:M41"/>
    <mergeCell ref="N39:X41"/>
    <mergeCell ref="H32:H33"/>
    <mergeCell ref="J32:J33"/>
    <mergeCell ref="L32:L33"/>
    <mergeCell ref="H34:H35"/>
    <mergeCell ref="J34:J35"/>
    <mergeCell ref="L34:L35"/>
    <mergeCell ref="A37:X37"/>
    <mergeCell ref="U56:X56"/>
    <mergeCell ref="A57:X57"/>
    <mergeCell ref="L48:L50"/>
    <mergeCell ref="M48:M50"/>
    <mergeCell ref="N48:X50"/>
    <mergeCell ref="A52:G53"/>
    <mergeCell ref="H52:M53"/>
    <mergeCell ref="N52:X53"/>
    <mergeCell ref="A48:F50"/>
    <mergeCell ref="G48:G50"/>
    <mergeCell ref="H48:H50"/>
    <mergeCell ref="I48:I50"/>
    <mergeCell ref="J48:J50"/>
    <mergeCell ref="K48:K50"/>
    <mergeCell ref="A45:F47"/>
    <mergeCell ref="G45:G47"/>
    <mergeCell ref="H45:H47"/>
  </mergeCells>
  <phoneticPr fontId="2"/>
  <conditionalFormatting sqref="F95">
    <cfRule type="expression" dxfId="27" priority="203">
      <formula>MOD(#REF!,1)=0</formula>
    </cfRule>
    <cfRule type="expression" priority="204">
      <formula>MOD($F95,1)=0</formula>
    </cfRule>
  </conditionalFormatting>
  <conditionalFormatting sqref="F142">
    <cfRule type="expression" dxfId="26" priority="205">
      <formula>MOD(#REF!,1)=0</formula>
    </cfRule>
    <cfRule type="expression" priority="206">
      <formula>MOD($F142,1)=0</formula>
    </cfRule>
  </conditionalFormatting>
  <conditionalFormatting sqref="Q60 Q65 Q70 Q75 Q80 Q85 Q90">
    <cfRule type="expression" dxfId="25" priority="360">
      <formula>#REF!=TRUE</formula>
    </cfRule>
    <cfRule type="expression" dxfId="24" priority="361">
      <formula>$Y7=TRUE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認証基準!$I$4:$I$5</xm:f>
          </x14:formula1>
          <xm:sqref>V94 AD67 S115:S119 V92 V115:V118 S92 S129:S133 V129:V132 S94 S60 V60 S62 V62 S72 V72 S74:S75 S84:S85 V79:V80 V89:V90 S87 S77 V84:V85 V87 V74:V75 S64:S65 V69:V70 S67 V77 S79:S80 S89:S90 V64:V65 V67 S69:S70 S82 V82 S122:S126 V122:V125 S136:S140 V136:V139</xm:sqref>
        </x14:dataValidation>
        <x14:dataValidation type="list" allowBlank="1" showInputMessage="1" showErrorMessage="1" xr:uid="{00000000-0002-0000-0000-000001000000}">
          <x14:formula1>
            <xm:f>認証基準!$B$5:$B$114</xm:f>
          </x14:formula1>
          <xm:sqref>M14</xm:sqref>
        </x14:dataValidation>
        <x14:dataValidation type="list" allowBlank="1" showInputMessage="1" showErrorMessage="1" xr:uid="{00000000-0002-0000-0000-000002000000}">
          <x14:formula1>
            <xm:f>認証基準!$J$4:$J$5</xm:f>
          </x14:formula1>
          <xm:sqref>Y64 Y69 Y74 Y79 Y84 Y89 Y94</xm:sqref>
        </x14:dataValidation>
        <x14:dataValidation type="list" allowBlank="1" showInputMessage="1" showErrorMessage="1" xr:uid="{00000000-0002-0000-0000-000003000000}">
          <x14:formula1>
            <xm:f>認証基準!$I$2:$I$3</xm:f>
          </x14:formula1>
          <xm:sqref>X60:X63 X65:X68 X70:X73 X75:X78 X80:X83 X85:X88 X90:X93 X115:X118 X122:X125 X129:X132 X136:X139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755"/>
  <sheetViews>
    <sheetView showGridLines="0" topLeftCell="A58" zoomScale="98" zoomScaleNormal="98" workbookViewId="0">
      <selection activeCell="N71" sqref="N71:P74"/>
    </sheetView>
  </sheetViews>
  <sheetFormatPr defaultRowHeight="18.75" x14ac:dyDescent="0.4"/>
  <cols>
    <col min="1" max="24" width="3.625" style="15" customWidth="1"/>
    <col min="25" max="26" width="9" style="15"/>
    <col min="27" max="27" width="1.625" style="15" customWidth="1"/>
    <col min="28" max="30" width="9" style="15"/>
    <col min="31" max="31" width="10.5" style="15" customWidth="1"/>
    <col min="32" max="16384" width="9" style="15"/>
  </cols>
  <sheetData>
    <row r="1" spans="1:26" x14ac:dyDescent="0.4">
      <c r="A1" s="15" t="s">
        <v>326</v>
      </c>
    </row>
    <row r="2" spans="1:26" x14ac:dyDescent="0.4">
      <c r="A2" s="15" t="s">
        <v>346</v>
      </c>
    </row>
    <row r="3" spans="1:26" x14ac:dyDescent="0.4">
      <c r="A3" s="211" t="s">
        <v>4</v>
      </c>
      <c r="B3" s="212"/>
      <c r="C3" s="212"/>
      <c r="D3" s="212"/>
      <c r="E3" s="212"/>
      <c r="F3" s="212"/>
      <c r="G3" s="212"/>
      <c r="H3" s="212"/>
      <c r="I3" s="212"/>
      <c r="J3" s="212"/>
      <c r="K3" s="212"/>
      <c r="L3" s="213"/>
      <c r="M3" s="211" t="s">
        <v>5</v>
      </c>
      <c r="N3" s="212"/>
      <c r="O3" s="212"/>
      <c r="P3" s="212"/>
      <c r="Q3" s="212"/>
      <c r="R3" s="212"/>
      <c r="S3" s="212"/>
      <c r="T3" s="212"/>
      <c r="U3" s="212"/>
      <c r="V3" s="212"/>
      <c r="W3" s="212"/>
      <c r="X3" s="213"/>
      <c r="Y3" s="47" t="s">
        <v>399</v>
      </c>
    </row>
    <row r="4" spans="1:26" ht="14.25" customHeight="1" x14ac:dyDescent="0.4">
      <c r="A4" s="20"/>
      <c r="B4" s="21"/>
      <c r="C4" s="21" t="s">
        <v>0</v>
      </c>
      <c r="D4" s="172" t="s">
        <v>194</v>
      </c>
      <c r="E4" s="172"/>
      <c r="F4" s="172"/>
      <c r="G4" s="172"/>
      <c r="H4" s="172"/>
      <c r="I4" s="172"/>
      <c r="J4" s="172"/>
      <c r="K4" s="172"/>
      <c r="L4" s="217"/>
      <c r="M4" s="20"/>
      <c r="N4" s="21"/>
      <c r="O4" s="21" t="s">
        <v>0</v>
      </c>
      <c r="P4" s="172" t="s">
        <v>194</v>
      </c>
      <c r="Q4" s="172"/>
      <c r="R4" s="172"/>
      <c r="S4" s="172"/>
      <c r="T4" s="172"/>
      <c r="U4" s="172"/>
      <c r="V4" s="172"/>
      <c r="W4" s="172"/>
      <c r="X4" s="217"/>
      <c r="Z4" s="47"/>
    </row>
    <row r="5" spans="1:26" ht="14.25" customHeight="1" x14ac:dyDescent="0.4">
      <c r="A5" s="204" t="s">
        <v>1</v>
      </c>
      <c r="B5" s="205"/>
      <c r="C5" s="265" t="s">
        <v>246</v>
      </c>
      <c r="D5" s="265"/>
      <c r="E5" s="265"/>
      <c r="F5" s="265"/>
      <c r="G5" s="265"/>
      <c r="H5" s="265"/>
      <c r="I5" s="265"/>
      <c r="J5" s="265"/>
      <c r="K5" s="265"/>
      <c r="L5" s="266"/>
      <c r="M5" s="204" t="s">
        <v>1</v>
      </c>
      <c r="N5" s="205"/>
      <c r="O5" s="265" t="s">
        <v>246</v>
      </c>
      <c r="P5" s="265"/>
      <c r="Q5" s="265"/>
      <c r="R5" s="265"/>
      <c r="S5" s="265"/>
      <c r="T5" s="265"/>
      <c r="U5" s="265"/>
      <c r="V5" s="265"/>
      <c r="W5" s="265"/>
      <c r="X5" s="266"/>
      <c r="Y5" s="47" t="s">
        <v>362</v>
      </c>
      <c r="Z5" s="47"/>
    </row>
    <row r="6" spans="1:26" ht="14.25" customHeight="1" x14ac:dyDescent="0.4">
      <c r="A6" s="204"/>
      <c r="B6" s="205"/>
      <c r="C6" s="265"/>
      <c r="D6" s="265"/>
      <c r="E6" s="265"/>
      <c r="F6" s="265"/>
      <c r="G6" s="265"/>
      <c r="H6" s="265"/>
      <c r="I6" s="265"/>
      <c r="J6" s="265"/>
      <c r="K6" s="265"/>
      <c r="L6" s="266"/>
      <c r="M6" s="204"/>
      <c r="N6" s="205"/>
      <c r="O6" s="265"/>
      <c r="P6" s="265"/>
      <c r="Q6" s="265"/>
      <c r="R6" s="265"/>
      <c r="S6" s="265"/>
      <c r="T6" s="265"/>
      <c r="U6" s="265"/>
      <c r="V6" s="265"/>
      <c r="W6" s="265"/>
      <c r="X6" s="266"/>
      <c r="Y6" s="47"/>
      <c r="Z6" s="47"/>
    </row>
    <row r="7" spans="1:26" ht="14.25" customHeight="1" x14ac:dyDescent="0.4">
      <c r="A7" s="204" t="s">
        <v>2</v>
      </c>
      <c r="B7" s="205"/>
      <c r="C7" s="265" t="s">
        <v>247</v>
      </c>
      <c r="D7" s="265"/>
      <c r="E7" s="265"/>
      <c r="F7" s="265"/>
      <c r="G7" s="265"/>
      <c r="H7" s="265"/>
      <c r="I7" s="265"/>
      <c r="J7" s="265"/>
      <c r="K7" s="265"/>
      <c r="L7" s="266"/>
      <c r="M7" s="204" t="s">
        <v>2</v>
      </c>
      <c r="N7" s="205"/>
      <c r="O7" s="265" t="s">
        <v>247</v>
      </c>
      <c r="P7" s="265"/>
      <c r="Q7" s="265"/>
      <c r="R7" s="265"/>
      <c r="S7" s="265"/>
      <c r="T7" s="265"/>
      <c r="U7" s="265"/>
      <c r="V7" s="265"/>
      <c r="W7" s="265"/>
      <c r="X7" s="266"/>
      <c r="Y7" s="46"/>
      <c r="Z7" s="47"/>
    </row>
    <row r="8" spans="1:26" ht="14.25" customHeight="1" x14ac:dyDescent="0.4">
      <c r="A8" s="204"/>
      <c r="B8" s="205"/>
      <c r="C8" s="265"/>
      <c r="D8" s="265"/>
      <c r="E8" s="265"/>
      <c r="F8" s="265"/>
      <c r="G8" s="265"/>
      <c r="H8" s="265"/>
      <c r="I8" s="265"/>
      <c r="J8" s="265"/>
      <c r="K8" s="265"/>
      <c r="L8" s="266"/>
      <c r="M8" s="204"/>
      <c r="N8" s="205"/>
      <c r="O8" s="265"/>
      <c r="P8" s="265"/>
      <c r="Q8" s="265"/>
      <c r="R8" s="265"/>
      <c r="S8" s="265"/>
      <c r="T8" s="265"/>
      <c r="U8" s="265"/>
      <c r="V8" s="265"/>
      <c r="W8" s="265"/>
      <c r="X8" s="266"/>
      <c r="Y8" s="47" t="s">
        <v>360</v>
      </c>
      <c r="Z8" s="47"/>
    </row>
    <row r="9" spans="1:26" ht="14.25" customHeight="1" x14ac:dyDescent="0.4">
      <c r="A9" s="204" t="s">
        <v>3</v>
      </c>
      <c r="B9" s="205"/>
      <c r="C9" s="265" t="s">
        <v>195</v>
      </c>
      <c r="D9" s="265"/>
      <c r="E9" s="265"/>
      <c r="F9" s="265"/>
      <c r="G9" s="265"/>
      <c r="H9" s="265"/>
      <c r="I9" s="265"/>
      <c r="J9" s="265"/>
      <c r="K9" s="265"/>
      <c r="L9" s="266"/>
      <c r="M9" s="204" t="s">
        <v>3</v>
      </c>
      <c r="N9" s="205"/>
      <c r="O9" s="265" t="s">
        <v>195</v>
      </c>
      <c r="P9" s="265"/>
      <c r="Q9" s="265"/>
      <c r="R9" s="265"/>
      <c r="S9" s="265"/>
      <c r="T9" s="265"/>
      <c r="U9" s="265"/>
      <c r="V9" s="265"/>
      <c r="W9" s="265"/>
      <c r="X9" s="266"/>
      <c r="Y9" s="47" t="s">
        <v>361</v>
      </c>
    </row>
    <row r="10" spans="1:26" ht="14.25" customHeight="1" x14ac:dyDescent="0.4">
      <c r="A10" s="211" t="s">
        <v>6</v>
      </c>
      <c r="B10" s="212"/>
      <c r="C10" s="212"/>
      <c r="D10" s="212"/>
      <c r="E10" s="212"/>
      <c r="F10" s="212"/>
      <c r="G10" s="212"/>
      <c r="H10" s="212"/>
      <c r="I10" s="212"/>
      <c r="J10" s="212"/>
      <c r="K10" s="212"/>
      <c r="L10" s="213"/>
      <c r="M10" s="211" t="s">
        <v>217</v>
      </c>
      <c r="N10" s="212"/>
      <c r="O10" s="212"/>
      <c r="P10" s="212"/>
      <c r="Q10" s="212"/>
      <c r="R10" s="212"/>
      <c r="S10" s="212"/>
      <c r="T10" s="212"/>
      <c r="U10" s="212"/>
      <c r="V10" s="212"/>
      <c r="W10" s="212"/>
      <c r="X10" s="213"/>
    </row>
    <row r="11" spans="1:26" ht="14.25" customHeight="1" x14ac:dyDescent="0.4">
      <c r="A11" s="20"/>
      <c r="B11" s="21"/>
      <c r="C11" s="21" t="s">
        <v>0</v>
      </c>
      <c r="D11" s="172" t="s">
        <v>196</v>
      </c>
      <c r="E11" s="172"/>
      <c r="F11" s="172"/>
      <c r="G11" s="172"/>
      <c r="H11" s="172"/>
      <c r="I11" s="172"/>
      <c r="J11" s="172"/>
      <c r="K11" s="172"/>
      <c r="L11" s="217"/>
      <c r="M11" s="220" t="s">
        <v>250</v>
      </c>
      <c r="N11" s="221"/>
      <c r="O11" s="221"/>
      <c r="P11" s="221"/>
      <c r="Q11" s="221"/>
      <c r="R11" s="221"/>
      <c r="S11" s="221"/>
      <c r="T11" s="221"/>
      <c r="U11" s="221"/>
      <c r="V11" s="221"/>
      <c r="W11" s="221"/>
      <c r="X11" s="222"/>
    </row>
    <row r="12" spans="1:26" ht="14.25" customHeight="1" x14ac:dyDescent="0.4">
      <c r="A12" s="204" t="s">
        <v>1</v>
      </c>
      <c r="B12" s="205"/>
      <c r="C12" s="265" t="s">
        <v>248</v>
      </c>
      <c r="D12" s="265"/>
      <c r="E12" s="265"/>
      <c r="F12" s="265"/>
      <c r="G12" s="265"/>
      <c r="H12" s="265"/>
      <c r="I12" s="265"/>
      <c r="J12" s="265"/>
      <c r="K12" s="265"/>
      <c r="L12" s="266"/>
      <c r="M12" s="223"/>
      <c r="N12" s="224"/>
      <c r="O12" s="224"/>
      <c r="P12" s="224"/>
      <c r="Q12" s="224"/>
      <c r="R12" s="224"/>
      <c r="S12" s="224"/>
      <c r="T12" s="224"/>
      <c r="U12" s="224"/>
      <c r="V12" s="224"/>
      <c r="W12" s="224"/>
      <c r="X12" s="225"/>
    </row>
    <row r="13" spans="1:26" ht="14.25" customHeight="1" x14ac:dyDescent="0.4">
      <c r="A13" s="204"/>
      <c r="B13" s="205"/>
      <c r="C13" s="265"/>
      <c r="D13" s="265"/>
      <c r="E13" s="265"/>
      <c r="F13" s="265"/>
      <c r="G13" s="265"/>
      <c r="H13" s="265"/>
      <c r="I13" s="265"/>
      <c r="J13" s="265"/>
      <c r="K13" s="265"/>
      <c r="L13" s="266"/>
      <c r="M13" s="22"/>
      <c r="N13" s="23"/>
      <c r="O13" s="23"/>
      <c r="P13" s="23"/>
      <c r="Q13" s="23"/>
      <c r="R13" s="24" t="s">
        <v>12</v>
      </c>
      <c r="S13" s="25"/>
      <c r="T13" s="173">
        <v>36.53</v>
      </c>
      <c r="U13" s="173"/>
      <c r="V13" s="173"/>
      <c r="W13" s="173"/>
      <c r="X13" s="26" t="s">
        <v>11</v>
      </c>
    </row>
    <row r="14" spans="1:26" ht="14.25" customHeight="1" x14ac:dyDescent="0.4">
      <c r="A14" s="204" t="s">
        <v>2</v>
      </c>
      <c r="B14" s="205"/>
      <c r="C14" s="265" t="s">
        <v>249</v>
      </c>
      <c r="D14" s="265"/>
      <c r="E14" s="265"/>
      <c r="F14" s="265"/>
      <c r="G14" s="265"/>
      <c r="H14" s="265"/>
      <c r="I14" s="265"/>
      <c r="J14" s="265"/>
      <c r="K14" s="265"/>
      <c r="L14" s="266"/>
      <c r="M14" s="211" t="s">
        <v>218</v>
      </c>
      <c r="N14" s="212"/>
      <c r="O14" s="212"/>
      <c r="P14" s="212"/>
      <c r="Q14" s="212"/>
      <c r="R14" s="212"/>
      <c r="S14" s="212"/>
      <c r="T14" s="212"/>
      <c r="U14" s="212"/>
      <c r="V14" s="212"/>
      <c r="W14" s="212"/>
      <c r="X14" s="213"/>
    </row>
    <row r="15" spans="1:26" ht="14.25" customHeight="1" x14ac:dyDescent="0.4">
      <c r="A15" s="204"/>
      <c r="B15" s="205"/>
      <c r="C15" s="265"/>
      <c r="D15" s="265"/>
      <c r="E15" s="265"/>
      <c r="F15" s="265"/>
      <c r="G15" s="265"/>
      <c r="H15" s="265"/>
      <c r="I15" s="265"/>
      <c r="J15" s="265"/>
      <c r="K15" s="265"/>
      <c r="L15" s="266"/>
      <c r="M15" s="263" t="s">
        <v>186</v>
      </c>
      <c r="N15" s="172"/>
      <c r="O15" s="172"/>
      <c r="P15" s="172"/>
      <c r="Q15" s="172"/>
      <c r="R15" s="172"/>
      <c r="S15" s="172"/>
      <c r="T15" s="172"/>
      <c r="U15" s="172"/>
      <c r="V15" s="172"/>
      <c r="W15" s="172"/>
      <c r="X15" s="217"/>
    </row>
    <row r="16" spans="1:26" ht="14.25" customHeight="1" x14ac:dyDescent="0.4">
      <c r="A16" s="199" t="s">
        <v>3</v>
      </c>
      <c r="B16" s="200"/>
      <c r="C16" s="173" t="s">
        <v>198</v>
      </c>
      <c r="D16" s="173"/>
      <c r="E16" s="173"/>
      <c r="F16" s="173"/>
      <c r="G16" s="173"/>
      <c r="H16" s="173"/>
      <c r="I16" s="173"/>
      <c r="J16" s="173"/>
      <c r="K16" s="173"/>
      <c r="L16" s="218"/>
      <c r="M16" s="264"/>
      <c r="N16" s="265"/>
      <c r="O16" s="265"/>
      <c r="P16" s="265"/>
      <c r="Q16" s="265"/>
      <c r="R16" s="265"/>
      <c r="S16" s="265"/>
      <c r="T16" s="265"/>
      <c r="U16" s="265"/>
      <c r="V16" s="265"/>
      <c r="W16" s="265"/>
      <c r="X16" s="266"/>
    </row>
    <row r="17" spans="1:24" ht="14.25" customHeight="1" x14ac:dyDescent="0.4">
      <c r="A17" s="211" t="s">
        <v>206</v>
      </c>
      <c r="B17" s="212"/>
      <c r="C17" s="212"/>
      <c r="D17" s="212"/>
      <c r="E17" s="212"/>
      <c r="F17" s="212"/>
      <c r="G17" s="212"/>
      <c r="H17" s="212"/>
      <c r="I17" s="212"/>
      <c r="J17" s="212"/>
      <c r="K17" s="212"/>
      <c r="L17" s="212"/>
      <c r="M17" s="212"/>
      <c r="N17" s="212"/>
      <c r="O17" s="212"/>
      <c r="P17" s="212"/>
      <c r="Q17" s="212"/>
      <c r="R17" s="212"/>
      <c r="S17" s="212"/>
      <c r="T17" s="212"/>
      <c r="U17" s="212"/>
      <c r="V17" s="212"/>
      <c r="W17" s="212"/>
      <c r="X17" s="213"/>
    </row>
    <row r="18" spans="1:24" ht="14.25" customHeight="1" x14ac:dyDescent="0.4">
      <c r="A18" s="211" t="s">
        <v>13</v>
      </c>
      <c r="B18" s="212"/>
      <c r="C18" s="212"/>
      <c r="D18" s="212"/>
      <c r="E18" s="212"/>
      <c r="F18" s="212"/>
      <c r="G18" s="212"/>
      <c r="H18" s="212"/>
      <c r="I18" s="213"/>
      <c r="J18" s="211" t="s">
        <v>14</v>
      </c>
      <c r="K18" s="212"/>
      <c r="L18" s="197"/>
      <c r="M18" s="197"/>
      <c r="N18" s="197"/>
      <c r="O18" s="197"/>
      <c r="P18" s="197"/>
      <c r="Q18" s="197"/>
      <c r="R18" s="197"/>
      <c r="S18" s="197"/>
      <c r="T18" s="197"/>
      <c r="U18" s="197"/>
      <c r="V18" s="197"/>
      <c r="W18" s="197"/>
      <c r="X18" s="198"/>
    </row>
    <row r="19" spans="1:24" ht="14.25" customHeight="1" x14ac:dyDescent="0.4">
      <c r="A19" s="202" t="s">
        <v>256</v>
      </c>
      <c r="B19" s="181"/>
      <c r="C19" s="181"/>
      <c r="D19" s="172">
        <v>6</v>
      </c>
      <c r="E19" s="172" t="s">
        <v>253</v>
      </c>
      <c r="F19" s="172">
        <v>4</v>
      </c>
      <c r="G19" s="172" t="s">
        <v>254</v>
      </c>
      <c r="H19" s="216" t="s">
        <v>260</v>
      </c>
      <c r="I19" s="217" t="s">
        <v>258</v>
      </c>
      <c r="J19" s="196" t="s">
        <v>15</v>
      </c>
      <c r="K19" s="198"/>
      <c r="L19" s="48"/>
      <c r="M19" s="49" t="s">
        <v>256</v>
      </c>
      <c r="N19" s="49">
        <v>6</v>
      </c>
      <c r="O19" s="49" t="s">
        <v>253</v>
      </c>
      <c r="P19" s="49">
        <v>9</v>
      </c>
      <c r="Q19" s="49" t="s">
        <v>254</v>
      </c>
      <c r="R19" s="49" t="s">
        <v>260</v>
      </c>
      <c r="S19" s="49" t="s">
        <v>258</v>
      </c>
      <c r="T19" s="49"/>
      <c r="U19" s="197" t="s">
        <v>16</v>
      </c>
      <c r="V19" s="197"/>
      <c r="W19" s="197"/>
      <c r="X19" s="198"/>
    </row>
    <row r="20" spans="1:24" ht="14.25" customHeight="1" x14ac:dyDescent="0.4">
      <c r="A20" s="203"/>
      <c r="B20" s="183"/>
      <c r="C20" s="183"/>
      <c r="D20" s="173"/>
      <c r="E20" s="173"/>
      <c r="F20" s="173"/>
      <c r="G20" s="173"/>
      <c r="H20" s="214"/>
      <c r="I20" s="218"/>
      <c r="J20" s="204"/>
      <c r="K20" s="206"/>
      <c r="L20" s="50" t="s">
        <v>255</v>
      </c>
      <c r="M20" s="25" t="s">
        <v>256</v>
      </c>
      <c r="N20" s="25">
        <v>6</v>
      </c>
      <c r="O20" s="25" t="s">
        <v>253</v>
      </c>
      <c r="P20" s="25">
        <v>9</v>
      </c>
      <c r="Q20" s="25" t="s">
        <v>254</v>
      </c>
      <c r="R20" s="25" t="s">
        <v>262</v>
      </c>
      <c r="S20" s="25" t="s">
        <v>258</v>
      </c>
      <c r="T20" s="25"/>
      <c r="U20" s="27" t="s">
        <v>18</v>
      </c>
      <c r="V20" s="219">
        <v>1700</v>
      </c>
      <c r="W20" s="200"/>
      <c r="X20" s="28" t="s">
        <v>17</v>
      </c>
    </row>
    <row r="21" spans="1:24" ht="14.25" customHeight="1" thickBot="1" x14ac:dyDescent="0.45">
      <c r="A21" s="211" t="s">
        <v>207</v>
      </c>
      <c r="B21" s="212"/>
      <c r="C21" s="212"/>
      <c r="D21" s="212"/>
      <c r="E21" s="212"/>
      <c r="F21" s="212"/>
      <c r="G21" s="212"/>
      <c r="H21" s="212"/>
      <c r="I21" s="212"/>
      <c r="J21" s="212"/>
      <c r="K21" s="212"/>
      <c r="L21" s="212"/>
      <c r="M21" s="212"/>
      <c r="N21" s="212"/>
      <c r="O21" s="212"/>
      <c r="P21" s="212"/>
      <c r="Q21" s="212"/>
      <c r="R21" s="212"/>
      <c r="S21" s="212"/>
      <c r="T21" s="212"/>
      <c r="U21" s="212"/>
      <c r="V21" s="197"/>
      <c r="W21" s="197"/>
      <c r="X21" s="213"/>
    </row>
    <row r="22" spans="1:24" ht="14.25" customHeight="1" thickBot="1" x14ac:dyDescent="0.45">
      <c r="A22" s="196" t="s">
        <v>21</v>
      </c>
      <c r="B22" s="197"/>
      <c r="C22" s="197"/>
      <c r="D22" s="49" t="s">
        <v>256</v>
      </c>
      <c r="E22" s="49">
        <v>6</v>
      </c>
      <c r="F22" s="49" t="s">
        <v>253</v>
      </c>
      <c r="G22" s="49">
        <v>9</v>
      </c>
      <c r="H22" s="49" t="s">
        <v>254</v>
      </c>
      <c r="I22" s="49" t="s">
        <v>260</v>
      </c>
      <c r="J22" s="49" t="s">
        <v>259</v>
      </c>
      <c r="K22" s="49" t="s">
        <v>256</v>
      </c>
      <c r="L22" s="49">
        <v>6</v>
      </c>
      <c r="M22" s="49" t="s">
        <v>253</v>
      </c>
      <c r="N22" s="49">
        <v>9</v>
      </c>
      <c r="O22" s="49" t="s">
        <v>254</v>
      </c>
      <c r="P22" s="49" t="s">
        <v>262</v>
      </c>
      <c r="Q22" s="49" t="s">
        <v>258</v>
      </c>
      <c r="R22" s="61"/>
      <c r="S22" s="211" t="s">
        <v>394</v>
      </c>
      <c r="T22" s="212"/>
      <c r="U22" s="212"/>
      <c r="V22" s="444">
        <f>IF(V23="","",V20-V23)</f>
        <v>1500</v>
      </c>
      <c r="W22" s="445"/>
      <c r="X22" s="62" t="s">
        <v>20</v>
      </c>
    </row>
    <row r="23" spans="1:24" ht="14.25" customHeight="1" x14ac:dyDescent="0.4">
      <c r="A23" s="83" t="s">
        <v>22</v>
      </c>
      <c r="B23" s="84"/>
      <c r="C23" s="84"/>
      <c r="D23" s="84"/>
      <c r="E23" s="84"/>
      <c r="F23" s="84"/>
      <c r="G23" s="84"/>
      <c r="H23" s="84"/>
      <c r="I23" s="200" t="s">
        <v>294</v>
      </c>
      <c r="J23" s="200"/>
      <c r="K23" s="200"/>
      <c r="L23" s="200"/>
      <c r="M23" s="200"/>
      <c r="N23" s="200"/>
      <c r="O23" s="200"/>
      <c r="P23" s="200"/>
      <c r="Q23" s="200"/>
      <c r="R23" s="58"/>
      <c r="S23" s="174" t="s">
        <v>19</v>
      </c>
      <c r="T23" s="175"/>
      <c r="U23" s="176"/>
      <c r="V23" s="446">
        <v>200</v>
      </c>
      <c r="W23" s="447"/>
      <c r="X23" s="62" t="s">
        <v>20</v>
      </c>
    </row>
    <row r="24" spans="1:24" ht="14.25" customHeight="1" x14ac:dyDescent="0.4">
      <c r="A24" s="30" t="s">
        <v>31</v>
      </c>
      <c r="B24" s="19"/>
      <c r="C24" s="19"/>
      <c r="D24" s="19"/>
      <c r="E24" s="19"/>
      <c r="F24" s="19"/>
      <c r="G24" s="19"/>
      <c r="H24" s="19"/>
      <c r="I24" s="19"/>
      <c r="J24" s="19"/>
      <c r="K24" s="19"/>
      <c r="L24" s="19"/>
      <c r="M24" s="19"/>
      <c r="N24" s="19"/>
      <c r="O24" s="19"/>
      <c r="P24" s="19"/>
      <c r="Q24" s="19"/>
      <c r="R24" s="19"/>
      <c r="S24" s="19"/>
      <c r="T24" s="19"/>
      <c r="U24" s="19"/>
      <c r="V24" s="19"/>
      <c r="W24" s="19"/>
      <c r="X24" s="19"/>
    </row>
    <row r="25" spans="1:24" ht="14.25" customHeight="1" x14ac:dyDescent="0.4">
      <c r="A25" s="31" t="s">
        <v>397</v>
      </c>
      <c r="B25" s="19"/>
      <c r="C25" s="19"/>
      <c r="D25" s="19"/>
      <c r="E25" s="19"/>
      <c r="F25" s="19"/>
      <c r="G25" s="19"/>
      <c r="H25" s="19"/>
      <c r="I25" s="19"/>
      <c r="J25" s="19"/>
      <c r="K25" s="19"/>
      <c r="L25" s="19"/>
      <c r="M25" s="19"/>
      <c r="N25" s="19"/>
      <c r="O25" s="19"/>
      <c r="P25" s="19"/>
      <c r="Q25" s="19"/>
      <c r="R25" s="19"/>
      <c r="S25" s="19"/>
      <c r="T25" s="19"/>
      <c r="U25" s="19"/>
      <c r="V25" s="19"/>
      <c r="W25" s="19"/>
      <c r="X25" s="19"/>
    </row>
    <row r="26" spans="1:24" ht="14.25" customHeight="1" x14ac:dyDescent="0.4">
      <c r="A26" s="19"/>
      <c r="B26" s="30"/>
      <c r="C26" s="30"/>
      <c r="D26" s="30"/>
      <c r="E26" s="30"/>
      <c r="F26" s="30"/>
      <c r="G26" s="30"/>
      <c r="H26" s="30"/>
      <c r="I26" s="30"/>
      <c r="J26" s="30"/>
      <c r="K26" s="19"/>
      <c r="L26" s="19"/>
      <c r="M26" s="19"/>
      <c r="N26" s="19"/>
      <c r="O26" s="19"/>
      <c r="P26" s="19"/>
      <c r="Q26" s="19"/>
      <c r="R26" s="19"/>
      <c r="S26" s="19"/>
      <c r="T26" s="19"/>
      <c r="U26" s="19"/>
      <c r="V26" s="19"/>
      <c r="W26" s="19"/>
      <c r="X26" s="19"/>
    </row>
    <row r="27" spans="1:24" ht="14.25" customHeight="1" x14ac:dyDescent="0.4">
      <c r="A27" s="19"/>
      <c r="B27" s="30"/>
      <c r="C27" s="30"/>
      <c r="D27" s="30"/>
      <c r="E27" s="30"/>
      <c r="F27" s="30"/>
      <c r="G27" s="30"/>
      <c r="H27" s="30"/>
      <c r="I27" s="30"/>
      <c r="J27" s="30"/>
      <c r="K27" s="19"/>
      <c r="L27" s="19"/>
      <c r="M27" s="19"/>
      <c r="N27" s="19"/>
      <c r="O27" s="19"/>
      <c r="P27" s="19"/>
      <c r="Q27" s="19"/>
      <c r="R27" s="19"/>
      <c r="S27" s="19"/>
      <c r="T27" s="19"/>
      <c r="U27" s="19"/>
      <c r="V27" s="19"/>
      <c r="W27" s="19"/>
      <c r="X27" s="19"/>
    </row>
    <row r="28" spans="1:24" ht="14.25" customHeight="1" x14ac:dyDescent="0.4">
      <c r="A28" s="32" t="s">
        <v>32</v>
      </c>
      <c r="B28" s="19"/>
      <c r="C28" s="19"/>
      <c r="D28" s="19"/>
      <c r="E28" s="19"/>
      <c r="F28" s="19"/>
      <c r="G28" s="19"/>
      <c r="H28" s="19"/>
      <c r="I28" s="19"/>
      <c r="J28" s="19"/>
      <c r="K28" s="19"/>
      <c r="L28" s="19"/>
      <c r="M28" s="19"/>
      <c r="N28" s="19"/>
      <c r="O28" s="19"/>
      <c r="P28" s="19"/>
      <c r="Q28" s="19"/>
      <c r="R28" s="19"/>
      <c r="S28" s="19"/>
      <c r="T28" s="19"/>
      <c r="U28" s="19"/>
      <c r="V28" s="19"/>
      <c r="W28" s="19"/>
      <c r="X28" s="19"/>
    </row>
    <row r="29" spans="1:24" ht="14.25" customHeight="1" x14ac:dyDescent="0.4">
      <c r="A29" s="174" t="s">
        <v>355</v>
      </c>
      <c r="B29" s="175"/>
      <c r="C29" s="175"/>
      <c r="D29" s="175"/>
      <c r="E29" s="175"/>
      <c r="F29" s="175"/>
      <c r="G29" s="175"/>
      <c r="H29" s="175"/>
      <c r="I29" s="175"/>
      <c r="J29" s="175"/>
      <c r="K29" s="175"/>
      <c r="L29" s="175"/>
      <c r="M29" s="176"/>
      <c r="N29" s="19"/>
      <c r="O29" s="19"/>
      <c r="P29" s="19"/>
      <c r="Q29" s="19"/>
      <c r="R29" s="19"/>
      <c r="S29" s="19"/>
      <c r="T29" s="19"/>
      <c r="U29" s="19"/>
      <c r="V29" s="19"/>
      <c r="W29" s="19"/>
      <c r="X29" s="19"/>
    </row>
    <row r="30" spans="1:24" ht="14.25" customHeight="1" x14ac:dyDescent="0.4">
      <c r="A30" s="310" t="s">
        <v>7</v>
      </c>
      <c r="B30" s="310"/>
      <c r="C30" s="310"/>
      <c r="D30" s="310"/>
      <c r="E30" s="310"/>
      <c r="F30" s="310"/>
      <c r="G30" s="199" t="s">
        <v>8</v>
      </c>
      <c r="H30" s="200"/>
      <c r="I30" s="200"/>
      <c r="J30" s="200"/>
      <c r="K30" s="200"/>
      <c r="L30" s="200"/>
      <c r="M30" s="201"/>
      <c r="O30" s="19"/>
      <c r="P30" s="19"/>
      <c r="Q30" s="19"/>
      <c r="R30" s="19"/>
      <c r="S30" s="19"/>
      <c r="T30" s="19"/>
      <c r="U30" s="19"/>
      <c r="V30" s="19"/>
      <c r="W30" s="19"/>
      <c r="X30" s="19"/>
    </row>
    <row r="31" spans="1:24" ht="14.25" customHeight="1" x14ac:dyDescent="0.4">
      <c r="A31" s="311" t="s">
        <v>9</v>
      </c>
      <c r="B31" s="311"/>
      <c r="C31" s="311"/>
      <c r="D31" s="311"/>
      <c r="E31" s="311"/>
      <c r="F31" s="311"/>
      <c r="G31" s="202" t="s">
        <v>256</v>
      </c>
      <c r="H31" s="172">
        <v>6</v>
      </c>
      <c r="I31" s="172" t="s">
        <v>253</v>
      </c>
      <c r="J31" s="172">
        <v>4</v>
      </c>
      <c r="K31" s="172" t="s">
        <v>254</v>
      </c>
      <c r="L31" s="172" t="s">
        <v>261</v>
      </c>
      <c r="M31" s="217" t="s">
        <v>258</v>
      </c>
      <c r="O31" s="19"/>
      <c r="P31" s="19"/>
      <c r="Q31" s="19"/>
      <c r="R31" s="19"/>
      <c r="S31" s="19"/>
      <c r="T31" s="19"/>
      <c r="U31" s="19"/>
      <c r="V31" s="19"/>
      <c r="W31" s="19"/>
      <c r="X31" s="19"/>
    </row>
    <row r="32" spans="1:24" ht="14.25" customHeight="1" x14ac:dyDescent="0.4">
      <c r="A32" s="311"/>
      <c r="B32" s="311"/>
      <c r="C32" s="311"/>
      <c r="D32" s="311"/>
      <c r="E32" s="311"/>
      <c r="F32" s="311"/>
      <c r="G32" s="203"/>
      <c r="H32" s="173"/>
      <c r="I32" s="173"/>
      <c r="J32" s="173"/>
      <c r="K32" s="173"/>
      <c r="L32" s="173"/>
      <c r="M32" s="218"/>
      <c r="O32" s="19"/>
      <c r="P32" s="19"/>
      <c r="Q32" s="19"/>
      <c r="R32" s="19"/>
      <c r="S32" s="19"/>
      <c r="T32" s="19"/>
      <c r="U32" s="19"/>
      <c r="V32" s="19"/>
      <c r="W32" s="19"/>
      <c r="X32" s="19"/>
    </row>
    <row r="33" spans="1:24" ht="14.25" customHeight="1" x14ac:dyDescent="0.4">
      <c r="A33" s="309" t="s">
        <v>10</v>
      </c>
      <c r="B33" s="309"/>
      <c r="C33" s="309"/>
      <c r="D33" s="309"/>
      <c r="E33" s="309"/>
      <c r="F33" s="309"/>
      <c r="G33" s="202" t="s">
        <v>256</v>
      </c>
      <c r="H33" s="172">
        <v>6</v>
      </c>
      <c r="I33" s="172" t="s">
        <v>253</v>
      </c>
      <c r="J33" s="172">
        <v>6</v>
      </c>
      <c r="K33" s="172" t="s">
        <v>254</v>
      </c>
      <c r="L33" s="172" t="s">
        <v>260</v>
      </c>
      <c r="M33" s="217" t="s">
        <v>258</v>
      </c>
      <c r="O33" s="19"/>
      <c r="P33" s="19"/>
      <c r="Q33" s="19"/>
      <c r="R33" s="19"/>
      <c r="S33" s="19"/>
      <c r="T33" s="19"/>
      <c r="U33" s="19"/>
      <c r="V33" s="19"/>
      <c r="W33" s="19"/>
      <c r="X33" s="19"/>
    </row>
    <row r="34" spans="1:24" ht="14.25" customHeight="1" x14ac:dyDescent="0.4">
      <c r="A34" s="309"/>
      <c r="B34" s="309"/>
      <c r="C34" s="309"/>
      <c r="D34" s="309"/>
      <c r="E34" s="309"/>
      <c r="F34" s="309"/>
      <c r="G34" s="203"/>
      <c r="H34" s="173"/>
      <c r="I34" s="173"/>
      <c r="J34" s="173"/>
      <c r="K34" s="173"/>
      <c r="L34" s="173"/>
      <c r="M34" s="218"/>
      <c r="O34" s="19"/>
      <c r="P34" s="19"/>
      <c r="Q34" s="19"/>
      <c r="R34" s="19"/>
      <c r="S34" s="19"/>
      <c r="T34" s="19"/>
      <c r="U34" s="19"/>
      <c r="V34" s="19"/>
      <c r="W34" s="19"/>
      <c r="X34" s="19"/>
    </row>
    <row r="35" spans="1:24" ht="14.25" customHeight="1" x14ac:dyDescent="0.4">
      <c r="A35" s="309" t="s">
        <v>289</v>
      </c>
      <c r="B35" s="309"/>
      <c r="C35" s="309"/>
      <c r="D35" s="309"/>
      <c r="E35" s="309"/>
      <c r="F35" s="309"/>
      <c r="G35" s="202" t="s">
        <v>256</v>
      </c>
      <c r="H35" s="172">
        <v>6</v>
      </c>
      <c r="I35" s="172" t="s">
        <v>253</v>
      </c>
      <c r="J35" s="172">
        <v>9</v>
      </c>
      <c r="K35" s="172" t="s">
        <v>254</v>
      </c>
      <c r="L35" s="172" t="s">
        <v>260</v>
      </c>
      <c r="M35" s="217" t="s">
        <v>258</v>
      </c>
      <c r="O35" s="19"/>
      <c r="P35" s="19"/>
      <c r="Q35" s="19"/>
      <c r="R35" s="19"/>
      <c r="S35" s="19"/>
      <c r="T35" s="19"/>
      <c r="U35" s="19"/>
      <c r="V35" s="19"/>
      <c r="W35" s="19"/>
      <c r="X35" s="19"/>
    </row>
    <row r="36" spans="1:24" ht="14.25" customHeight="1" x14ac:dyDescent="0.4">
      <c r="A36" s="309"/>
      <c r="B36" s="309"/>
      <c r="C36" s="309"/>
      <c r="D36" s="309"/>
      <c r="E36" s="309"/>
      <c r="F36" s="309"/>
      <c r="G36" s="203"/>
      <c r="H36" s="173"/>
      <c r="I36" s="173"/>
      <c r="J36" s="173"/>
      <c r="K36" s="173"/>
      <c r="L36" s="173"/>
      <c r="M36" s="218"/>
      <c r="O36" s="19"/>
      <c r="P36" s="19"/>
      <c r="Q36" s="19"/>
      <c r="R36" s="19"/>
      <c r="S36" s="19"/>
      <c r="T36" s="19"/>
      <c r="U36" s="19"/>
      <c r="V36" s="19"/>
      <c r="W36" s="19"/>
      <c r="X36" s="19"/>
    </row>
    <row r="37" spans="1:24" ht="14.25" customHeight="1" thickBot="1" x14ac:dyDescent="0.45">
      <c r="A37" s="32"/>
      <c r="B37" s="19"/>
      <c r="C37" s="19"/>
      <c r="D37" s="19"/>
      <c r="E37" s="19"/>
      <c r="F37" s="19"/>
      <c r="G37" s="19"/>
      <c r="H37" s="19"/>
      <c r="I37" s="19"/>
      <c r="J37" s="19"/>
      <c r="K37" s="19"/>
      <c r="L37" s="19"/>
      <c r="M37" s="19"/>
      <c r="N37" s="19"/>
      <c r="O37" s="19"/>
      <c r="P37" s="19"/>
      <c r="Q37" s="19"/>
      <c r="R37" s="19"/>
      <c r="S37" s="19"/>
      <c r="T37" s="19"/>
      <c r="U37" s="19"/>
      <c r="V37" s="19"/>
      <c r="W37" s="19"/>
      <c r="X37" s="19"/>
    </row>
    <row r="38" spans="1:24" ht="14.25" customHeight="1" x14ac:dyDescent="0.4">
      <c r="A38" s="350" t="s">
        <v>303</v>
      </c>
      <c r="B38" s="351"/>
      <c r="C38" s="351"/>
      <c r="D38" s="351"/>
      <c r="E38" s="351"/>
      <c r="F38" s="351"/>
      <c r="G38" s="351"/>
      <c r="H38" s="351"/>
      <c r="I38" s="351"/>
      <c r="J38" s="351"/>
      <c r="K38" s="351"/>
      <c r="L38" s="351"/>
      <c r="M38" s="351"/>
      <c r="N38" s="351"/>
      <c r="O38" s="351"/>
      <c r="P38" s="351"/>
      <c r="Q38" s="351"/>
      <c r="R38" s="351"/>
      <c r="S38" s="351"/>
      <c r="T38" s="351"/>
      <c r="U38" s="351"/>
      <c r="V38" s="351"/>
      <c r="W38" s="351"/>
      <c r="X38" s="352"/>
    </row>
    <row r="39" spans="1:24" ht="14.25" customHeight="1" x14ac:dyDescent="0.4">
      <c r="A39" s="353" t="s">
        <v>27</v>
      </c>
      <c r="B39" s="354"/>
      <c r="C39" s="354"/>
      <c r="D39" s="354"/>
      <c r="E39" s="354"/>
      <c r="F39" s="355"/>
      <c r="G39" s="356" t="s">
        <v>28</v>
      </c>
      <c r="H39" s="354"/>
      <c r="I39" s="354"/>
      <c r="J39" s="354"/>
      <c r="K39" s="354"/>
      <c r="L39" s="354"/>
      <c r="M39" s="355"/>
      <c r="N39" s="356" t="s">
        <v>29</v>
      </c>
      <c r="O39" s="354"/>
      <c r="P39" s="354"/>
      <c r="Q39" s="354"/>
      <c r="R39" s="354"/>
      <c r="S39" s="354"/>
      <c r="T39" s="354"/>
      <c r="U39" s="354"/>
      <c r="V39" s="354"/>
      <c r="W39" s="354"/>
      <c r="X39" s="357"/>
    </row>
    <row r="40" spans="1:24" ht="14.25" customHeight="1" x14ac:dyDescent="0.4">
      <c r="A40" s="358" t="s">
        <v>23</v>
      </c>
      <c r="B40" s="354"/>
      <c r="C40" s="354"/>
      <c r="D40" s="354"/>
      <c r="E40" s="354"/>
      <c r="F40" s="355"/>
      <c r="G40" s="365" t="s">
        <v>256</v>
      </c>
      <c r="H40" s="368"/>
      <c r="I40" s="368" t="s">
        <v>253</v>
      </c>
      <c r="J40" s="368"/>
      <c r="K40" s="368" t="s">
        <v>254</v>
      </c>
      <c r="L40" s="368"/>
      <c r="M40" s="371" t="s">
        <v>257</v>
      </c>
      <c r="N40" s="374"/>
      <c r="O40" s="375"/>
      <c r="P40" s="375"/>
      <c r="Q40" s="375"/>
      <c r="R40" s="375"/>
      <c r="S40" s="375"/>
      <c r="T40" s="375"/>
      <c r="U40" s="375"/>
      <c r="V40" s="375"/>
      <c r="W40" s="375"/>
      <c r="X40" s="376"/>
    </row>
    <row r="41" spans="1:24" ht="14.25" customHeight="1" x14ac:dyDescent="0.4">
      <c r="A41" s="359"/>
      <c r="B41" s="360"/>
      <c r="C41" s="360"/>
      <c r="D41" s="360"/>
      <c r="E41" s="360"/>
      <c r="F41" s="361"/>
      <c r="G41" s="366"/>
      <c r="H41" s="369"/>
      <c r="I41" s="369"/>
      <c r="J41" s="369"/>
      <c r="K41" s="369"/>
      <c r="L41" s="369"/>
      <c r="M41" s="372"/>
      <c r="N41" s="377"/>
      <c r="O41" s="378"/>
      <c r="P41" s="378"/>
      <c r="Q41" s="378"/>
      <c r="R41" s="378"/>
      <c r="S41" s="378"/>
      <c r="T41" s="378"/>
      <c r="U41" s="378"/>
      <c r="V41" s="378"/>
      <c r="W41" s="378"/>
      <c r="X41" s="379"/>
    </row>
    <row r="42" spans="1:24" ht="14.25" customHeight="1" x14ac:dyDescent="0.4">
      <c r="A42" s="362"/>
      <c r="B42" s="363"/>
      <c r="C42" s="363"/>
      <c r="D42" s="363"/>
      <c r="E42" s="363"/>
      <c r="F42" s="364"/>
      <c r="G42" s="367"/>
      <c r="H42" s="370"/>
      <c r="I42" s="370"/>
      <c r="J42" s="370"/>
      <c r="K42" s="370"/>
      <c r="L42" s="370"/>
      <c r="M42" s="373"/>
      <c r="N42" s="380"/>
      <c r="O42" s="381"/>
      <c r="P42" s="381"/>
      <c r="Q42" s="381"/>
      <c r="R42" s="381"/>
      <c r="S42" s="381"/>
      <c r="T42" s="381"/>
      <c r="U42" s="381"/>
      <c r="V42" s="381"/>
      <c r="W42" s="381"/>
      <c r="X42" s="382"/>
    </row>
    <row r="43" spans="1:24" ht="14.25" customHeight="1" x14ac:dyDescent="0.4">
      <c r="A43" s="358" t="s">
        <v>24</v>
      </c>
      <c r="B43" s="354"/>
      <c r="C43" s="354"/>
      <c r="D43" s="354"/>
      <c r="E43" s="354"/>
      <c r="F43" s="355"/>
      <c r="G43" s="365" t="s">
        <v>256</v>
      </c>
      <c r="H43" s="368"/>
      <c r="I43" s="368" t="s">
        <v>253</v>
      </c>
      <c r="J43" s="368"/>
      <c r="K43" s="368" t="s">
        <v>254</v>
      </c>
      <c r="L43" s="368"/>
      <c r="M43" s="371" t="s">
        <v>257</v>
      </c>
      <c r="N43" s="374"/>
      <c r="O43" s="375"/>
      <c r="P43" s="375"/>
      <c r="Q43" s="375"/>
      <c r="R43" s="375"/>
      <c r="S43" s="375"/>
      <c r="T43" s="375"/>
      <c r="U43" s="375"/>
      <c r="V43" s="375"/>
      <c r="W43" s="375"/>
      <c r="X43" s="376"/>
    </row>
    <row r="44" spans="1:24" ht="14.25" customHeight="1" x14ac:dyDescent="0.4">
      <c r="A44" s="359"/>
      <c r="B44" s="360"/>
      <c r="C44" s="360"/>
      <c r="D44" s="360"/>
      <c r="E44" s="360"/>
      <c r="F44" s="361"/>
      <c r="G44" s="366"/>
      <c r="H44" s="369"/>
      <c r="I44" s="369"/>
      <c r="J44" s="369"/>
      <c r="K44" s="369"/>
      <c r="L44" s="369"/>
      <c r="M44" s="372"/>
      <c r="N44" s="377"/>
      <c r="O44" s="378"/>
      <c r="P44" s="378"/>
      <c r="Q44" s="378"/>
      <c r="R44" s="378"/>
      <c r="S44" s="378"/>
      <c r="T44" s="378"/>
      <c r="U44" s="378"/>
      <c r="V44" s="378"/>
      <c r="W44" s="378"/>
      <c r="X44" s="379"/>
    </row>
    <row r="45" spans="1:24" ht="14.25" customHeight="1" x14ac:dyDescent="0.4">
      <c r="A45" s="362"/>
      <c r="B45" s="363"/>
      <c r="C45" s="363"/>
      <c r="D45" s="363"/>
      <c r="E45" s="363"/>
      <c r="F45" s="364"/>
      <c r="G45" s="367"/>
      <c r="H45" s="370"/>
      <c r="I45" s="370"/>
      <c r="J45" s="370"/>
      <c r="K45" s="370"/>
      <c r="L45" s="370"/>
      <c r="M45" s="373"/>
      <c r="N45" s="380"/>
      <c r="O45" s="381"/>
      <c r="P45" s="381"/>
      <c r="Q45" s="381"/>
      <c r="R45" s="381"/>
      <c r="S45" s="381"/>
      <c r="T45" s="381"/>
      <c r="U45" s="381"/>
      <c r="V45" s="381"/>
      <c r="W45" s="381"/>
      <c r="X45" s="382"/>
    </row>
    <row r="46" spans="1:24" ht="14.25" customHeight="1" x14ac:dyDescent="0.4">
      <c r="A46" s="353" t="s">
        <v>25</v>
      </c>
      <c r="B46" s="354"/>
      <c r="C46" s="354"/>
      <c r="D46" s="354"/>
      <c r="E46" s="354"/>
      <c r="F46" s="355"/>
      <c r="G46" s="365" t="s">
        <v>256</v>
      </c>
      <c r="H46" s="368"/>
      <c r="I46" s="368" t="s">
        <v>253</v>
      </c>
      <c r="J46" s="368"/>
      <c r="K46" s="368" t="s">
        <v>254</v>
      </c>
      <c r="L46" s="368"/>
      <c r="M46" s="371" t="s">
        <v>258</v>
      </c>
      <c r="N46" s="374"/>
      <c r="O46" s="375"/>
      <c r="P46" s="375"/>
      <c r="Q46" s="375"/>
      <c r="R46" s="375"/>
      <c r="S46" s="375"/>
      <c r="T46" s="375"/>
      <c r="U46" s="375"/>
      <c r="V46" s="375"/>
      <c r="W46" s="375"/>
      <c r="X46" s="376"/>
    </row>
    <row r="47" spans="1:24" ht="14.25" customHeight="1" x14ac:dyDescent="0.4">
      <c r="A47" s="359"/>
      <c r="B47" s="360"/>
      <c r="C47" s="360"/>
      <c r="D47" s="360"/>
      <c r="E47" s="360"/>
      <c r="F47" s="361"/>
      <c r="G47" s="366"/>
      <c r="H47" s="369"/>
      <c r="I47" s="369"/>
      <c r="J47" s="369"/>
      <c r="K47" s="369"/>
      <c r="L47" s="369"/>
      <c r="M47" s="372"/>
      <c r="N47" s="377"/>
      <c r="O47" s="378"/>
      <c r="P47" s="378"/>
      <c r="Q47" s="378"/>
      <c r="R47" s="378"/>
      <c r="S47" s="378"/>
      <c r="T47" s="378"/>
      <c r="U47" s="378"/>
      <c r="V47" s="378"/>
      <c r="W47" s="378"/>
      <c r="X47" s="379"/>
    </row>
    <row r="48" spans="1:24" ht="14.25" customHeight="1" x14ac:dyDescent="0.4">
      <c r="A48" s="362"/>
      <c r="B48" s="363"/>
      <c r="C48" s="363"/>
      <c r="D48" s="363"/>
      <c r="E48" s="363"/>
      <c r="F48" s="364"/>
      <c r="G48" s="367"/>
      <c r="H48" s="370"/>
      <c r="I48" s="370"/>
      <c r="J48" s="370"/>
      <c r="K48" s="370"/>
      <c r="L48" s="370"/>
      <c r="M48" s="373"/>
      <c r="N48" s="380"/>
      <c r="O48" s="381"/>
      <c r="P48" s="381"/>
      <c r="Q48" s="381"/>
      <c r="R48" s="381"/>
      <c r="S48" s="381"/>
      <c r="T48" s="381"/>
      <c r="U48" s="381"/>
      <c r="V48" s="381"/>
      <c r="W48" s="381"/>
      <c r="X48" s="382"/>
    </row>
    <row r="49" spans="1:34" ht="14.25" customHeight="1" x14ac:dyDescent="0.4">
      <c r="A49" s="353" t="s">
        <v>26</v>
      </c>
      <c r="B49" s="354"/>
      <c r="C49" s="354"/>
      <c r="D49" s="354"/>
      <c r="E49" s="354"/>
      <c r="F49" s="355"/>
      <c r="G49" s="365" t="s">
        <v>256</v>
      </c>
      <c r="H49" s="368"/>
      <c r="I49" s="368" t="s">
        <v>253</v>
      </c>
      <c r="J49" s="368"/>
      <c r="K49" s="368" t="s">
        <v>254</v>
      </c>
      <c r="L49" s="368"/>
      <c r="M49" s="371" t="s">
        <v>257</v>
      </c>
      <c r="N49" s="374"/>
      <c r="O49" s="375"/>
      <c r="P49" s="375"/>
      <c r="Q49" s="375"/>
      <c r="R49" s="375"/>
      <c r="S49" s="375"/>
      <c r="T49" s="375"/>
      <c r="U49" s="375"/>
      <c r="V49" s="375"/>
      <c r="W49" s="375"/>
      <c r="X49" s="376"/>
    </row>
    <row r="50" spans="1:34" ht="14.25" customHeight="1" x14ac:dyDescent="0.4">
      <c r="A50" s="359"/>
      <c r="B50" s="360"/>
      <c r="C50" s="360"/>
      <c r="D50" s="360"/>
      <c r="E50" s="360"/>
      <c r="F50" s="361"/>
      <c r="G50" s="366"/>
      <c r="H50" s="369"/>
      <c r="I50" s="369"/>
      <c r="J50" s="369"/>
      <c r="K50" s="369"/>
      <c r="L50" s="369"/>
      <c r="M50" s="372"/>
      <c r="N50" s="377"/>
      <c r="O50" s="378"/>
      <c r="P50" s="378"/>
      <c r="Q50" s="378"/>
      <c r="R50" s="378"/>
      <c r="S50" s="378"/>
      <c r="T50" s="378"/>
      <c r="U50" s="378"/>
      <c r="V50" s="378"/>
      <c r="W50" s="378"/>
      <c r="X50" s="379"/>
    </row>
    <row r="51" spans="1:34" ht="14.25" customHeight="1" thickBot="1" x14ac:dyDescent="0.45">
      <c r="A51" s="386"/>
      <c r="B51" s="387"/>
      <c r="C51" s="387"/>
      <c r="D51" s="387"/>
      <c r="E51" s="387"/>
      <c r="F51" s="388"/>
      <c r="G51" s="394"/>
      <c r="H51" s="395"/>
      <c r="I51" s="395"/>
      <c r="J51" s="395"/>
      <c r="K51" s="395"/>
      <c r="L51" s="395"/>
      <c r="M51" s="397"/>
      <c r="N51" s="398"/>
      <c r="O51" s="399"/>
      <c r="P51" s="399"/>
      <c r="Q51" s="399"/>
      <c r="R51" s="399"/>
      <c r="S51" s="399"/>
      <c r="T51" s="399"/>
      <c r="U51" s="399"/>
      <c r="V51" s="399"/>
      <c r="W51" s="399"/>
      <c r="X51" s="400"/>
    </row>
    <row r="52" spans="1:34" ht="14.25" customHeight="1" thickBot="1" x14ac:dyDescent="0.45">
      <c r="A52" s="90"/>
      <c r="B52" s="90"/>
      <c r="C52" s="90"/>
      <c r="D52" s="90"/>
      <c r="E52" s="90"/>
      <c r="F52" s="90"/>
      <c r="G52" s="90"/>
      <c r="H52" s="90"/>
      <c r="I52" s="90"/>
      <c r="J52" s="90"/>
      <c r="K52" s="90"/>
      <c r="L52" s="90"/>
      <c r="M52" s="90"/>
      <c r="N52" s="90"/>
      <c r="O52" s="90"/>
      <c r="P52" s="90"/>
      <c r="Q52" s="90"/>
      <c r="R52" s="90"/>
      <c r="S52" s="90"/>
      <c r="T52" s="90"/>
      <c r="U52" s="90"/>
      <c r="V52" s="90"/>
      <c r="W52" s="90"/>
      <c r="X52" s="90"/>
    </row>
    <row r="53" spans="1:34" ht="14.25" customHeight="1" x14ac:dyDescent="0.4">
      <c r="A53" s="383" t="s">
        <v>219</v>
      </c>
      <c r="B53" s="384"/>
      <c r="C53" s="384"/>
      <c r="D53" s="384"/>
      <c r="E53" s="384"/>
      <c r="F53" s="384"/>
      <c r="G53" s="385"/>
      <c r="H53" s="389" t="s">
        <v>30</v>
      </c>
      <c r="I53" s="384"/>
      <c r="J53" s="384"/>
      <c r="K53" s="384"/>
      <c r="L53" s="384"/>
      <c r="M53" s="385"/>
      <c r="N53" s="391"/>
      <c r="O53" s="392"/>
      <c r="P53" s="392"/>
      <c r="Q53" s="392"/>
      <c r="R53" s="392"/>
      <c r="S53" s="392"/>
      <c r="T53" s="392"/>
      <c r="U53" s="392"/>
      <c r="V53" s="392"/>
      <c r="W53" s="392"/>
      <c r="X53" s="393"/>
    </row>
    <row r="54" spans="1:34" ht="14.25" customHeight="1" thickBot="1" x14ac:dyDescent="0.45">
      <c r="A54" s="386"/>
      <c r="B54" s="387"/>
      <c r="C54" s="387"/>
      <c r="D54" s="387"/>
      <c r="E54" s="387"/>
      <c r="F54" s="387"/>
      <c r="G54" s="388"/>
      <c r="H54" s="390"/>
      <c r="I54" s="387"/>
      <c r="J54" s="387"/>
      <c r="K54" s="387"/>
      <c r="L54" s="387"/>
      <c r="M54" s="388"/>
      <c r="N54" s="394"/>
      <c r="O54" s="395"/>
      <c r="P54" s="395"/>
      <c r="Q54" s="395"/>
      <c r="R54" s="395"/>
      <c r="S54" s="395"/>
      <c r="T54" s="395"/>
      <c r="U54" s="395"/>
      <c r="V54" s="395"/>
      <c r="W54" s="395"/>
      <c r="X54" s="396"/>
    </row>
    <row r="55" spans="1:34" ht="14.25" customHeight="1" x14ac:dyDescent="0.4">
      <c r="A55" s="30" t="s">
        <v>242</v>
      </c>
      <c r="B55" s="19"/>
      <c r="C55" s="19"/>
      <c r="D55" s="19"/>
      <c r="E55" s="19"/>
      <c r="F55" s="19"/>
      <c r="G55" s="19"/>
      <c r="H55" s="19"/>
      <c r="I55" s="19"/>
      <c r="J55" s="19"/>
      <c r="K55" s="19"/>
      <c r="L55" s="19"/>
      <c r="M55" s="19"/>
      <c r="N55" s="19"/>
      <c r="O55" s="19"/>
      <c r="P55" s="19"/>
      <c r="Q55" s="19"/>
      <c r="R55" s="19"/>
      <c r="S55" s="19"/>
      <c r="T55" s="19"/>
      <c r="U55" s="19"/>
      <c r="V55" s="19"/>
      <c r="W55" s="19"/>
      <c r="X55" s="19"/>
    </row>
    <row r="56" spans="1:34" ht="14.25" customHeight="1" x14ac:dyDescent="0.4">
      <c r="A56" s="30"/>
      <c r="B56" s="19"/>
      <c r="C56" s="19"/>
      <c r="D56" s="19"/>
      <c r="E56" s="19"/>
      <c r="F56" s="19"/>
      <c r="G56" s="19"/>
      <c r="H56" s="19"/>
      <c r="I56" s="19"/>
      <c r="J56" s="19"/>
      <c r="K56" s="19"/>
      <c r="L56" s="19"/>
      <c r="M56" s="19"/>
      <c r="N56" s="19"/>
      <c r="O56" s="19"/>
      <c r="P56" s="19"/>
      <c r="Q56" s="19"/>
      <c r="R56" s="19"/>
      <c r="S56" s="19"/>
      <c r="T56" s="19"/>
      <c r="U56" s="19"/>
      <c r="V56" s="19"/>
      <c r="W56" s="19"/>
      <c r="X56" s="19"/>
    </row>
    <row r="57" spans="1:34" ht="13.5" customHeight="1" x14ac:dyDescent="0.4">
      <c r="A57" s="18" t="s">
        <v>252</v>
      </c>
      <c r="B57" s="19"/>
      <c r="C57" s="19"/>
      <c r="D57" s="19"/>
      <c r="E57" s="19"/>
      <c r="F57" s="19"/>
      <c r="G57" s="19"/>
      <c r="H57" s="19"/>
      <c r="I57" s="19"/>
      <c r="J57" s="19"/>
      <c r="K57" s="19"/>
      <c r="L57" s="19"/>
      <c r="M57" s="19"/>
      <c r="N57" s="19"/>
      <c r="O57" s="19"/>
      <c r="P57" s="19"/>
      <c r="Q57" s="19"/>
      <c r="R57" s="19"/>
      <c r="S57" s="19"/>
      <c r="T57" s="19"/>
      <c r="U57" s="177"/>
      <c r="V57" s="177"/>
      <c r="W57" s="177"/>
      <c r="X57" s="177"/>
    </row>
    <row r="58" spans="1:34" ht="13.5" customHeight="1" x14ac:dyDescent="0.4">
      <c r="A58" s="178" t="s">
        <v>220</v>
      </c>
      <c r="B58" s="179"/>
      <c r="C58" s="179"/>
      <c r="D58" s="179"/>
      <c r="E58" s="179"/>
      <c r="F58" s="179"/>
      <c r="G58" s="179"/>
      <c r="H58" s="179"/>
      <c r="I58" s="179"/>
      <c r="J58" s="179"/>
      <c r="K58" s="179"/>
      <c r="L58" s="179"/>
      <c r="M58" s="179"/>
      <c r="N58" s="179"/>
      <c r="O58" s="179"/>
      <c r="P58" s="179"/>
      <c r="Q58" s="179"/>
      <c r="R58" s="179"/>
      <c r="S58" s="179"/>
      <c r="T58" s="179"/>
      <c r="U58" s="179"/>
      <c r="V58" s="179"/>
      <c r="W58" s="179"/>
      <c r="X58" s="180"/>
      <c r="Y58" s="292" t="s">
        <v>272</v>
      </c>
      <c r="Z58" s="293"/>
    </row>
    <row r="59" spans="1:34" ht="25.5" customHeight="1" x14ac:dyDescent="0.4">
      <c r="A59" s="207" t="s">
        <v>43</v>
      </c>
      <c r="B59" s="239"/>
      <c r="C59" s="239"/>
      <c r="D59" s="239"/>
      <c r="E59" s="239"/>
      <c r="F59" s="239"/>
      <c r="G59" s="240"/>
      <c r="H59" s="233" t="s">
        <v>351</v>
      </c>
      <c r="I59" s="234"/>
      <c r="J59" s="235"/>
      <c r="K59" s="233" t="s">
        <v>46</v>
      </c>
      <c r="L59" s="234"/>
      <c r="M59" s="235"/>
      <c r="N59" s="233" t="s">
        <v>281</v>
      </c>
      <c r="O59" s="234"/>
      <c r="P59" s="235"/>
      <c r="Q59" s="406" t="s">
        <v>352</v>
      </c>
      <c r="R59" s="407"/>
      <c r="S59" s="407"/>
      <c r="T59" s="407"/>
      <c r="U59" s="407"/>
      <c r="V59" s="408"/>
      <c r="W59" s="331" t="s">
        <v>313</v>
      </c>
      <c r="X59" s="332"/>
      <c r="Y59" s="294"/>
      <c r="Z59" s="295"/>
    </row>
    <row r="60" spans="1:34" ht="25.5" customHeight="1" thickBot="1" x14ac:dyDescent="0.45">
      <c r="A60" s="208"/>
      <c r="B60" s="401"/>
      <c r="C60" s="401"/>
      <c r="D60" s="401"/>
      <c r="E60" s="401"/>
      <c r="F60" s="401"/>
      <c r="G60" s="402"/>
      <c r="H60" s="403"/>
      <c r="I60" s="404"/>
      <c r="J60" s="405"/>
      <c r="K60" s="403"/>
      <c r="L60" s="404"/>
      <c r="M60" s="405"/>
      <c r="N60" s="403"/>
      <c r="O60" s="404"/>
      <c r="P60" s="405"/>
      <c r="Q60" s="409"/>
      <c r="R60" s="410"/>
      <c r="S60" s="410"/>
      <c r="T60" s="410"/>
      <c r="U60" s="410"/>
      <c r="V60" s="411"/>
      <c r="W60" s="333"/>
      <c r="X60" s="334"/>
      <c r="Y60" s="296"/>
      <c r="Z60" s="297"/>
    </row>
    <row r="61" spans="1:34" ht="13.5" customHeight="1" x14ac:dyDescent="0.4">
      <c r="A61" s="430">
        <v>1</v>
      </c>
      <c r="B61" s="433" t="s">
        <v>347</v>
      </c>
      <c r="C61" s="434"/>
      <c r="D61" s="434"/>
      <c r="E61" s="434"/>
      <c r="F61" s="434"/>
      <c r="G61" s="435"/>
      <c r="H61" s="428">
        <v>1.4</v>
      </c>
      <c r="I61" s="342"/>
      <c r="J61" s="429"/>
      <c r="K61" s="428">
        <v>16</v>
      </c>
      <c r="L61" s="342"/>
      <c r="M61" s="429"/>
      <c r="N61" s="419">
        <f>IF(H61="","",H61*K61/AA64)</f>
        <v>2.24E-2</v>
      </c>
      <c r="O61" s="420"/>
      <c r="P61" s="421"/>
      <c r="Q61" s="72" t="s">
        <v>37</v>
      </c>
      <c r="R61" s="72"/>
      <c r="S61" s="32" t="s">
        <v>268</v>
      </c>
      <c r="T61" s="72" t="s">
        <v>41</v>
      </c>
      <c r="U61" s="72"/>
      <c r="V61" s="32"/>
      <c r="W61" s="99" t="s">
        <v>33</v>
      </c>
      <c r="X61" s="100"/>
      <c r="Y61" s="267" t="s">
        <v>291</v>
      </c>
      <c r="Z61" s="268"/>
      <c r="AB61" s="3" t="s">
        <v>332</v>
      </c>
    </row>
    <row r="62" spans="1:34" ht="13.5" customHeight="1" x14ac:dyDescent="0.4">
      <c r="A62" s="431"/>
      <c r="B62" s="246"/>
      <c r="C62" s="247"/>
      <c r="D62" s="247"/>
      <c r="E62" s="247"/>
      <c r="F62" s="247"/>
      <c r="G62" s="248"/>
      <c r="H62" s="252"/>
      <c r="I62" s="253"/>
      <c r="J62" s="254"/>
      <c r="K62" s="252"/>
      <c r="L62" s="253"/>
      <c r="M62" s="254"/>
      <c r="N62" s="422"/>
      <c r="O62" s="265"/>
      <c r="P62" s="423"/>
      <c r="Q62" s="57"/>
      <c r="R62" s="57"/>
      <c r="S62" s="57"/>
      <c r="T62" s="31"/>
      <c r="U62" s="31"/>
      <c r="V62" s="57"/>
      <c r="W62" s="101" t="s">
        <v>34</v>
      </c>
      <c r="X62" s="102"/>
      <c r="Y62" s="267"/>
      <c r="Z62" s="268"/>
      <c r="AB62" s="46" t="s">
        <v>363</v>
      </c>
      <c r="AG62" s="44"/>
      <c r="AH62" s="44"/>
    </row>
    <row r="63" spans="1:34" ht="13.5" customHeight="1" x14ac:dyDescent="0.4">
      <c r="A63" s="431"/>
      <c r="B63" s="246"/>
      <c r="C63" s="247"/>
      <c r="D63" s="247"/>
      <c r="E63" s="247"/>
      <c r="F63" s="247"/>
      <c r="G63" s="248"/>
      <c r="H63" s="252"/>
      <c r="I63" s="253"/>
      <c r="J63" s="254"/>
      <c r="K63" s="252"/>
      <c r="L63" s="253"/>
      <c r="M63" s="254"/>
      <c r="N63" s="422"/>
      <c r="O63" s="265"/>
      <c r="P63" s="423"/>
      <c r="Q63" s="72" t="s">
        <v>38</v>
      </c>
      <c r="R63" s="72"/>
      <c r="S63" s="32"/>
      <c r="T63" s="72" t="s">
        <v>42</v>
      </c>
      <c r="U63" s="72"/>
      <c r="V63" s="32"/>
      <c r="W63" s="101" t="s">
        <v>35</v>
      </c>
      <c r="X63" s="102"/>
      <c r="Y63" s="267"/>
      <c r="Z63" s="268"/>
      <c r="AB63" s="46" t="s">
        <v>364</v>
      </c>
      <c r="AG63" s="44"/>
      <c r="AH63" s="44"/>
    </row>
    <row r="64" spans="1:34" ht="13.5" customHeight="1" thickBot="1" x14ac:dyDescent="0.45">
      <c r="A64" s="431"/>
      <c r="B64" s="246"/>
      <c r="C64" s="247"/>
      <c r="D64" s="247"/>
      <c r="E64" s="247"/>
      <c r="F64" s="247"/>
      <c r="G64" s="248"/>
      <c r="H64" s="252"/>
      <c r="I64" s="253"/>
      <c r="J64" s="254"/>
      <c r="K64" s="252"/>
      <c r="L64" s="253"/>
      <c r="M64" s="254"/>
      <c r="N64" s="422"/>
      <c r="O64" s="265"/>
      <c r="P64" s="423"/>
      <c r="Q64" s="57"/>
      <c r="R64" s="57"/>
      <c r="S64" s="57"/>
      <c r="T64" s="31"/>
      <c r="U64" s="31"/>
      <c r="V64" s="57"/>
      <c r="W64" s="101" t="s">
        <v>36</v>
      </c>
      <c r="X64" s="102"/>
      <c r="Y64" s="267"/>
      <c r="Z64" s="268"/>
      <c r="AA64" s="82">
        <f>IF(Y65="使用する",1000,100)</f>
        <v>1000</v>
      </c>
      <c r="AB64" s="46" t="s">
        <v>365</v>
      </c>
      <c r="AG64" s="44"/>
      <c r="AH64" s="44"/>
    </row>
    <row r="65" spans="1:34" ht="13.5" customHeight="1" thickBot="1" x14ac:dyDescent="0.45">
      <c r="A65" s="432"/>
      <c r="B65" s="97">
        <v>1.4</v>
      </c>
      <c r="C65" s="91" t="str">
        <f>IF(Y65="","",VLOOKUP(Y65,認証基準!$J$4:AV13,4,FALSE))</f>
        <v>ｇ</v>
      </c>
      <c r="D65" s="98">
        <v>2.4</v>
      </c>
      <c r="E65" s="91" t="str">
        <f>IF(Y65="","",VLOOKUP(Y65,認証基準!$J$4:AV13,4,FALSE))</f>
        <v>ｇ</v>
      </c>
      <c r="F65" s="91">
        <v>1.4</v>
      </c>
      <c r="G65" s="91" t="str">
        <f>IF(Y65="","",VLOOKUP(Y65,認証基準!$J$4:AV13,4,FALSE))</f>
        <v>ｇ</v>
      </c>
      <c r="H65" s="412" t="str">
        <f>IF(Y65="","",VLOOKUP(Y65,認証基準!$J$4:AV13,5,FALSE))</f>
        <v>g/箱</v>
      </c>
      <c r="I65" s="413"/>
      <c r="J65" s="414"/>
      <c r="K65" s="412" t="str">
        <f>IF(Y65="","",VLOOKUP(Y65,認証基準!$J$4:AV13,6,FALSE))</f>
        <v>箱/10ａ</v>
      </c>
      <c r="L65" s="413"/>
      <c r="M65" s="413"/>
      <c r="N65" s="415" t="str">
        <f>IF(Y65="","",VLOOKUP(Y65,認証基準!$J$4:AV13,7,FALSE))</f>
        <v>kg/10a</v>
      </c>
      <c r="O65" s="413"/>
      <c r="P65" s="416"/>
      <c r="Q65" s="76" t="s">
        <v>39</v>
      </c>
      <c r="R65" s="76"/>
      <c r="S65" s="24"/>
      <c r="T65" s="76" t="s">
        <v>40</v>
      </c>
      <c r="U65" s="76"/>
      <c r="V65" s="24"/>
      <c r="W65" s="103"/>
      <c r="X65" s="105"/>
      <c r="Y65" s="417" t="s">
        <v>276</v>
      </c>
      <c r="Z65" s="418"/>
      <c r="AG65" s="44"/>
      <c r="AH65" s="44"/>
    </row>
    <row r="66" spans="1:34" ht="13.5" customHeight="1" x14ac:dyDescent="0.4">
      <c r="A66" s="259">
        <v>2</v>
      </c>
      <c r="B66" s="246" t="s">
        <v>295</v>
      </c>
      <c r="C66" s="247"/>
      <c r="D66" s="247"/>
      <c r="E66" s="247"/>
      <c r="F66" s="247"/>
      <c r="G66" s="248"/>
      <c r="H66" s="252">
        <v>6</v>
      </c>
      <c r="I66" s="253"/>
      <c r="J66" s="254"/>
      <c r="K66" s="252">
        <v>40</v>
      </c>
      <c r="L66" s="253"/>
      <c r="M66" s="253"/>
      <c r="N66" s="419">
        <f>IF(H66="","",H66*K66/AA69)</f>
        <v>2.4</v>
      </c>
      <c r="O66" s="420"/>
      <c r="P66" s="421"/>
      <c r="Q66" s="72" t="s">
        <v>37</v>
      </c>
      <c r="R66" s="72"/>
      <c r="S66" s="32"/>
      <c r="T66" s="72" t="s">
        <v>41</v>
      </c>
      <c r="U66" s="72"/>
      <c r="V66" s="32" t="s">
        <v>268</v>
      </c>
      <c r="W66" s="99" t="s">
        <v>33</v>
      </c>
      <c r="X66" s="100"/>
      <c r="Y66" s="267" t="s">
        <v>291</v>
      </c>
      <c r="Z66" s="268"/>
      <c r="AB66" s="45" t="s">
        <v>333</v>
      </c>
    </row>
    <row r="67" spans="1:34" ht="13.5" customHeight="1" x14ac:dyDescent="0.4">
      <c r="A67" s="259"/>
      <c r="B67" s="246"/>
      <c r="C67" s="247"/>
      <c r="D67" s="247"/>
      <c r="E67" s="247"/>
      <c r="F67" s="247"/>
      <c r="G67" s="248"/>
      <c r="H67" s="252"/>
      <c r="I67" s="253"/>
      <c r="J67" s="254"/>
      <c r="K67" s="252"/>
      <c r="L67" s="253"/>
      <c r="M67" s="253"/>
      <c r="N67" s="422"/>
      <c r="O67" s="265"/>
      <c r="P67" s="423"/>
      <c r="Q67" s="57"/>
      <c r="R67" s="57"/>
      <c r="S67" s="57"/>
      <c r="T67" s="31"/>
      <c r="U67" s="31"/>
      <c r="V67" s="57"/>
      <c r="W67" s="101" t="s">
        <v>34</v>
      </c>
      <c r="X67" s="102"/>
      <c r="Y67" s="267"/>
      <c r="Z67" s="268"/>
      <c r="AB67" s="45" t="s">
        <v>306</v>
      </c>
    </row>
    <row r="68" spans="1:34" ht="13.5" customHeight="1" x14ac:dyDescent="0.4">
      <c r="A68" s="259"/>
      <c r="B68" s="246"/>
      <c r="C68" s="247"/>
      <c r="D68" s="247"/>
      <c r="E68" s="247"/>
      <c r="F68" s="247"/>
      <c r="G68" s="248"/>
      <c r="H68" s="252"/>
      <c r="I68" s="253"/>
      <c r="J68" s="254"/>
      <c r="K68" s="252"/>
      <c r="L68" s="253"/>
      <c r="M68" s="253"/>
      <c r="N68" s="422"/>
      <c r="O68" s="265"/>
      <c r="P68" s="423"/>
      <c r="Q68" s="72" t="s">
        <v>38</v>
      </c>
      <c r="R68" s="72"/>
      <c r="S68" s="32"/>
      <c r="T68" s="72" t="s">
        <v>42</v>
      </c>
      <c r="U68" s="72"/>
      <c r="V68" s="32"/>
      <c r="W68" s="101" t="s">
        <v>35</v>
      </c>
      <c r="X68" s="102"/>
      <c r="Y68" s="267"/>
      <c r="Z68" s="268"/>
      <c r="AB68" s="45" t="s">
        <v>307</v>
      </c>
    </row>
    <row r="69" spans="1:34" ht="13.5" customHeight="1" thickBot="1" x14ac:dyDescent="0.45">
      <c r="A69" s="259"/>
      <c r="B69" s="246"/>
      <c r="C69" s="247"/>
      <c r="D69" s="247"/>
      <c r="E69" s="247"/>
      <c r="F69" s="247"/>
      <c r="G69" s="248"/>
      <c r="H69" s="252"/>
      <c r="I69" s="253"/>
      <c r="J69" s="254"/>
      <c r="K69" s="252"/>
      <c r="L69" s="253"/>
      <c r="M69" s="253"/>
      <c r="N69" s="424"/>
      <c r="O69" s="425"/>
      <c r="P69" s="426"/>
      <c r="Q69" s="57"/>
      <c r="R69" s="57"/>
      <c r="S69" s="57"/>
      <c r="T69" s="31"/>
      <c r="U69" s="31"/>
      <c r="V69" s="57"/>
      <c r="W69" s="101" t="s">
        <v>36</v>
      </c>
      <c r="X69" s="102"/>
      <c r="Y69" s="267"/>
      <c r="Z69" s="268"/>
      <c r="AA69" s="82">
        <f>IF(Y70="使用する",1000,100)</f>
        <v>100</v>
      </c>
      <c r="AB69" s="45" t="s">
        <v>308</v>
      </c>
      <c r="AD69" s="47"/>
    </row>
    <row r="70" spans="1:34" ht="13.5" customHeight="1" x14ac:dyDescent="0.4">
      <c r="A70" s="260"/>
      <c r="B70" s="73">
        <v>12</v>
      </c>
      <c r="C70" s="24" t="str">
        <f>IF(Y70="","",VLOOKUP(Y70,認証基準!$J$4:AV18,4,FALSE))</f>
        <v>％</v>
      </c>
      <c r="D70" s="1">
        <v>7</v>
      </c>
      <c r="E70" s="24" t="str">
        <f>IF(Y70="","",VLOOKUP(Y70,認証基準!$J$4:AV18,4,FALSE))</f>
        <v>％</v>
      </c>
      <c r="F70" s="24">
        <v>5</v>
      </c>
      <c r="G70" s="24" t="str">
        <f>IF(Y70="","",VLOOKUP(Y70,認証基準!$J$4:AV18,4,FALSE))</f>
        <v>％</v>
      </c>
      <c r="H70" s="255" t="str">
        <f>IF(Y70="","",VLOOKUP(Y70,認証基準!$J$4:AV18,5,FALSE))</f>
        <v>％</v>
      </c>
      <c r="I70" s="256"/>
      <c r="J70" s="257"/>
      <c r="K70" s="255" t="str">
        <f>IF(Y70="","",VLOOKUP(Y70,認証基準!$J$4:AV18,6,FALSE))</f>
        <v>kg/10a</v>
      </c>
      <c r="L70" s="256"/>
      <c r="M70" s="257"/>
      <c r="N70" s="255" t="str">
        <f>IF(Y70="","",VLOOKUP(Y70,認証基準!$J$4:AV18,7,FALSE))</f>
        <v>kg/10a</v>
      </c>
      <c r="O70" s="256"/>
      <c r="P70" s="257"/>
      <c r="Q70" s="76" t="s">
        <v>39</v>
      </c>
      <c r="R70" s="76"/>
      <c r="S70" s="24"/>
      <c r="T70" s="76" t="s">
        <v>40</v>
      </c>
      <c r="U70" s="76"/>
      <c r="V70" s="24"/>
      <c r="W70" s="103"/>
      <c r="X70" s="105"/>
      <c r="Y70" s="427" t="s">
        <v>277</v>
      </c>
      <c r="Z70" s="270"/>
      <c r="AD70" s="47"/>
    </row>
    <row r="71" spans="1:34" ht="13.5" customHeight="1" x14ac:dyDescent="0.4">
      <c r="A71" s="259">
        <v>3</v>
      </c>
      <c r="B71" s="246" t="s">
        <v>296</v>
      </c>
      <c r="C71" s="247"/>
      <c r="D71" s="247"/>
      <c r="E71" s="247"/>
      <c r="F71" s="247"/>
      <c r="G71" s="248"/>
      <c r="H71" s="252">
        <v>0</v>
      </c>
      <c r="I71" s="253"/>
      <c r="J71" s="254"/>
      <c r="K71" s="252">
        <v>100</v>
      </c>
      <c r="L71" s="253"/>
      <c r="M71" s="254"/>
      <c r="N71" s="279">
        <v>0</v>
      </c>
      <c r="O71" s="280"/>
      <c r="P71" s="281"/>
      <c r="Q71" s="71" t="s">
        <v>37</v>
      </c>
      <c r="R71" s="72"/>
      <c r="S71" s="32"/>
      <c r="T71" s="72" t="s">
        <v>41</v>
      </c>
      <c r="U71" s="72"/>
      <c r="V71" s="32" t="s">
        <v>268</v>
      </c>
      <c r="W71" s="99" t="s">
        <v>33</v>
      </c>
      <c r="X71" s="100"/>
      <c r="Y71" s="267" t="s">
        <v>291</v>
      </c>
      <c r="Z71" s="268"/>
      <c r="AB71" s="43" t="s">
        <v>371</v>
      </c>
    </row>
    <row r="72" spans="1:34" ht="13.5" customHeight="1" x14ac:dyDescent="0.4">
      <c r="A72" s="259"/>
      <c r="B72" s="246"/>
      <c r="C72" s="247"/>
      <c r="D72" s="247"/>
      <c r="E72" s="247"/>
      <c r="F72" s="247"/>
      <c r="G72" s="248"/>
      <c r="H72" s="252"/>
      <c r="I72" s="253"/>
      <c r="J72" s="254"/>
      <c r="K72" s="252"/>
      <c r="L72" s="253"/>
      <c r="M72" s="254"/>
      <c r="N72" s="279"/>
      <c r="O72" s="280"/>
      <c r="P72" s="281"/>
      <c r="Q72" s="65"/>
      <c r="R72" s="57"/>
      <c r="S72" s="57"/>
      <c r="T72" s="31"/>
      <c r="U72" s="31"/>
      <c r="V72" s="57"/>
      <c r="W72" s="101" t="s">
        <v>34</v>
      </c>
      <c r="X72" s="102"/>
      <c r="Y72" s="267"/>
      <c r="Z72" s="268"/>
      <c r="AB72" s="43" t="s">
        <v>373</v>
      </c>
    </row>
    <row r="73" spans="1:34" ht="13.5" customHeight="1" x14ac:dyDescent="0.4">
      <c r="A73" s="259"/>
      <c r="B73" s="246"/>
      <c r="C73" s="247"/>
      <c r="D73" s="247"/>
      <c r="E73" s="247"/>
      <c r="F73" s="247"/>
      <c r="G73" s="248"/>
      <c r="H73" s="252"/>
      <c r="I73" s="253"/>
      <c r="J73" s="254"/>
      <c r="K73" s="252"/>
      <c r="L73" s="253"/>
      <c r="M73" s="254"/>
      <c r="N73" s="279"/>
      <c r="O73" s="280"/>
      <c r="P73" s="281"/>
      <c r="Q73" s="71" t="s">
        <v>38</v>
      </c>
      <c r="R73" s="72"/>
      <c r="S73" s="32"/>
      <c r="T73" s="72" t="s">
        <v>42</v>
      </c>
      <c r="U73" s="72"/>
      <c r="V73" s="32"/>
      <c r="W73" s="101" t="s">
        <v>35</v>
      </c>
      <c r="X73" s="102"/>
      <c r="Y73" s="267"/>
      <c r="Z73" s="268"/>
      <c r="AB73" s="3" t="s">
        <v>372</v>
      </c>
    </row>
    <row r="74" spans="1:34" ht="13.5" customHeight="1" x14ac:dyDescent="0.4">
      <c r="A74" s="259"/>
      <c r="B74" s="246"/>
      <c r="C74" s="247"/>
      <c r="D74" s="247"/>
      <c r="E74" s="247"/>
      <c r="F74" s="247"/>
      <c r="G74" s="248"/>
      <c r="H74" s="252"/>
      <c r="I74" s="253"/>
      <c r="J74" s="254"/>
      <c r="K74" s="252"/>
      <c r="L74" s="253"/>
      <c r="M74" s="254"/>
      <c r="N74" s="279"/>
      <c r="O74" s="280"/>
      <c r="P74" s="281"/>
      <c r="Q74" s="65"/>
      <c r="R74" s="57"/>
      <c r="S74" s="57"/>
      <c r="T74" s="31"/>
      <c r="U74" s="31"/>
      <c r="V74" s="57"/>
      <c r="W74" s="101" t="s">
        <v>36</v>
      </c>
      <c r="X74" s="102"/>
      <c r="Y74" s="267"/>
      <c r="Z74" s="268"/>
      <c r="AA74" s="82">
        <f t="shared" ref="AA74" si="0">IF(Y75="使用する",1000,100)</f>
        <v>100</v>
      </c>
      <c r="AB74" s="3" t="s">
        <v>374</v>
      </c>
    </row>
    <row r="75" spans="1:34" ht="13.5" customHeight="1" x14ac:dyDescent="0.4">
      <c r="A75" s="260"/>
      <c r="B75" s="73">
        <v>2.6</v>
      </c>
      <c r="C75" s="24" t="str">
        <f>IF(Y75="","",VLOOKUP(Y75,認証基準!$J$4:AV23,4,FALSE))</f>
        <v>％</v>
      </c>
      <c r="D75" s="1">
        <v>2.6</v>
      </c>
      <c r="E75" s="24" t="str">
        <f>IF(Y75="","",VLOOKUP(Y75,認証基準!$J$4:AV23,4,FALSE))</f>
        <v>％</v>
      </c>
      <c r="F75" s="24">
        <v>2.6</v>
      </c>
      <c r="G75" s="24" t="str">
        <f>IF(Y75="","",VLOOKUP(Y75,認証基準!$J$4:AV23,4,FALSE))</f>
        <v>％</v>
      </c>
      <c r="H75" s="255" t="str">
        <f>IF(Y75="","",VLOOKUP(Y75,認証基準!$J$4:AV23,5,FALSE))</f>
        <v>％</v>
      </c>
      <c r="I75" s="256"/>
      <c r="J75" s="257"/>
      <c r="K75" s="255" t="str">
        <f>IF(Y75="","",VLOOKUP(Y75,認証基準!$J$4:AV23,6,FALSE))</f>
        <v>kg/10a</v>
      </c>
      <c r="L75" s="256"/>
      <c r="M75" s="257"/>
      <c r="N75" s="255" t="str">
        <f>IF(Y75="","",VLOOKUP(Y75,認証基準!$J$4:AV23,7,FALSE))</f>
        <v>kg/10a</v>
      </c>
      <c r="O75" s="256"/>
      <c r="P75" s="257"/>
      <c r="Q75" s="75" t="s">
        <v>39</v>
      </c>
      <c r="R75" s="76"/>
      <c r="S75" s="24"/>
      <c r="T75" s="76" t="s">
        <v>40</v>
      </c>
      <c r="U75" s="76"/>
      <c r="V75" s="24"/>
      <c r="W75" s="103"/>
      <c r="X75" s="104"/>
      <c r="Y75" s="269" t="s">
        <v>277</v>
      </c>
      <c r="Z75" s="270"/>
      <c r="AB75" s="3" t="s">
        <v>375</v>
      </c>
    </row>
    <row r="76" spans="1:34" ht="13.5" customHeight="1" x14ac:dyDescent="0.4">
      <c r="A76" s="258">
        <v>4</v>
      </c>
      <c r="B76" s="243"/>
      <c r="C76" s="244"/>
      <c r="D76" s="244"/>
      <c r="E76" s="244"/>
      <c r="F76" s="244"/>
      <c r="G76" s="245"/>
      <c r="H76" s="249"/>
      <c r="I76" s="250"/>
      <c r="J76" s="251"/>
      <c r="K76" s="249"/>
      <c r="L76" s="250"/>
      <c r="M76" s="251"/>
      <c r="N76" s="263" t="str">
        <f>IF(H76="","",H76*K76/AA79)</f>
        <v/>
      </c>
      <c r="O76" s="172"/>
      <c r="P76" s="217"/>
      <c r="Q76" s="71" t="s">
        <v>37</v>
      </c>
      <c r="R76" s="72"/>
      <c r="S76" s="32"/>
      <c r="T76" s="72" t="s">
        <v>41</v>
      </c>
      <c r="U76" s="72"/>
      <c r="V76" s="32"/>
      <c r="W76" s="99" t="s">
        <v>33</v>
      </c>
      <c r="X76" s="100"/>
      <c r="Y76" s="267" t="s">
        <v>291</v>
      </c>
      <c r="Z76" s="268"/>
    </row>
    <row r="77" spans="1:34" ht="13.5" customHeight="1" x14ac:dyDescent="0.4">
      <c r="A77" s="259"/>
      <c r="B77" s="246"/>
      <c r="C77" s="247"/>
      <c r="D77" s="247"/>
      <c r="E77" s="247"/>
      <c r="F77" s="247"/>
      <c r="G77" s="248"/>
      <c r="H77" s="252"/>
      <c r="I77" s="253"/>
      <c r="J77" s="254"/>
      <c r="K77" s="252"/>
      <c r="L77" s="253"/>
      <c r="M77" s="254"/>
      <c r="N77" s="264"/>
      <c r="O77" s="265"/>
      <c r="P77" s="266"/>
      <c r="Q77" s="65"/>
      <c r="R77" s="57"/>
      <c r="S77" s="57"/>
      <c r="T77" s="31"/>
      <c r="U77" s="31"/>
      <c r="V77" s="57"/>
      <c r="W77" s="101" t="s">
        <v>34</v>
      </c>
      <c r="X77" s="102"/>
      <c r="Y77" s="267"/>
      <c r="Z77" s="268"/>
      <c r="AB77" s="47" t="s">
        <v>305</v>
      </c>
    </row>
    <row r="78" spans="1:34" ht="13.5" customHeight="1" x14ac:dyDescent="0.4">
      <c r="A78" s="259"/>
      <c r="B78" s="246"/>
      <c r="C78" s="247"/>
      <c r="D78" s="247"/>
      <c r="E78" s="247"/>
      <c r="F78" s="247"/>
      <c r="G78" s="248"/>
      <c r="H78" s="252"/>
      <c r="I78" s="253"/>
      <c r="J78" s="254"/>
      <c r="K78" s="252"/>
      <c r="L78" s="253"/>
      <c r="M78" s="254"/>
      <c r="N78" s="264"/>
      <c r="O78" s="265"/>
      <c r="P78" s="266"/>
      <c r="Q78" s="71" t="s">
        <v>38</v>
      </c>
      <c r="R78" s="72"/>
      <c r="S78" s="32"/>
      <c r="T78" s="72" t="s">
        <v>42</v>
      </c>
      <c r="U78" s="72"/>
      <c r="V78" s="32"/>
      <c r="W78" s="101" t="s">
        <v>35</v>
      </c>
      <c r="X78" s="102"/>
      <c r="Y78" s="267"/>
      <c r="Z78" s="268"/>
      <c r="AB78" s="47" t="s">
        <v>309</v>
      </c>
      <c r="AC78" s="47"/>
    </row>
    <row r="79" spans="1:34" ht="13.5" customHeight="1" x14ac:dyDescent="0.4">
      <c r="A79" s="259"/>
      <c r="B79" s="246"/>
      <c r="C79" s="247"/>
      <c r="D79" s="247"/>
      <c r="E79" s="247"/>
      <c r="F79" s="247"/>
      <c r="G79" s="248"/>
      <c r="H79" s="252"/>
      <c r="I79" s="253"/>
      <c r="J79" s="254"/>
      <c r="K79" s="252"/>
      <c r="L79" s="253"/>
      <c r="M79" s="254"/>
      <c r="N79" s="264"/>
      <c r="O79" s="265"/>
      <c r="P79" s="266"/>
      <c r="Q79" s="65"/>
      <c r="R79" s="57"/>
      <c r="S79" s="57"/>
      <c r="T79" s="31"/>
      <c r="U79" s="31"/>
      <c r="V79" s="57"/>
      <c r="W79" s="101" t="s">
        <v>36</v>
      </c>
      <c r="X79" s="102"/>
      <c r="Y79" s="267"/>
      <c r="Z79" s="268"/>
      <c r="AA79" s="82">
        <f t="shared" ref="AA79" si="1">IF(Y80="使用する",1000,100)</f>
        <v>100</v>
      </c>
      <c r="AC79" s="47"/>
    </row>
    <row r="80" spans="1:34" ht="13.5" customHeight="1" x14ac:dyDescent="0.4">
      <c r="A80" s="260"/>
      <c r="B80" s="73"/>
      <c r="C80" s="24" t="str">
        <f>IF(Y80="","",VLOOKUP(Y80,認証基準!$J$4:AV28,4,FALSE))</f>
        <v>％</v>
      </c>
      <c r="D80" s="1"/>
      <c r="E80" s="24" t="str">
        <f>IF(Y80="","",VLOOKUP(Y80,認証基準!$J$4:AV28,4,FALSE))</f>
        <v>％</v>
      </c>
      <c r="F80" s="24"/>
      <c r="G80" s="24" t="str">
        <f>IF(Y80="","",VLOOKUP(Y80,認証基準!$J$4:AV28,4,FALSE))</f>
        <v>％</v>
      </c>
      <c r="H80" s="255" t="str">
        <f>IF(Y80="","",VLOOKUP(Y80,認証基準!$J$4:AV28,5,FALSE))</f>
        <v>％</v>
      </c>
      <c r="I80" s="256"/>
      <c r="J80" s="257"/>
      <c r="K80" s="255" t="str">
        <f>IF(Y80="","",VLOOKUP(Y80,認証基準!$J$4:AV28,6,FALSE))</f>
        <v>kg/10a</v>
      </c>
      <c r="L80" s="256"/>
      <c r="M80" s="257"/>
      <c r="N80" s="255" t="str">
        <f>IF(Y80="","",VLOOKUP(Y80,認証基準!$J$4:AV28,7,FALSE))</f>
        <v>kg/10a</v>
      </c>
      <c r="O80" s="256"/>
      <c r="P80" s="257"/>
      <c r="Q80" s="75" t="s">
        <v>39</v>
      </c>
      <c r="R80" s="76"/>
      <c r="S80" s="24"/>
      <c r="T80" s="76" t="s">
        <v>40</v>
      </c>
      <c r="U80" s="76"/>
      <c r="V80" s="24"/>
      <c r="W80" s="103"/>
      <c r="X80" s="104"/>
      <c r="Y80" s="269" t="s">
        <v>277</v>
      </c>
      <c r="Z80" s="270"/>
      <c r="AB80" s="47" t="s">
        <v>285</v>
      </c>
    </row>
    <row r="81" spans="1:27" ht="13.5" customHeight="1" x14ac:dyDescent="0.4">
      <c r="A81" s="258">
        <v>5</v>
      </c>
      <c r="B81" s="243"/>
      <c r="C81" s="244"/>
      <c r="D81" s="244"/>
      <c r="E81" s="244"/>
      <c r="F81" s="244"/>
      <c r="G81" s="245"/>
      <c r="H81" s="249"/>
      <c r="I81" s="250"/>
      <c r="J81" s="251"/>
      <c r="K81" s="249"/>
      <c r="L81" s="250"/>
      <c r="M81" s="251"/>
      <c r="N81" s="263" t="str">
        <f>IF(H81="","",H81*K81/AA84)</f>
        <v/>
      </c>
      <c r="O81" s="172"/>
      <c r="P81" s="217"/>
      <c r="Q81" s="71" t="s">
        <v>37</v>
      </c>
      <c r="R81" s="72"/>
      <c r="S81" s="32"/>
      <c r="T81" s="72" t="s">
        <v>41</v>
      </c>
      <c r="U81" s="72"/>
      <c r="V81" s="32"/>
      <c r="W81" s="99" t="s">
        <v>33</v>
      </c>
      <c r="X81" s="100"/>
      <c r="Y81" s="267" t="s">
        <v>291</v>
      </c>
      <c r="Z81" s="268"/>
    </row>
    <row r="82" spans="1:27" ht="13.5" customHeight="1" x14ac:dyDescent="0.4">
      <c r="A82" s="259"/>
      <c r="B82" s="246"/>
      <c r="C82" s="247"/>
      <c r="D82" s="247"/>
      <c r="E82" s="247"/>
      <c r="F82" s="247"/>
      <c r="G82" s="248"/>
      <c r="H82" s="252"/>
      <c r="I82" s="253"/>
      <c r="J82" s="254"/>
      <c r="K82" s="252"/>
      <c r="L82" s="253"/>
      <c r="M82" s="254"/>
      <c r="N82" s="264"/>
      <c r="O82" s="265"/>
      <c r="P82" s="266"/>
      <c r="Q82" s="65"/>
      <c r="R82" s="57"/>
      <c r="S82" s="57"/>
      <c r="T82" s="31"/>
      <c r="U82" s="31"/>
      <c r="V82" s="57"/>
      <c r="W82" s="101" t="s">
        <v>34</v>
      </c>
      <c r="X82" s="102"/>
      <c r="Y82" s="267"/>
      <c r="Z82" s="268"/>
    </row>
    <row r="83" spans="1:27" ht="13.5" customHeight="1" x14ac:dyDescent="0.4">
      <c r="A83" s="259"/>
      <c r="B83" s="246"/>
      <c r="C83" s="247"/>
      <c r="D83" s="247"/>
      <c r="E83" s="247"/>
      <c r="F83" s="247"/>
      <c r="G83" s="248"/>
      <c r="H83" s="252"/>
      <c r="I83" s="253"/>
      <c r="J83" s="254"/>
      <c r="K83" s="252"/>
      <c r="L83" s="253"/>
      <c r="M83" s="254"/>
      <c r="N83" s="264"/>
      <c r="O83" s="265"/>
      <c r="P83" s="266"/>
      <c r="Q83" s="71" t="s">
        <v>38</v>
      </c>
      <c r="R83" s="72"/>
      <c r="S83" s="32"/>
      <c r="T83" s="72" t="s">
        <v>42</v>
      </c>
      <c r="U83" s="72"/>
      <c r="V83" s="32"/>
      <c r="W83" s="101" t="s">
        <v>35</v>
      </c>
      <c r="X83" s="102"/>
      <c r="Y83" s="267"/>
      <c r="Z83" s="268"/>
    </row>
    <row r="84" spans="1:27" ht="13.5" customHeight="1" x14ac:dyDescent="0.4">
      <c r="A84" s="259"/>
      <c r="B84" s="246"/>
      <c r="C84" s="247"/>
      <c r="D84" s="247"/>
      <c r="E84" s="247"/>
      <c r="F84" s="247"/>
      <c r="G84" s="248"/>
      <c r="H84" s="252"/>
      <c r="I84" s="253"/>
      <c r="J84" s="254"/>
      <c r="K84" s="252"/>
      <c r="L84" s="253"/>
      <c r="M84" s="254"/>
      <c r="N84" s="264"/>
      <c r="O84" s="265"/>
      <c r="P84" s="266"/>
      <c r="Q84" s="65"/>
      <c r="R84" s="57"/>
      <c r="S84" s="57"/>
      <c r="T84" s="31"/>
      <c r="U84" s="31"/>
      <c r="V84" s="57"/>
      <c r="W84" s="101" t="s">
        <v>36</v>
      </c>
      <c r="X84" s="102"/>
      <c r="Y84" s="267"/>
      <c r="Z84" s="268"/>
      <c r="AA84" s="82">
        <f t="shared" ref="AA84" si="2">IF(Y85="使用する",1000,100)</f>
        <v>100</v>
      </c>
    </row>
    <row r="85" spans="1:27" ht="13.5" customHeight="1" x14ac:dyDescent="0.4">
      <c r="A85" s="260"/>
      <c r="B85" s="73"/>
      <c r="C85" s="24" t="str">
        <f>IF(Y85="","",VLOOKUP(Y85,認証基準!$J$4:AV33,4,FALSE))</f>
        <v>％</v>
      </c>
      <c r="D85" s="1"/>
      <c r="E85" s="24" t="str">
        <f>IF(Y85="","",VLOOKUP(Y85,認証基準!$J$4:AV33,4,FALSE))</f>
        <v>％</v>
      </c>
      <c r="F85" s="24"/>
      <c r="G85" s="24" t="str">
        <f>IF(Y85="","",VLOOKUP(Y85,認証基準!$J$4:AV33,4,FALSE))</f>
        <v>％</v>
      </c>
      <c r="H85" s="255" t="str">
        <f>IF(Y85="","",VLOOKUP(Y85,認証基準!$J$4:AV33,5,FALSE))</f>
        <v>％</v>
      </c>
      <c r="I85" s="256"/>
      <c r="J85" s="257"/>
      <c r="K85" s="255" t="str">
        <f>IF(Y85="","",VLOOKUP(Y85,認証基準!$J$4:AV33,6,FALSE))</f>
        <v>kg/10a</v>
      </c>
      <c r="L85" s="256"/>
      <c r="M85" s="257"/>
      <c r="N85" s="255" t="str">
        <f>IF(Y85="","",VLOOKUP(Y85,認証基準!$J$4:AV33,7,FALSE))</f>
        <v>kg/10a</v>
      </c>
      <c r="O85" s="256"/>
      <c r="P85" s="257"/>
      <c r="Q85" s="75" t="s">
        <v>39</v>
      </c>
      <c r="R85" s="76"/>
      <c r="S85" s="24"/>
      <c r="T85" s="76" t="s">
        <v>40</v>
      </c>
      <c r="U85" s="76"/>
      <c r="V85" s="24"/>
      <c r="W85" s="103"/>
      <c r="X85" s="104"/>
      <c r="Y85" s="269" t="s">
        <v>277</v>
      </c>
      <c r="Z85" s="270"/>
    </row>
    <row r="86" spans="1:27" ht="13.5" customHeight="1" x14ac:dyDescent="0.4">
      <c r="A86" s="258">
        <v>6</v>
      </c>
      <c r="B86" s="243"/>
      <c r="C86" s="244"/>
      <c r="D86" s="244"/>
      <c r="E86" s="244"/>
      <c r="F86" s="244"/>
      <c r="G86" s="245"/>
      <c r="H86" s="249"/>
      <c r="I86" s="250"/>
      <c r="J86" s="251"/>
      <c r="K86" s="249"/>
      <c r="L86" s="250"/>
      <c r="M86" s="251"/>
      <c r="N86" s="263" t="str">
        <f>IF(H86="","",H86*K86/AA89)</f>
        <v/>
      </c>
      <c r="O86" s="172"/>
      <c r="P86" s="217"/>
      <c r="Q86" s="71" t="s">
        <v>37</v>
      </c>
      <c r="R86" s="72"/>
      <c r="S86" s="32"/>
      <c r="T86" s="72" t="s">
        <v>41</v>
      </c>
      <c r="U86" s="72"/>
      <c r="V86" s="32"/>
      <c r="W86" s="99" t="s">
        <v>33</v>
      </c>
      <c r="X86" s="100"/>
      <c r="Y86" s="267" t="s">
        <v>291</v>
      </c>
      <c r="Z86" s="268"/>
    </row>
    <row r="87" spans="1:27" ht="13.5" customHeight="1" x14ac:dyDescent="0.4">
      <c r="A87" s="259"/>
      <c r="B87" s="246"/>
      <c r="C87" s="247"/>
      <c r="D87" s="247"/>
      <c r="E87" s="247"/>
      <c r="F87" s="247"/>
      <c r="G87" s="248"/>
      <c r="H87" s="252"/>
      <c r="I87" s="253"/>
      <c r="J87" s="254"/>
      <c r="K87" s="252"/>
      <c r="L87" s="253"/>
      <c r="M87" s="254"/>
      <c r="N87" s="264"/>
      <c r="O87" s="265"/>
      <c r="P87" s="266"/>
      <c r="Q87" s="65"/>
      <c r="R87" s="57"/>
      <c r="S87" s="57"/>
      <c r="T87" s="31"/>
      <c r="U87" s="31"/>
      <c r="V87" s="57"/>
      <c r="W87" s="101" t="s">
        <v>34</v>
      </c>
      <c r="X87" s="102"/>
      <c r="Y87" s="267"/>
      <c r="Z87" s="268"/>
    </row>
    <row r="88" spans="1:27" ht="13.5" customHeight="1" x14ac:dyDescent="0.4">
      <c r="A88" s="259"/>
      <c r="B88" s="246"/>
      <c r="C88" s="247"/>
      <c r="D88" s="247"/>
      <c r="E88" s="247"/>
      <c r="F88" s="247"/>
      <c r="G88" s="248"/>
      <c r="H88" s="252"/>
      <c r="I88" s="253"/>
      <c r="J88" s="254"/>
      <c r="K88" s="252"/>
      <c r="L88" s="253"/>
      <c r="M88" s="254"/>
      <c r="N88" s="264"/>
      <c r="O88" s="265"/>
      <c r="P88" s="266"/>
      <c r="Q88" s="71" t="s">
        <v>38</v>
      </c>
      <c r="R88" s="72"/>
      <c r="S88" s="32"/>
      <c r="T88" s="72" t="s">
        <v>42</v>
      </c>
      <c r="U88" s="72"/>
      <c r="V88" s="32"/>
      <c r="W88" s="101" t="s">
        <v>35</v>
      </c>
      <c r="X88" s="102"/>
      <c r="Y88" s="267"/>
      <c r="Z88" s="268"/>
    </row>
    <row r="89" spans="1:27" ht="13.5" customHeight="1" x14ac:dyDescent="0.4">
      <c r="A89" s="259"/>
      <c r="B89" s="246"/>
      <c r="C89" s="247"/>
      <c r="D89" s="247"/>
      <c r="E89" s="247"/>
      <c r="F89" s="247"/>
      <c r="G89" s="248"/>
      <c r="H89" s="252"/>
      <c r="I89" s="253"/>
      <c r="J89" s="254"/>
      <c r="K89" s="252"/>
      <c r="L89" s="253"/>
      <c r="M89" s="254"/>
      <c r="N89" s="264"/>
      <c r="O89" s="265"/>
      <c r="P89" s="266"/>
      <c r="Q89" s="65"/>
      <c r="R89" s="57"/>
      <c r="S89" s="57"/>
      <c r="T89" s="31"/>
      <c r="U89" s="31"/>
      <c r="V89" s="57"/>
      <c r="W89" s="101" t="s">
        <v>36</v>
      </c>
      <c r="X89" s="102"/>
      <c r="Y89" s="267"/>
      <c r="Z89" s="268"/>
      <c r="AA89" s="82">
        <f t="shared" ref="AA89" si="3">IF(Y90="使用する",1000,100)</f>
        <v>100</v>
      </c>
    </row>
    <row r="90" spans="1:27" ht="13.5" customHeight="1" x14ac:dyDescent="0.4">
      <c r="A90" s="260"/>
      <c r="B90" s="73"/>
      <c r="C90" s="24" t="str">
        <f>IF(Y90="","",VLOOKUP(Y90,認証基準!$J$4:AV38,4,FALSE))</f>
        <v>％</v>
      </c>
      <c r="D90" s="1"/>
      <c r="E90" s="24" t="str">
        <f>IF(Y90="","",VLOOKUP(Y90,認証基準!$J$4:AV38,4,FALSE))</f>
        <v>％</v>
      </c>
      <c r="F90" s="24"/>
      <c r="G90" s="24" t="str">
        <f>IF(Y90="","",VLOOKUP(Y90,認証基準!$J$4:AV38,4,FALSE))</f>
        <v>％</v>
      </c>
      <c r="H90" s="255" t="str">
        <f>IF(Y90="","",VLOOKUP(Y90,認証基準!$J$4:AV38,5,FALSE))</f>
        <v>％</v>
      </c>
      <c r="I90" s="256"/>
      <c r="J90" s="257"/>
      <c r="K90" s="255" t="str">
        <f>IF(Y90="","",VLOOKUP(Y90,認証基準!$J$4:AV38,6,FALSE))</f>
        <v>kg/10a</v>
      </c>
      <c r="L90" s="256"/>
      <c r="M90" s="257"/>
      <c r="N90" s="255" t="str">
        <f>IF(Y90="","",VLOOKUP(Y90,認証基準!$J$4:AV38,7,FALSE))</f>
        <v>kg/10a</v>
      </c>
      <c r="O90" s="256"/>
      <c r="P90" s="257"/>
      <c r="Q90" s="75" t="s">
        <v>39</v>
      </c>
      <c r="R90" s="76"/>
      <c r="S90" s="24"/>
      <c r="T90" s="76" t="s">
        <v>40</v>
      </c>
      <c r="U90" s="76"/>
      <c r="V90" s="24"/>
      <c r="W90" s="103"/>
      <c r="X90" s="104"/>
      <c r="Y90" s="269" t="s">
        <v>277</v>
      </c>
      <c r="Z90" s="270"/>
    </row>
    <row r="91" spans="1:27" ht="13.5" customHeight="1" x14ac:dyDescent="0.4">
      <c r="A91" s="258">
        <v>7</v>
      </c>
      <c r="B91" s="243"/>
      <c r="C91" s="244"/>
      <c r="D91" s="244"/>
      <c r="E91" s="244"/>
      <c r="F91" s="244"/>
      <c r="G91" s="245"/>
      <c r="H91" s="249"/>
      <c r="I91" s="250"/>
      <c r="J91" s="251"/>
      <c r="K91" s="249"/>
      <c r="L91" s="250"/>
      <c r="M91" s="251"/>
      <c r="N91" s="263" t="str">
        <f>IF(H91="","",H91*K91/AA94)</f>
        <v/>
      </c>
      <c r="O91" s="172"/>
      <c r="P91" s="217"/>
      <c r="Q91" s="71" t="s">
        <v>37</v>
      </c>
      <c r="R91" s="72"/>
      <c r="S91" s="32"/>
      <c r="T91" s="72" t="s">
        <v>41</v>
      </c>
      <c r="U91" s="72"/>
      <c r="V91" s="32"/>
      <c r="W91" s="99" t="s">
        <v>33</v>
      </c>
      <c r="X91" s="100"/>
      <c r="Y91" s="267" t="s">
        <v>291</v>
      </c>
      <c r="Z91" s="268"/>
    </row>
    <row r="92" spans="1:27" ht="13.5" customHeight="1" x14ac:dyDescent="0.4">
      <c r="A92" s="259"/>
      <c r="B92" s="246"/>
      <c r="C92" s="247"/>
      <c r="D92" s="247"/>
      <c r="E92" s="247"/>
      <c r="F92" s="247"/>
      <c r="G92" s="248"/>
      <c r="H92" s="252"/>
      <c r="I92" s="253"/>
      <c r="J92" s="254"/>
      <c r="K92" s="252"/>
      <c r="L92" s="253"/>
      <c r="M92" s="254"/>
      <c r="N92" s="264"/>
      <c r="O92" s="265"/>
      <c r="P92" s="266"/>
      <c r="Q92" s="65"/>
      <c r="R92" s="57"/>
      <c r="S92" s="57"/>
      <c r="T92" s="31"/>
      <c r="U92" s="31"/>
      <c r="V92" s="57"/>
      <c r="W92" s="101" t="s">
        <v>34</v>
      </c>
      <c r="X92" s="102"/>
      <c r="Y92" s="267"/>
      <c r="Z92" s="268"/>
    </row>
    <row r="93" spans="1:27" ht="13.5" customHeight="1" x14ac:dyDescent="0.4">
      <c r="A93" s="259"/>
      <c r="B93" s="246"/>
      <c r="C93" s="247"/>
      <c r="D93" s="247"/>
      <c r="E93" s="247"/>
      <c r="F93" s="247"/>
      <c r="G93" s="248"/>
      <c r="H93" s="252"/>
      <c r="I93" s="253"/>
      <c r="J93" s="254"/>
      <c r="K93" s="252"/>
      <c r="L93" s="253"/>
      <c r="M93" s="254"/>
      <c r="N93" s="264"/>
      <c r="O93" s="265"/>
      <c r="P93" s="266"/>
      <c r="Q93" s="71" t="s">
        <v>38</v>
      </c>
      <c r="R93" s="72"/>
      <c r="S93" s="32"/>
      <c r="T93" s="72" t="s">
        <v>42</v>
      </c>
      <c r="U93" s="72"/>
      <c r="V93" s="32"/>
      <c r="W93" s="101" t="s">
        <v>35</v>
      </c>
      <c r="X93" s="102"/>
      <c r="Y93" s="267"/>
      <c r="Z93" s="268"/>
    </row>
    <row r="94" spans="1:27" ht="13.5" customHeight="1" x14ac:dyDescent="0.4">
      <c r="A94" s="259"/>
      <c r="B94" s="246"/>
      <c r="C94" s="247"/>
      <c r="D94" s="247"/>
      <c r="E94" s="247"/>
      <c r="F94" s="247"/>
      <c r="G94" s="248"/>
      <c r="H94" s="252"/>
      <c r="I94" s="253"/>
      <c r="J94" s="254"/>
      <c r="K94" s="252"/>
      <c r="L94" s="253"/>
      <c r="M94" s="254"/>
      <c r="N94" s="264"/>
      <c r="O94" s="265"/>
      <c r="P94" s="266"/>
      <c r="Q94" s="65"/>
      <c r="R94" s="57"/>
      <c r="S94" s="57"/>
      <c r="T94" s="31"/>
      <c r="U94" s="31"/>
      <c r="V94" s="57"/>
      <c r="W94" s="101" t="s">
        <v>36</v>
      </c>
      <c r="X94" s="102"/>
      <c r="Y94" s="267"/>
      <c r="Z94" s="268"/>
      <c r="AA94" s="82">
        <f t="shared" ref="AA94" si="4">IF(Y95="使用する",1000,100)</f>
        <v>100</v>
      </c>
    </row>
    <row r="95" spans="1:27" ht="13.5" customHeight="1" thickBot="1" x14ac:dyDescent="0.45">
      <c r="A95" s="260"/>
      <c r="B95" s="73"/>
      <c r="C95" s="24" t="str">
        <f>IF(Y95="","",VLOOKUP(Y95,認証基準!$J$4:AV43,4,FALSE))</f>
        <v>％</v>
      </c>
      <c r="D95" s="1"/>
      <c r="E95" s="24" t="str">
        <f>IF(Y95="","",VLOOKUP(Y95,認証基準!$J$4:AV43,4,FALSE))</f>
        <v>％</v>
      </c>
      <c r="F95" s="32"/>
      <c r="G95" s="32" t="str">
        <f>IF(Y95="","",VLOOKUP(Y95,認証基準!$J$4:AV43,4,FALSE))</f>
        <v>％</v>
      </c>
      <c r="H95" s="436" t="str">
        <f>IF(Y95="","",VLOOKUP(Y95,認証基準!$J$4:AV43,5,FALSE))</f>
        <v>％</v>
      </c>
      <c r="I95" s="437"/>
      <c r="J95" s="257"/>
      <c r="K95" s="255" t="str">
        <f>IF(Y95="","",VLOOKUP(Y95,認証基準!$J$4:AV43,6,FALSE))</f>
        <v>kg/10a</v>
      </c>
      <c r="L95" s="256"/>
      <c r="M95" s="257"/>
      <c r="N95" s="255" t="str">
        <f>IF(Y95="","",VLOOKUP(Y95,認証基準!$J$4:AV43,7,FALSE))</f>
        <v>kg/10a</v>
      </c>
      <c r="O95" s="256"/>
      <c r="P95" s="257"/>
      <c r="Q95" s="75" t="s">
        <v>39</v>
      </c>
      <c r="R95" s="72"/>
      <c r="S95" s="32"/>
      <c r="T95" s="72" t="s">
        <v>40</v>
      </c>
      <c r="U95" s="72"/>
      <c r="V95" s="24"/>
      <c r="W95" s="103"/>
      <c r="X95" s="104"/>
      <c r="Y95" s="269" t="s">
        <v>277</v>
      </c>
      <c r="Z95" s="270"/>
    </row>
    <row r="96" spans="1:27" ht="13.5" customHeight="1" x14ac:dyDescent="0.4">
      <c r="A96" s="207" t="s">
        <v>243</v>
      </c>
      <c r="B96" s="239"/>
      <c r="C96" s="239"/>
      <c r="D96" s="239"/>
      <c r="E96" s="239"/>
      <c r="F96" s="438">
        <f>IF(M15="","",VLOOKUP(M15,認証基準!B5:G114,6,FALSE))</f>
        <v>3.2</v>
      </c>
      <c r="G96" s="439"/>
      <c r="H96" s="439"/>
      <c r="I96" s="440"/>
      <c r="J96" s="239" t="s">
        <v>45</v>
      </c>
      <c r="K96" s="240"/>
      <c r="L96" s="210" t="s">
        <v>269</v>
      </c>
      <c r="M96" s="286"/>
      <c r="N96" s="286"/>
      <c r="O96" s="286"/>
      <c r="P96" s="286"/>
      <c r="Q96" s="286"/>
      <c r="R96" s="419">
        <f>SUM(N61:P95)</f>
        <v>2.4224000000000001</v>
      </c>
      <c r="S96" s="420"/>
      <c r="T96" s="420"/>
      <c r="U96" s="421"/>
      <c r="V96" s="286" t="s">
        <v>59</v>
      </c>
      <c r="W96" s="286"/>
      <c r="X96" s="287"/>
    </row>
    <row r="97" spans="1:24" ht="13.5" customHeight="1" thickBot="1" x14ac:dyDescent="0.45">
      <c r="A97" s="209"/>
      <c r="B97" s="241"/>
      <c r="C97" s="241"/>
      <c r="D97" s="241"/>
      <c r="E97" s="241"/>
      <c r="F97" s="441"/>
      <c r="G97" s="442"/>
      <c r="H97" s="442"/>
      <c r="I97" s="443"/>
      <c r="J97" s="241"/>
      <c r="K97" s="242"/>
      <c r="L97" s="288"/>
      <c r="M97" s="275"/>
      <c r="N97" s="275"/>
      <c r="O97" s="275"/>
      <c r="P97" s="275"/>
      <c r="Q97" s="275"/>
      <c r="R97" s="424"/>
      <c r="S97" s="425"/>
      <c r="T97" s="425"/>
      <c r="U97" s="426"/>
      <c r="V97" s="275"/>
      <c r="W97" s="275"/>
      <c r="X97" s="289"/>
    </row>
    <row r="98" spans="1:24" ht="13.5" customHeight="1" x14ac:dyDescent="0.4">
      <c r="A98" s="87"/>
      <c r="B98" s="87"/>
      <c r="C98" s="87"/>
      <c r="D98" s="87"/>
      <c r="E98" s="87"/>
      <c r="F98" s="88"/>
      <c r="G98" s="88"/>
      <c r="H98" s="88"/>
      <c r="I98" s="88"/>
      <c r="J98" s="85"/>
      <c r="K98" s="85"/>
      <c r="L98" s="89"/>
      <c r="M98" s="89"/>
      <c r="N98" s="89"/>
      <c r="O98" s="89"/>
      <c r="P98" s="89"/>
      <c r="Q98" s="89"/>
      <c r="R98" s="86"/>
      <c r="S98" s="86"/>
      <c r="T98" s="86"/>
      <c r="U98" s="86"/>
      <c r="V98" s="89"/>
      <c r="W98" s="89"/>
      <c r="X98" s="89"/>
    </row>
    <row r="99" spans="1:24" ht="13.5" customHeight="1" x14ac:dyDescent="0.4">
      <c r="A99" s="31" t="s">
        <v>216</v>
      </c>
      <c r="B99" s="19"/>
      <c r="C99" s="36"/>
      <c r="D99" s="36"/>
      <c r="E99" s="36"/>
      <c r="F99" s="36"/>
      <c r="G99" s="36"/>
      <c r="H99" s="36"/>
      <c r="I99" s="36"/>
      <c r="J99" s="36"/>
      <c r="K99" s="36"/>
      <c r="L99" s="36"/>
      <c r="M99" s="36"/>
      <c r="N99" s="36"/>
      <c r="O99" s="36"/>
      <c r="P99" s="36"/>
      <c r="Q99" s="36"/>
      <c r="R99" s="36"/>
      <c r="S99" s="36"/>
      <c r="T99" s="36"/>
      <c r="U99" s="36"/>
      <c r="V99" s="36"/>
      <c r="W99" s="36"/>
      <c r="X99" s="36"/>
    </row>
    <row r="100" spans="1:24" ht="13.5" customHeight="1" x14ac:dyDescent="0.4">
      <c r="A100" s="31" t="s">
        <v>203</v>
      </c>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3.5" customHeight="1" x14ac:dyDescent="0.4">
      <c r="A101" s="19"/>
      <c r="B101" s="30" t="s">
        <v>356</v>
      </c>
      <c r="C101" s="19"/>
      <c r="D101" s="19"/>
      <c r="E101" s="19"/>
      <c r="F101" s="19"/>
      <c r="G101" s="19"/>
      <c r="H101" s="19"/>
      <c r="I101" s="19"/>
      <c r="K101" s="19"/>
      <c r="L101" s="19"/>
      <c r="M101" s="19"/>
      <c r="N101" s="19"/>
      <c r="O101" s="19"/>
      <c r="P101" s="19"/>
      <c r="Q101" s="19"/>
      <c r="R101" s="19"/>
      <c r="S101" s="19"/>
      <c r="T101" s="19"/>
      <c r="U101" s="19"/>
      <c r="V101" s="19"/>
      <c r="W101" s="19"/>
      <c r="X101" s="19"/>
    </row>
    <row r="102" spans="1:24" ht="13.5" customHeight="1" x14ac:dyDescent="0.4">
      <c r="A102" s="36"/>
      <c r="B102" s="37" t="s">
        <v>357</v>
      </c>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3.5" customHeight="1" x14ac:dyDescent="0.4">
      <c r="A103" s="31" t="s">
        <v>204</v>
      </c>
      <c r="B103" s="19"/>
      <c r="C103" s="36"/>
      <c r="D103" s="36"/>
      <c r="E103" s="36"/>
      <c r="F103" s="36"/>
      <c r="G103" s="36"/>
      <c r="H103" s="36"/>
      <c r="I103" s="36"/>
      <c r="J103" s="19"/>
      <c r="K103" s="36"/>
      <c r="L103" s="36"/>
      <c r="M103" s="36"/>
      <c r="N103" s="36"/>
      <c r="O103" s="36"/>
      <c r="P103" s="36"/>
      <c r="Q103" s="36"/>
      <c r="R103" s="36"/>
      <c r="S103" s="36"/>
      <c r="T103" s="36"/>
      <c r="U103" s="36"/>
      <c r="V103" s="36"/>
      <c r="W103" s="36"/>
      <c r="X103" s="19"/>
    </row>
    <row r="104" spans="1:24" ht="13.5" customHeight="1" x14ac:dyDescent="0.4">
      <c r="A104" s="36"/>
      <c r="B104" s="30" t="s">
        <v>358</v>
      </c>
      <c r="C104" s="19"/>
      <c r="D104" s="19"/>
      <c r="E104" s="19"/>
      <c r="F104" s="19"/>
      <c r="G104" s="19"/>
      <c r="H104" s="19"/>
      <c r="I104" s="19"/>
      <c r="J104" s="36"/>
      <c r="K104" s="19"/>
      <c r="L104" s="19"/>
      <c r="M104" s="19"/>
      <c r="N104" s="19"/>
      <c r="O104" s="19"/>
      <c r="P104" s="19"/>
      <c r="Q104" s="19"/>
      <c r="R104" s="19"/>
      <c r="S104" s="19"/>
      <c r="T104" s="19"/>
      <c r="U104" s="19"/>
      <c r="V104" s="19"/>
      <c r="W104" s="19"/>
      <c r="X104" s="19"/>
    </row>
    <row r="105" spans="1:24" ht="13.5" customHeight="1" x14ac:dyDescent="0.4">
      <c r="A105" s="31" t="s">
        <v>205</v>
      </c>
      <c r="B105" s="38"/>
      <c r="C105" s="38"/>
      <c r="D105" s="38"/>
      <c r="E105" s="38"/>
      <c r="F105" s="38"/>
      <c r="G105" s="38"/>
      <c r="H105" s="38"/>
      <c r="I105" s="38"/>
      <c r="J105" s="38"/>
      <c r="K105" s="38"/>
      <c r="L105" s="38"/>
      <c r="M105" s="38"/>
      <c r="N105" s="38"/>
      <c r="O105" s="38"/>
      <c r="P105" s="38"/>
      <c r="Q105" s="38"/>
      <c r="R105" s="38"/>
      <c r="S105" s="38"/>
      <c r="T105" s="38"/>
      <c r="U105" s="38"/>
      <c r="V105" s="19"/>
      <c r="W105" s="19"/>
      <c r="X105" s="19"/>
    </row>
    <row r="106" spans="1:24" ht="13.5" customHeight="1" x14ac:dyDescent="0.4">
      <c r="A106" s="31" t="s">
        <v>380</v>
      </c>
      <c r="B106" s="38"/>
      <c r="C106" s="38"/>
      <c r="D106" s="38"/>
      <c r="E106" s="38"/>
      <c r="F106" s="38"/>
      <c r="G106" s="38"/>
      <c r="H106" s="38"/>
      <c r="I106" s="38"/>
      <c r="J106" s="38"/>
      <c r="K106" s="38"/>
      <c r="L106" s="38"/>
      <c r="M106" s="38"/>
      <c r="N106" s="38"/>
      <c r="O106" s="38"/>
      <c r="P106" s="38"/>
      <c r="Q106" s="38"/>
      <c r="R106" s="38"/>
      <c r="S106" s="38"/>
      <c r="T106" s="38"/>
      <c r="U106" s="38"/>
      <c r="V106" s="19"/>
      <c r="W106" s="19"/>
      <c r="X106" s="19"/>
    </row>
    <row r="107" spans="1:24" ht="13.5" customHeight="1" x14ac:dyDescent="0.4">
      <c r="A107" s="37" t="s">
        <v>370</v>
      </c>
      <c r="B107" s="30"/>
      <c r="J107" s="19"/>
      <c r="K107" s="38"/>
      <c r="L107" s="38"/>
      <c r="M107" s="38"/>
      <c r="N107" s="38"/>
      <c r="O107" s="38"/>
      <c r="P107" s="38"/>
      <c r="Q107" s="38"/>
      <c r="R107" s="38"/>
      <c r="S107" s="38"/>
      <c r="T107" s="38"/>
      <c r="U107" s="38"/>
      <c r="V107" s="38"/>
      <c r="W107" s="38"/>
      <c r="X107" s="38"/>
    </row>
    <row r="108" spans="1:24" ht="13.5" customHeight="1" x14ac:dyDescent="0.4">
      <c r="A108" s="16" t="s">
        <v>376</v>
      </c>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3.5" customHeight="1" x14ac:dyDescent="0.4">
      <c r="B109" s="36"/>
      <c r="C109" s="36"/>
      <c r="D109" s="36"/>
      <c r="E109" s="36"/>
      <c r="F109" s="36"/>
      <c r="G109" s="36"/>
      <c r="H109" s="36"/>
      <c r="I109" s="36"/>
      <c r="J109" s="36"/>
      <c r="K109" s="36"/>
      <c r="L109" s="36"/>
      <c r="M109" s="36"/>
      <c r="N109" s="36"/>
      <c r="O109" s="36"/>
      <c r="P109" s="36"/>
      <c r="Q109" s="36"/>
      <c r="R109" s="36"/>
      <c r="S109" s="36"/>
      <c r="T109" s="36"/>
      <c r="U109" s="36"/>
      <c r="V109" s="36"/>
      <c r="W109" s="36"/>
      <c r="X109" s="36"/>
    </row>
    <row r="110" spans="1:24" ht="13.5" customHeight="1" x14ac:dyDescent="0.4">
      <c r="A110" s="37"/>
      <c r="B110" s="36"/>
      <c r="C110" s="36"/>
      <c r="D110" s="36"/>
      <c r="E110" s="36"/>
      <c r="F110" s="36"/>
      <c r="G110" s="36"/>
      <c r="H110" s="36"/>
      <c r="I110" s="36"/>
      <c r="J110" s="36"/>
      <c r="K110" s="36"/>
      <c r="L110" s="36"/>
      <c r="M110" s="36"/>
      <c r="N110" s="36"/>
      <c r="O110" s="36"/>
      <c r="P110" s="36"/>
      <c r="Q110" s="36"/>
      <c r="R110" s="36"/>
      <c r="S110" s="36"/>
      <c r="T110" s="36"/>
      <c r="U110" s="36"/>
      <c r="V110" s="36"/>
      <c r="W110" s="36"/>
      <c r="X110" s="36"/>
    </row>
    <row r="111" spans="1:24" ht="13.5" customHeight="1" x14ac:dyDescent="0.4">
      <c r="A111" s="39" t="s">
        <v>252</v>
      </c>
      <c r="B111" s="36"/>
      <c r="C111" s="36"/>
      <c r="D111" s="36"/>
      <c r="E111" s="36"/>
      <c r="F111" s="36"/>
      <c r="G111" s="36"/>
      <c r="H111" s="36"/>
      <c r="I111" s="36"/>
      <c r="J111" s="36"/>
      <c r="K111" s="36"/>
      <c r="L111" s="36"/>
      <c r="M111" s="36"/>
      <c r="N111" s="36"/>
      <c r="O111" s="36"/>
      <c r="P111" s="36"/>
      <c r="Q111" s="36"/>
      <c r="R111" s="36"/>
      <c r="S111" s="36"/>
      <c r="T111" s="36"/>
      <c r="U111" s="322"/>
      <c r="V111" s="322"/>
      <c r="W111" s="322"/>
      <c r="X111" s="322"/>
    </row>
    <row r="112" spans="1:24" ht="13.5" customHeight="1" x14ac:dyDescent="0.4">
      <c r="A112" s="323" t="s">
        <v>278</v>
      </c>
      <c r="B112" s="324"/>
      <c r="C112" s="324"/>
      <c r="D112" s="324"/>
      <c r="E112" s="324"/>
      <c r="F112" s="324"/>
      <c r="G112" s="324"/>
      <c r="H112" s="324"/>
      <c r="I112" s="324"/>
      <c r="J112" s="324"/>
      <c r="K112" s="324"/>
      <c r="L112" s="324"/>
      <c r="M112" s="324"/>
      <c r="N112" s="324"/>
      <c r="O112" s="324"/>
      <c r="P112" s="324"/>
      <c r="Q112" s="324"/>
      <c r="R112" s="324"/>
      <c r="S112" s="324"/>
      <c r="T112" s="324"/>
      <c r="U112" s="324"/>
      <c r="V112" s="324"/>
      <c r="W112" s="324"/>
      <c r="X112" s="325"/>
    </row>
    <row r="113" spans="1:26" ht="13.5" customHeight="1" x14ac:dyDescent="0.4">
      <c r="A113" s="326"/>
      <c r="B113" s="327"/>
      <c r="C113" s="327"/>
      <c r="D113" s="327"/>
      <c r="E113" s="327"/>
      <c r="F113" s="327"/>
      <c r="G113" s="327"/>
      <c r="H113" s="327"/>
      <c r="I113" s="327"/>
      <c r="J113" s="327"/>
      <c r="K113" s="327"/>
      <c r="L113" s="327"/>
      <c r="M113" s="327"/>
      <c r="N113" s="327"/>
      <c r="O113" s="327"/>
      <c r="P113" s="327"/>
      <c r="Q113" s="327"/>
      <c r="R113" s="327"/>
      <c r="S113" s="327"/>
      <c r="T113" s="327"/>
      <c r="U113" s="327"/>
      <c r="V113" s="327"/>
      <c r="W113" s="327"/>
      <c r="X113" s="328"/>
    </row>
    <row r="114" spans="1:26" ht="13.5" customHeight="1" x14ac:dyDescent="0.4">
      <c r="A114" s="207" t="s">
        <v>279</v>
      </c>
      <c r="B114" s="239"/>
      <c r="C114" s="239"/>
      <c r="D114" s="239"/>
      <c r="E114" s="239"/>
      <c r="F114" s="239"/>
      <c r="G114" s="240"/>
      <c r="H114" s="210" t="s">
        <v>271</v>
      </c>
      <c r="I114" s="286"/>
      <c r="J114" s="287"/>
      <c r="K114" s="210" t="s">
        <v>280</v>
      </c>
      <c r="L114" s="286"/>
      <c r="M114" s="287"/>
      <c r="N114" s="233" t="s">
        <v>47</v>
      </c>
      <c r="O114" s="234"/>
      <c r="P114" s="235"/>
      <c r="Q114" s="312" t="s">
        <v>354</v>
      </c>
      <c r="R114" s="313"/>
      <c r="S114" s="313"/>
      <c r="T114" s="313"/>
      <c r="U114" s="313"/>
      <c r="V114" s="314"/>
      <c r="W114" s="331" t="s">
        <v>313</v>
      </c>
      <c r="X114" s="332"/>
    </row>
    <row r="115" spans="1:26" ht="13.5" customHeight="1" x14ac:dyDescent="0.4">
      <c r="A115" s="209"/>
      <c r="B115" s="241"/>
      <c r="C115" s="241"/>
      <c r="D115" s="241"/>
      <c r="E115" s="241"/>
      <c r="F115" s="241"/>
      <c r="G115" s="242"/>
      <c r="H115" s="288"/>
      <c r="I115" s="275"/>
      <c r="J115" s="289"/>
      <c r="K115" s="288"/>
      <c r="L115" s="275"/>
      <c r="M115" s="289"/>
      <c r="N115" s="236"/>
      <c r="O115" s="237"/>
      <c r="P115" s="238"/>
      <c r="Q115" s="315"/>
      <c r="R115" s="316"/>
      <c r="S115" s="316"/>
      <c r="T115" s="316"/>
      <c r="U115" s="316"/>
      <c r="V115" s="317"/>
      <c r="W115" s="333"/>
      <c r="X115" s="334"/>
    </row>
    <row r="116" spans="1:26" ht="13.5" customHeight="1" x14ac:dyDescent="0.4">
      <c r="A116" s="258">
        <v>1</v>
      </c>
      <c r="B116" s="243" t="s">
        <v>297</v>
      </c>
      <c r="C116" s="244"/>
      <c r="D116" s="244"/>
      <c r="E116" s="244"/>
      <c r="F116" s="244"/>
      <c r="G116" s="245"/>
      <c r="H116" s="263">
        <v>2</v>
      </c>
      <c r="I116" s="172"/>
      <c r="J116" s="217"/>
      <c r="K116" s="263">
        <v>1</v>
      </c>
      <c r="L116" s="172"/>
      <c r="M116" s="217"/>
      <c r="N116" s="263">
        <f>IF(H116="","",H116*K116)</f>
        <v>2</v>
      </c>
      <c r="O116" s="172"/>
      <c r="P116" s="217"/>
      <c r="Q116" s="29" t="s">
        <v>49</v>
      </c>
      <c r="R116" s="74"/>
      <c r="S116" s="74"/>
      <c r="T116" s="74"/>
      <c r="U116" s="74"/>
      <c r="V116" s="74"/>
      <c r="W116" s="106"/>
      <c r="X116" s="100"/>
      <c r="Y116" s="45" t="s">
        <v>283</v>
      </c>
    </row>
    <row r="117" spans="1:26" ht="13.5" customHeight="1" x14ac:dyDescent="0.4">
      <c r="A117" s="259"/>
      <c r="B117" s="246"/>
      <c r="C117" s="247"/>
      <c r="D117" s="247"/>
      <c r="E117" s="247"/>
      <c r="F117" s="247"/>
      <c r="G117" s="248"/>
      <c r="H117" s="264"/>
      <c r="I117" s="265"/>
      <c r="J117" s="266"/>
      <c r="K117" s="264"/>
      <c r="L117" s="265"/>
      <c r="M117" s="266"/>
      <c r="N117" s="264"/>
      <c r="O117" s="265"/>
      <c r="P117" s="266"/>
      <c r="Q117" s="329" t="s">
        <v>50</v>
      </c>
      <c r="R117" s="330"/>
      <c r="S117" s="52" t="s">
        <v>268</v>
      </c>
      <c r="T117" s="330" t="s">
        <v>51</v>
      </c>
      <c r="U117" s="330"/>
      <c r="V117" s="52"/>
      <c r="W117" s="101" t="s">
        <v>33</v>
      </c>
      <c r="X117" s="102"/>
      <c r="Y117" s="45" t="s">
        <v>310</v>
      </c>
    </row>
    <row r="118" spans="1:26" ht="13.5" customHeight="1" x14ac:dyDescent="0.4">
      <c r="A118" s="259"/>
      <c r="B118" s="246"/>
      <c r="C118" s="247"/>
      <c r="D118" s="247"/>
      <c r="E118" s="247"/>
      <c r="F118" s="247"/>
      <c r="G118" s="248"/>
      <c r="H118" s="264"/>
      <c r="I118" s="265"/>
      <c r="J118" s="266"/>
      <c r="K118" s="264"/>
      <c r="L118" s="265"/>
      <c r="M118" s="266"/>
      <c r="N118" s="264"/>
      <c r="O118" s="265"/>
      <c r="P118" s="266"/>
      <c r="Q118" s="53" t="s">
        <v>52</v>
      </c>
      <c r="R118" s="40"/>
      <c r="S118" s="60"/>
      <c r="T118" s="40" t="s">
        <v>57</v>
      </c>
      <c r="U118" s="40"/>
      <c r="V118" s="60"/>
      <c r="W118" s="101" t="s">
        <v>34</v>
      </c>
      <c r="X118" s="102"/>
      <c r="Y118" s="45" t="s">
        <v>311</v>
      </c>
    </row>
    <row r="119" spans="1:26" ht="13.5" customHeight="1" x14ac:dyDescent="0.4">
      <c r="A119" s="259"/>
      <c r="B119" s="246"/>
      <c r="C119" s="247"/>
      <c r="D119" s="247"/>
      <c r="E119" s="247"/>
      <c r="F119" s="247"/>
      <c r="G119" s="248"/>
      <c r="H119" s="264"/>
      <c r="I119" s="265"/>
      <c r="J119" s="266"/>
      <c r="K119" s="264"/>
      <c r="L119" s="265"/>
      <c r="M119" s="266"/>
      <c r="N119" s="264"/>
      <c r="O119" s="265"/>
      <c r="P119" s="266"/>
      <c r="Q119" s="54" t="s">
        <v>54</v>
      </c>
      <c r="R119" s="55"/>
      <c r="S119" s="57"/>
      <c r="T119" s="31" t="s">
        <v>41</v>
      </c>
      <c r="U119" s="31"/>
      <c r="V119" s="57"/>
      <c r="W119" s="101" t="s">
        <v>35</v>
      </c>
      <c r="X119" s="102"/>
    </row>
    <row r="120" spans="1:26" ht="13.5" customHeight="1" x14ac:dyDescent="0.4">
      <c r="A120" s="259"/>
      <c r="B120" s="64"/>
      <c r="C120" s="274" t="s">
        <v>298</v>
      </c>
      <c r="D120" s="274"/>
      <c r="E120" s="274"/>
      <c r="F120" s="274"/>
      <c r="G120" s="96"/>
      <c r="H120" s="264"/>
      <c r="I120" s="265"/>
      <c r="J120" s="266"/>
      <c r="K120" s="264"/>
      <c r="L120" s="265"/>
      <c r="M120" s="266"/>
      <c r="N120" s="264"/>
      <c r="O120" s="265"/>
      <c r="P120" s="266"/>
      <c r="Q120" s="56" t="s">
        <v>53</v>
      </c>
      <c r="R120" s="31"/>
      <c r="S120" s="57"/>
      <c r="T120" s="31" t="s">
        <v>58</v>
      </c>
      <c r="U120" s="31"/>
      <c r="V120" s="57"/>
      <c r="W120" s="101" t="s">
        <v>36</v>
      </c>
      <c r="X120" s="102"/>
      <c r="Y120" s="43" t="s">
        <v>377</v>
      </c>
    </row>
    <row r="121" spans="1:26" ht="13.5" customHeight="1" x14ac:dyDescent="0.4">
      <c r="A121" s="259"/>
      <c r="B121" s="78" t="s">
        <v>244</v>
      </c>
      <c r="C121" s="274"/>
      <c r="D121" s="274"/>
      <c r="E121" s="274"/>
      <c r="F121" s="274"/>
      <c r="G121" s="79" t="s">
        <v>48</v>
      </c>
      <c r="H121" s="264"/>
      <c r="I121" s="265"/>
      <c r="J121" s="266"/>
      <c r="K121" s="264"/>
      <c r="L121" s="265"/>
      <c r="M121" s="266"/>
      <c r="N121" s="264"/>
      <c r="O121" s="265"/>
      <c r="P121" s="266"/>
      <c r="Q121" s="56" t="s">
        <v>55</v>
      </c>
      <c r="R121" s="31"/>
      <c r="S121" s="57"/>
      <c r="T121" s="30"/>
      <c r="U121" s="30"/>
      <c r="V121" s="30"/>
      <c r="W121" s="107"/>
      <c r="X121" s="102"/>
      <c r="Y121" s="43" t="s">
        <v>373</v>
      </c>
    </row>
    <row r="122" spans="1:26" ht="13.5" customHeight="1" x14ac:dyDescent="0.4">
      <c r="A122" s="260"/>
      <c r="B122" s="80"/>
      <c r="C122" s="275"/>
      <c r="D122" s="275"/>
      <c r="E122" s="275"/>
      <c r="F122" s="275"/>
      <c r="G122" s="92"/>
      <c r="H122" s="271" t="s">
        <v>266</v>
      </c>
      <c r="I122" s="272"/>
      <c r="J122" s="273"/>
      <c r="K122" s="255" t="s">
        <v>267</v>
      </c>
      <c r="L122" s="256"/>
      <c r="M122" s="257"/>
      <c r="N122" s="255" t="s">
        <v>266</v>
      </c>
      <c r="O122" s="256"/>
      <c r="P122" s="257"/>
      <c r="Q122" s="81" t="s">
        <v>56</v>
      </c>
      <c r="R122" s="27"/>
      <c r="S122" s="77"/>
      <c r="T122" s="77"/>
      <c r="U122" s="77"/>
      <c r="V122" s="27" t="s">
        <v>48</v>
      </c>
      <c r="W122" s="103"/>
      <c r="X122" s="104"/>
      <c r="Y122" s="3" t="s">
        <v>372</v>
      </c>
    </row>
    <row r="123" spans="1:26" ht="13.5" customHeight="1" x14ac:dyDescent="0.4">
      <c r="A123" s="258">
        <v>2</v>
      </c>
      <c r="B123" s="243" t="s">
        <v>299</v>
      </c>
      <c r="C123" s="244"/>
      <c r="D123" s="244"/>
      <c r="E123" s="244"/>
      <c r="F123" s="244"/>
      <c r="G123" s="245"/>
      <c r="H123" s="263">
        <v>2</v>
      </c>
      <c r="I123" s="172"/>
      <c r="J123" s="217"/>
      <c r="K123" s="263">
        <v>1</v>
      </c>
      <c r="L123" s="172"/>
      <c r="M123" s="217"/>
      <c r="N123" s="263">
        <f>IF(H123="","",H123*K123)</f>
        <v>2</v>
      </c>
      <c r="O123" s="172"/>
      <c r="P123" s="217"/>
      <c r="Q123" s="29" t="s">
        <v>49</v>
      </c>
      <c r="R123" s="74"/>
      <c r="S123" s="74"/>
      <c r="T123" s="74"/>
      <c r="U123" s="74"/>
      <c r="V123" s="74"/>
      <c r="W123" s="106"/>
      <c r="X123" s="100"/>
      <c r="Y123" s="3" t="s">
        <v>374</v>
      </c>
    </row>
    <row r="124" spans="1:26" ht="13.5" customHeight="1" x14ac:dyDescent="0.4">
      <c r="A124" s="259"/>
      <c r="B124" s="246"/>
      <c r="C124" s="247"/>
      <c r="D124" s="247"/>
      <c r="E124" s="247"/>
      <c r="F124" s="247"/>
      <c r="G124" s="248"/>
      <c r="H124" s="264"/>
      <c r="I124" s="265"/>
      <c r="J124" s="266"/>
      <c r="K124" s="264"/>
      <c r="L124" s="265"/>
      <c r="M124" s="266"/>
      <c r="N124" s="264"/>
      <c r="O124" s="265"/>
      <c r="P124" s="266"/>
      <c r="Q124" s="329" t="s">
        <v>50</v>
      </c>
      <c r="R124" s="330"/>
      <c r="S124" s="52" t="s">
        <v>268</v>
      </c>
      <c r="T124" s="330" t="s">
        <v>51</v>
      </c>
      <c r="U124" s="330"/>
      <c r="V124" s="52"/>
      <c r="W124" s="101" t="s">
        <v>33</v>
      </c>
      <c r="X124" s="102"/>
      <c r="Y124" s="3" t="s">
        <v>375</v>
      </c>
    </row>
    <row r="125" spans="1:26" ht="13.5" customHeight="1" x14ac:dyDescent="0.4">
      <c r="A125" s="259"/>
      <c r="B125" s="246"/>
      <c r="C125" s="247"/>
      <c r="D125" s="247"/>
      <c r="E125" s="247"/>
      <c r="F125" s="247"/>
      <c r="G125" s="248"/>
      <c r="H125" s="264"/>
      <c r="I125" s="265"/>
      <c r="J125" s="266"/>
      <c r="K125" s="264"/>
      <c r="L125" s="265"/>
      <c r="M125" s="266"/>
      <c r="N125" s="264"/>
      <c r="O125" s="265"/>
      <c r="P125" s="266"/>
      <c r="Q125" s="53" t="s">
        <v>52</v>
      </c>
      <c r="R125" s="40"/>
      <c r="S125" s="60"/>
      <c r="T125" s="40" t="s">
        <v>57</v>
      </c>
      <c r="U125" s="40"/>
      <c r="V125" s="60"/>
      <c r="W125" s="101" t="s">
        <v>34</v>
      </c>
      <c r="X125" s="102"/>
    </row>
    <row r="126" spans="1:26" ht="13.5" customHeight="1" x14ac:dyDescent="0.4">
      <c r="A126" s="259"/>
      <c r="B126" s="246"/>
      <c r="C126" s="247"/>
      <c r="D126" s="247"/>
      <c r="E126" s="247"/>
      <c r="F126" s="247"/>
      <c r="G126" s="248"/>
      <c r="H126" s="264"/>
      <c r="I126" s="265"/>
      <c r="J126" s="266"/>
      <c r="K126" s="264"/>
      <c r="L126" s="265"/>
      <c r="M126" s="266"/>
      <c r="N126" s="264"/>
      <c r="O126" s="265"/>
      <c r="P126" s="266"/>
      <c r="Q126" s="54" t="s">
        <v>54</v>
      </c>
      <c r="R126" s="55"/>
      <c r="S126" s="57"/>
      <c r="T126" s="31" t="s">
        <v>41</v>
      </c>
      <c r="U126" s="31"/>
      <c r="V126" s="57"/>
      <c r="W126" s="101" t="s">
        <v>35</v>
      </c>
      <c r="X126" s="102"/>
      <c r="Y126" s="47" t="s">
        <v>304</v>
      </c>
      <c r="Z126" s="47"/>
    </row>
    <row r="127" spans="1:26" ht="13.5" customHeight="1" x14ac:dyDescent="0.4">
      <c r="A127" s="259"/>
      <c r="B127" s="64"/>
      <c r="C127" s="274" t="s">
        <v>300</v>
      </c>
      <c r="D127" s="274"/>
      <c r="E127" s="274"/>
      <c r="F127" s="274"/>
      <c r="G127" s="96"/>
      <c r="H127" s="264"/>
      <c r="I127" s="265"/>
      <c r="J127" s="266"/>
      <c r="K127" s="264"/>
      <c r="L127" s="265"/>
      <c r="M127" s="266"/>
      <c r="N127" s="264"/>
      <c r="O127" s="265"/>
      <c r="P127" s="266"/>
      <c r="Q127" s="56" t="s">
        <v>53</v>
      </c>
      <c r="R127" s="31"/>
      <c r="S127" s="57"/>
      <c r="T127" s="31" t="s">
        <v>58</v>
      </c>
      <c r="U127" s="31"/>
      <c r="V127" s="57"/>
      <c r="W127" s="101" t="s">
        <v>36</v>
      </c>
      <c r="X127" s="102"/>
      <c r="Y127" s="47" t="s">
        <v>309</v>
      </c>
      <c r="Z127" s="47"/>
    </row>
    <row r="128" spans="1:26" ht="13.5" customHeight="1" x14ac:dyDescent="0.4">
      <c r="A128" s="259"/>
      <c r="B128" s="78" t="s">
        <v>244</v>
      </c>
      <c r="C128" s="274"/>
      <c r="D128" s="274"/>
      <c r="E128" s="274"/>
      <c r="F128" s="274"/>
      <c r="G128" s="79" t="s">
        <v>48</v>
      </c>
      <c r="H128" s="264"/>
      <c r="I128" s="265"/>
      <c r="J128" s="266"/>
      <c r="K128" s="264"/>
      <c r="L128" s="265"/>
      <c r="M128" s="266"/>
      <c r="N128" s="264"/>
      <c r="O128" s="265"/>
      <c r="P128" s="266"/>
      <c r="Q128" s="56" t="s">
        <v>55</v>
      </c>
      <c r="R128" s="31"/>
      <c r="S128" s="57"/>
      <c r="T128" s="30"/>
      <c r="U128" s="30"/>
      <c r="V128" s="30"/>
      <c r="W128" s="107"/>
      <c r="X128" s="102"/>
    </row>
    <row r="129" spans="1:25" ht="13.5" customHeight="1" x14ac:dyDescent="0.4">
      <c r="A129" s="260"/>
      <c r="B129" s="80"/>
      <c r="C129" s="275"/>
      <c r="D129" s="275"/>
      <c r="E129" s="275"/>
      <c r="F129" s="275"/>
      <c r="G129" s="92"/>
      <c r="H129" s="271" t="s">
        <v>266</v>
      </c>
      <c r="I129" s="272"/>
      <c r="J129" s="273"/>
      <c r="K129" s="255" t="s">
        <v>267</v>
      </c>
      <c r="L129" s="256"/>
      <c r="M129" s="257"/>
      <c r="N129" s="255" t="s">
        <v>266</v>
      </c>
      <c r="O129" s="256"/>
      <c r="P129" s="257"/>
      <c r="Q129" s="81" t="s">
        <v>56</v>
      </c>
      <c r="R129" s="27"/>
      <c r="S129" s="77"/>
      <c r="T129" s="77"/>
      <c r="U129" s="77"/>
      <c r="V129" s="27" t="s">
        <v>48</v>
      </c>
      <c r="W129" s="103"/>
      <c r="X129" s="104"/>
      <c r="Y129" s="47" t="s">
        <v>284</v>
      </c>
    </row>
    <row r="130" spans="1:25" ht="13.5" customHeight="1" x14ac:dyDescent="0.4">
      <c r="A130" s="258">
        <v>3</v>
      </c>
      <c r="B130" s="243" t="s">
        <v>301</v>
      </c>
      <c r="C130" s="244"/>
      <c r="D130" s="244"/>
      <c r="E130" s="244"/>
      <c r="F130" s="244"/>
      <c r="G130" s="245"/>
      <c r="H130" s="263">
        <v>2</v>
      </c>
      <c r="I130" s="172"/>
      <c r="J130" s="217"/>
      <c r="K130" s="263">
        <v>2</v>
      </c>
      <c r="L130" s="172"/>
      <c r="M130" s="217"/>
      <c r="N130" s="263">
        <f>IF(H130="","",H130*K130)</f>
        <v>4</v>
      </c>
      <c r="O130" s="172"/>
      <c r="P130" s="217"/>
      <c r="Q130" s="29" t="s">
        <v>49</v>
      </c>
      <c r="R130" s="74"/>
      <c r="S130" s="74"/>
      <c r="T130" s="74"/>
      <c r="U130" s="74"/>
      <c r="V130" s="74"/>
      <c r="W130" s="106"/>
      <c r="X130" s="100"/>
    </row>
    <row r="131" spans="1:25" ht="13.5" customHeight="1" x14ac:dyDescent="0.4">
      <c r="A131" s="259"/>
      <c r="B131" s="246"/>
      <c r="C131" s="247"/>
      <c r="D131" s="247"/>
      <c r="E131" s="247"/>
      <c r="F131" s="247"/>
      <c r="G131" s="248"/>
      <c r="H131" s="264"/>
      <c r="I131" s="265"/>
      <c r="J131" s="266"/>
      <c r="K131" s="264"/>
      <c r="L131" s="265"/>
      <c r="M131" s="266"/>
      <c r="N131" s="264"/>
      <c r="O131" s="265"/>
      <c r="P131" s="266"/>
      <c r="Q131" s="329" t="s">
        <v>50</v>
      </c>
      <c r="R131" s="330"/>
      <c r="S131" s="52"/>
      <c r="T131" s="330" t="s">
        <v>51</v>
      </c>
      <c r="U131" s="330"/>
      <c r="V131" s="52"/>
      <c r="W131" s="101" t="s">
        <v>33</v>
      </c>
      <c r="X131" s="102"/>
    </row>
    <row r="132" spans="1:25" ht="13.5" customHeight="1" x14ac:dyDescent="0.4">
      <c r="A132" s="259"/>
      <c r="B132" s="246"/>
      <c r="C132" s="247"/>
      <c r="D132" s="247"/>
      <c r="E132" s="247"/>
      <c r="F132" s="247"/>
      <c r="G132" s="248"/>
      <c r="H132" s="264"/>
      <c r="I132" s="265"/>
      <c r="J132" s="266"/>
      <c r="K132" s="264"/>
      <c r="L132" s="265"/>
      <c r="M132" s="266"/>
      <c r="N132" s="264"/>
      <c r="O132" s="265"/>
      <c r="P132" s="266"/>
      <c r="Q132" s="53" t="s">
        <v>52</v>
      </c>
      <c r="R132" s="40"/>
      <c r="S132" s="60"/>
      <c r="T132" s="40" t="s">
        <v>57</v>
      </c>
      <c r="U132" s="40"/>
      <c r="V132" s="60"/>
      <c r="W132" s="101" t="s">
        <v>34</v>
      </c>
      <c r="X132" s="102"/>
    </row>
    <row r="133" spans="1:25" ht="13.5" customHeight="1" x14ac:dyDescent="0.4">
      <c r="A133" s="259"/>
      <c r="B133" s="246"/>
      <c r="C133" s="247"/>
      <c r="D133" s="247"/>
      <c r="E133" s="247"/>
      <c r="F133" s="247"/>
      <c r="G133" s="248"/>
      <c r="H133" s="264"/>
      <c r="I133" s="265"/>
      <c r="J133" s="266"/>
      <c r="K133" s="264"/>
      <c r="L133" s="265"/>
      <c r="M133" s="266"/>
      <c r="N133" s="264"/>
      <c r="O133" s="265"/>
      <c r="P133" s="266"/>
      <c r="Q133" s="54" t="s">
        <v>54</v>
      </c>
      <c r="R133" s="55"/>
      <c r="S133" s="57"/>
      <c r="T133" s="31" t="s">
        <v>41</v>
      </c>
      <c r="U133" s="31"/>
      <c r="V133" s="57"/>
      <c r="W133" s="101" t="s">
        <v>35</v>
      </c>
      <c r="X133" s="102"/>
    </row>
    <row r="134" spans="1:25" ht="13.5" customHeight="1" x14ac:dyDescent="0.4">
      <c r="A134" s="259"/>
      <c r="B134" s="64"/>
      <c r="C134" s="274" t="s">
        <v>302</v>
      </c>
      <c r="D134" s="274"/>
      <c r="E134" s="274"/>
      <c r="F134" s="274"/>
      <c r="G134" s="96"/>
      <c r="H134" s="264"/>
      <c r="I134" s="265"/>
      <c r="J134" s="266"/>
      <c r="K134" s="264"/>
      <c r="L134" s="265"/>
      <c r="M134" s="266"/>
      <c r="N134" s="264"/>
      <c r="O134" s="265"/>
      <c r="P134" s="266"/>
      <c r="Q134" s="56" t="s">
        <v>53</v>
      </c>
      <c r="R134" s="31"/>
      <c r="S134" s="57"/>
      <c r="T134" s="31" t="s">
        <v>58</v>
      </c>
      <c r="U134" s="31"/>
      <c r="V134" s="57"/>
      <c r="W134" s="101" t="s">
        <v>36</v>
      </c>
      <c r="X134" s="102"/>
    </row>
    <row r="135" spans="1:25" ht="13.5" customHeight="1" x14ac:dyDescent="0.4">
      <c r="A135" s="259"/>
      <c r="B135" s="78" t="s">
        <v>244</v>
      </c>
      <c r="C135" s="274"/>
      <c r="D135" s="274"/>
      <c r="E135" s="274"/>
      <c r="F135" s="274"/>
      <c r="G135" s="79" t="s">
        <v>48</v>
      </c>
      <c r="H135" s="264"/>
      <c r="I135" s="265"/>
      <c r="J135" s="266"/>
      <c r="K135" s="264"/>
      <c r="L135" s="265"/>
      <c r="M135" s="266"/>
      <c r="N135" s="264"/>
      <c r="O135" s="265"/>
      <c r="P135" s="266"/>
      <c r="Q135" s="56" t="s">
        <v>55</v>
      </c>
      <c r="R135" s="31"/>
      <c r="S135" s="57" t="s">
        <v>268</v>
      </c>
      <c r="T135" s="30"/>
      <c r="U135" s="30"/>
      <c r="V135" s="30"/>
      <c r="W135" s="107"/>
      <c r="X135" s="102"/>
    </row>
    <row r="136" spans="1:25" ht="13.5" customHeight="1" x14ac:dyDescent="0.4">
      <c r="A136" s="260"/>
      <c r="B136" s="80"/>
      <c r="C136" s="275"/>
      <c r="D136" s="275"/>
      <c r="E136" s="275"/>
      <c r="F136" s="275"/>
      <c r="G136" s="92"/>
      <c r="H136" s="271" t="s">
        <v>266</v>
      </c>
      <c r="I136" s="272"/>
      <c r="J136" s="273"/>
      <c r="K136" s="255" t="s">
        <v>267</v>
      </c>
      <c r="L136" s="256"/>
      <c r="M136" s="257"/>
      <c r="N136" s="255" t="s">
        <v>266</v>
      </c>
      <c r="O136" s="256"/>
      <c r="P136" s="257"/>
      <c r="Q136" s="81" t="s">
        <v>56</v>
      </c>
      <c r="R136" s="27"/>
      <c r="S136" s="77"/>
      <c r="T136" s="77"/>
      <c r="U136" s="77"/>
      <c r="V136" s="27" t="s">
        <v>48</v>
      </c>
      <c r="W136" s="103"/>
      <c r="X136" s="104"/>
    </row>
    <row r="137" spans="1:25" ht="13.5" customHeight="1" x14ac:dyDescent="0.4">
      <c r="A137" s="258">
        <v>4</v>
      </c>
      <c r="B137" s="243"/>
      <c r="C137" s="244"/>
      <c r="D137" s="244"/>
      <c r="E137" s="244"/>
      <c r="F137" s="244"/>
      <c r="G137" s="245"/>
      <c r="H137" s="263"/>
      <c r="I137" s="172"/>
      <c r="J137" s="217"/>
      <c r="K137" s="263"/>
      <c r="L137" s="172"/>
      <c r="M137" s="217"/>
      <c r="N137" s="263" t="str">
        <f>IF(H137="","",H137*K137)</f>
        <v/>
      </c>
      <c r="O137" s="172"/>
      <c r="P137" s="217"/>
      <c r="Q137" s="29" t="s">
        <v>49</v>
      </c>
      <c r="R137" s="74"/>
      <c r="S137" s="74"/>
      <c r="T137" s="74"/>
      <c r="U137" s="74"/>
      <c r="V137" s="74"/>
      <c r="W137" s="106"/>
      <c r="X137" s="100"/>
    </row>
    <row r="138" spans="1:25" ht="13.5" customHeight="1" x14ac:dyDescent="0.4">
      <c r="A138" s="259"/>
      <c r="B138" s="246"/>
      <c r="C138" s="247"/>
      <c r="D138" s="247"/>
      <c r="E138" s="247"/>
      <c r="F138" s="247"/>
      <c r="G138" s="248"/>
      <c r="H138" s="264"/>
      <c r="I138" s="265"/>
      <c r="J138" s="266"/>
      <c r="K138" s="264"/>
      <c r="L138" s="265"/>
      <c r="M138" s="266"/>
      <c r="N138" s="264"/>
      <c r="O138" s="265"/>
      <c r="P138" s="266"/>
      <c r="Q138" s="329" t="s">
        <v>50</v>
      </c>
      <c r="R138" s="330"/>
      <c r="S138" s="52"/>
      <c r="T138" s="330" t="s">
        <v>51</v>
      </c>
      <c r="U138" s="330"/>
      <c r="V138" s="52"/>
      <c r="W138" s="101" t="s">
        <v>33</v>
      </c>
      <c r="X138" s="102"/>
    </row>
    <row r="139" spans="1:25" ht="13.5" customHeight="1" x14ac:dyDescent="0.4">
      <c r="A139" s="259"/>
      <c r="B139" s="246"/>
      <c r="C139" s="247"/>
      <c r="D139" s="247"/>
      <c r="E139" s="247"/>
      <c r="F139" s="247"/>
      <c r="G139" s="248"/>
      <c r="H139" s="264"/>
      <c r="I139" s="265"/>
      <c r="J139" s="266"/>
      <c r="K139" s="264"/>
      <c r="L139" s="265"/>
      <c r="M139" s="266"/>
      <c r="N139" s="264"/>
      <c r="O139" s="265"/>
      <c r="P139" s="266"/>
      <c r="Q139" s="53" t="s">
        <v>52</v>
      </c>
      <c r="R139" s="40"/>
      <c r="S139" s="60"/>
      <c r="T139" s="40" t="s">
        <v>57</v>
      </c>
      <c r="U139" s="40"/>
      <c r="V139" s="60"/>
      <c r="W139" s="101" t="s">
        <v>34</v>
      </c>
      <c r="X139" s="102"/>
    </row>
    <row r="140" spans="1:25" ht="13.5" customHeight="1" x14ac:dyDescent="0.4">
      <c r="A140" s="259"/>
      <c r="B140" s="246"/>
      <c r="C140" s="247"/>
      <c r="D140" s="247"/>
      <c r="E140" s="247"/>
      <c r="F140" s="247"/>
      <c r="G140" s="248"/>
      <c r="H140" s="264"/>
      <c r="I140" s="265"/>
      <c r="J140" s="266"/>
      <c r="K140" s="264"/>
      <c r="L140" s="265"/>
      <c r="M140" s="266"/>
      <c r="N140" s="264"/>
      <c r="O140" s="265"/>
      <c r="P140" s="266"/>
      <c r="Q140" s="54" t="s">
        <v>54</v>
      </c>
      <c r="R140" s="55"/>
      <c r="S140" s="57"/>
      <c r="T140" s="31" t="s">
        <v>41</v>
      </c>
      <c r="U140" s="31"/>
      <c r="V140" s="57"/>
      <c r="W140" s="101" t="s">
        <v>35</v>
      </c>
      <c r="X140" s="102"/>
    </row>
    <row r="141" spans="1:25" ht="13.5" customHeight="1" x14ac:dyDescent="0.4">
      <c r="A141" s="259"/>
      <c r="B141" s="64"/>
      <c r="C141" s="274"/>
      <c r="D141" s="274"/>
      <c r="E141" s="274"/>
      <c r="F141" s="274"/>
      <c r="G141" s="96"/>
      <c r="H141" s="264"/>
      <c r="I141" s="265"/>
      <c r="J141" s="266"/>
      <c r="K141" s="264"/>
      <c r="L141" s="265"/>
      <c r="M141" s="266"/>
      <c r="N141" s="264"/>
      <c r="O141" s="265"/>
      <c r="P141" s="266"/>
      <c r="Q141" s="56" t="s">
        <v>53</v>
      </c>
      <c r="R141" s="31"/>
      <c r="S141" s="57"/>
      <c r="T141" s="31" t="s">
        <v>58</v>
      </c>
      <c r="U141" s="31"/>
      <c r="V141" s="57"/>
      <c r="W141" s="101" t="s">
        <v>36</v>
      </c>
      <c r="X141" s="102"/>
    </row>
    <row r="142" spans="1:25" ht="13.5" customHeight="1" x14ac:dyDescent="0.4">
      <c r="A142" s="259"/>
      <c r="B142" s="78" t="s">
        <v>244</v>
      </c>
      <c r="C142" s="274"/>
      <c r="D142" s="274"/>
      <c r="E142" s="274"/>
      <c r="F142" s="274"/>
      <c r="G142" s="79" t="s">
        <v>48</v>
      </c>
      <c r="H142" s="264"/>
      <c r="I142" s="265"/>
      <c r="J142" s="266"/>
      <c r="K142" s="264"/>
      <c r="L142" s="265"/>
      <c r="M142" s="266"/>
      <c r="N142" s="264"/>
      <c r="O142" s="265"/>
      <c r="P142" s="266"/>
      <c r="Q142" s="56" t="s">
        <v>55</v>
      </c>
      <c r="R142" s="31"/>
      <c r="S142" s="57"/>
      <c r="T142" s="30"/>
      <c r="U142" s="30"/>
      <c r="V142" s="30"/>
      <c r="W142" s="107"/>
      <c r="X142" s="102"/>
    </row>
    <row r="143" spans="1:25" ht="13.5" customHeight="1" thickBot="1" x14ac:dyDescent="0.45">
      <c r="A143" s="260"/>
      <c r="B143" s="80"/>
      <c r="C143" s="275"/>
      <c r="D143" s="275"/>
      <c r="E143" s="275"/>
      <c r="F143" s="274"/>
      <c r="G143" s="96"/>
      <c r="H143" s="347" t="s">
        <v>266</v>
      </c>
      <c r="I143" s="348"/>
      <c r="J143" s="273"/>
      <c r="K143" s="255" t="s">
        <v>267</v>
      </c>
      <c r="L143" s="256"/>
      <c r="M143" s="257"/>
      <c r="N143" s="255" t="s">
        <v>266</v>
      </c>
      <c r="O143" s="256"/>
      <c r="P143" s="349"/>
      <c r="Q143" s="33" t="s">
        <v>56</v>
      </c>
      <c r="R143" s="30"/>
      <c r="S143" s="38"/>
      <c r="T143" s="38"/>
      <c r="U143" s="38"/>
      <c r="V143" s="27" t="s">
        <v>48</v>
      </c>
      <c r="W143" s="103"/>
      <c r="X143" s="104"/>
    </row>
    <row r="144" spans="1:25" ht="13.5" customHeight="1" x14ac:dyDescent="0.4">
      <c r="A144" s="207" t="s">
        <v>243</v>
      </c>
      <c r="B144" s="239"/>
      <c r="C144" s="239"/>
      <c r="D144" s="239"/>
      <c r="E144" s="239"/>
      <c r="F144" s="335">
        <f>IF(M15="","",VLOOKUP(M15,認証基準!B5:G114,4,FALSE))</f>
        <v>8</v>
      </c>
      <c r="G144" s="336"/>
      <c r="H144" s="336"/>
      <c r="I144" s="337"/>
      <c r="J144" s="239" t="s">
        <v>245</v>
      </c>
      <c r="K144" s="240"/>
      <c r="L144" s="210" t="s">
        <v>60</v>
      </c>
      <c r="M144" s="286"/>
      <c r="N144" s="286"/>
      <c r="O144" s="286"/>
      <c r="P144" s="341">
        <f>SUM(N116:P142)</f>
        <v>8</v>
      </c>
      <c r="Q144" s="342"/>
      <c r="R144" s="342"/>
      <c r="S144" s="342"/>
      <c r="T144" s="342"/>
      <c r="U144" s="343"/>
      <c r="V144" s="286" t="s">
        <v>61</v>
      </c>
      <c r="W144" s="286"/>
      <c r="X144" s="287"/>
    </row>
    <row r="145" spans="1:24" ht="13.5" customHeight="1" thickBot="1" x14ac:dyDescent="0.45">
      <c r="A145" s="209"/>
      <c r="B145" s="241"/>
      <c r="C145" s="241"/>
      <c r="D145" s="241"/>
      <c r="E145" s="241"/>
      <c r="F145" s="338"/>
      <c r="G145" s="339"/>
      <c r="H145" s="339"/>
      <c r="I145" s="340"/>
      <c r="J145" s="241"/>
      <c r="K145" s="242"/>
      <c r="L145" s="288"/>
      <c r="M145" s="275"/>
      <c r="N145" s="275"/>
      <c r="O145" s="275"/>
      <c r="P145" s="344"/>
      <c r="Q145" s="345"/>
      <c r="R145" s="345"/>
      <c r="S145" s="345"/>
      <c r="T145" s="345"/>
      <c r="U145" s="346"/>
      <c r="V145" s="275"/>
      <c r="W145" s="275"/>
      <c r="X145" s="289"/>
    </row>
    <row r="146" spans="1:24" ht="13.5" customHeight="1" x14ac:dyDescent="0.4">
      <c r="A146" s="37" t="s">
        <v>319</v>
      </c>
      <c r="B146" s="36"/>
      <c r="C146" s="36"/>
      <c r="D146" s="36"/>
      <c r="E146" s="36"/>
      <c r="F146" s="36"/>
      <c r="G146" s="36"/>
      <c r="H146" s="36"/>
      <c r="I146" s="36"/>
      <c r="J146" s="36"/>
      <c r="K146" s="36"/>
      <c r="L146" s="36"/>
      <c r="M146" s="36"/>
      <c r="N146" s="36"/>
      <c r="O146" s="36"/>
      <c r="P146" s="36"/>
      <c r="Q146" s="36"/>
      <c r="R146" s="36"/>
      <c r="S146" s="36"/>
      <c r="T146" s="36"/>
      <c r="U146" s="36"/>
      <c r="V146" s="36"/>
      <c r="W146" s="36"/>
      <c r="X146" s="36"/>
    </row>
    <row r="147" spans="1:24" ht="13.5" customHeight="1" x14ac:dyDescent="0.4">
      <c r="A147" s="37"/>
      <c r="B147" s="37" t="s">
        <v>359</v>
      </c>
      <c r="C147" s="37"/>
      <c r="D147" s="37"/>
      <c r="E147" s="37"/>
      <c r="F147" s="37"/>
      <c r="G147" s="37"/>
      <c r="H147" s="37"/>
      <c r="I147" s="37"/>
      <c r="J147" s="37"/>
      <c r="K147" s="37"/>
      <c r="L147" s="37"/>
      <c r="M147" s="37"/>
      <c r="N147" s="37"/>
      <c r="O147" s="37"/>
      <c r="P147" s="37"/>
      <c r="Q147" s="37"/>
      <c r="R147" s="37"/>
      <c r="S147" s="37"/>
      <c r="T147" s="37"/>
      <c r="U147" s="37"/>
      <c r="V147" s="37"/>
      <c r="W147" s="37"/>
      <c r="X147" s="37"/>
    </row>
    <row r="148" spans="1:24" ht="13.5" customHeight="1" x14ac:dyDescent="0.4">
      <c r="A148" s="37"/>
      <c r="B148" s="37" t="s">
        <v>215</v>
      </c>
      <c r="C148" s="37"/>
      <c r="D148" s="37"/>
      <c r="E148" s="37"/>
      <c r="F148" s="37"/>
      <c r="G148" s="37"/>
      <c r="H148" s="37"/>
      <c r="I148" s="37"/>
      <c r="J148" s="37"/>
      <c r="K148" s="37"/>
      <c r="L148" s="37"/>
      <c r="M148" s="37"/>
      <c r="N148" s="37"/>
      <c r="O148" s="37"/>
      <c r="P148" s="37"/>
      <c r="Q148" s="37"/>
      <c r="R148" s="37"/>
      <c r="S148" s="37"/>
      <c r="T148" s="37"/>
      <c r="U148" s="37"/>
      <c r="V148" s="37"/>
      <c r="W148" s="37"/>
      <c r="X148" s="37"/>
    </row>
    <row r="149" spans="1:24" ht="13.5" customHeight="1" x14ac:dyDescent="0.4">
      <c r="A149" s="37" t="s">
        <v>320</v>
      </c>
      <c r="B149" s="37"/>
      <c r="C149" s="37"/>
      <c r="D149" s="37"/>
      <c r="E149" s="37"/>
      <c r="F149" s="37"/>
      <c r="G149" s="37"/>
      <c r="H149" s="37"/>
      <c r="I149" s="37"/>
      <c r="J149" s="37"/>
      <c r="K149" s="37"/>
      <c r="L149" s="37"/>
      <c r="M149" s="37"/>
      <c r="N149" s="37"/>
      <c r="O149" s="37"/>
      <c r="P149" s="37"/>
      <c r="Q149" s="37"/>
      <c r="R149" s="37"/>
      <c r="S149" s="37"/>
      <c r="T149" s="37"/>
      <c r="U149" s="37"/>
      <c r="V149" s="37"/>
      <c r="W149" s="37"/>
      <c r="X149" s="37"/>
    </row>
    <row r="150" spans="1:24" ht="13.5" customHeight="1" x14ac:dyDescent="0.4">
      <c r="A150" s="37"/>
      <c r="B150" s="37" t="s">
        <v>263</v>
      </c>
      <c r="C150" s="37"/>
      <c r="D150" s="37"/>
      <c r="E150" s="37"/>
      <c r="F150" s="37"/>
      <c r="G150" s="37"/>
      <c r="H150" s="37"/>
      <c r="I150" s="37"/>
      <c r="J150" s="37"/>
      <c r="K150" s="37"/>
      <c r="L150" s="37"/>
      <c r="M150" s="37"/>
      <c r="N150" s="37"/>
      <c r="O150" s="37"/>
      <c r="P150" s="37"/>
      <c r="Q150" s="37"/>
      <c r="R150" s="37"/>
      <c r="S150" s="37"/>
      <c r="T150" s="37"/>
      <c r="U150" s="37"/>
      <c r="V150" s="37"/>
      <c r="W150" s="37"/>
      <c r="X150" s="37"/>
    </row>
    <row r="151" spans="1:24" ht="13.5" customHeight="1" x14ac:dyDescent="0.4">
      <c r="A151" s="37"/>
      <c r="B151" s="37" t="s">
        <v>265</v>
      </c>
      <c r="C151" s="37"/>
      <c r="D151" s="37"/>
      <c r="E151" s="37"/>
      <c r="F151" s="37"/>
      <c r="G151" s="37"/>
      <c r="H151" s="37"/>
      <c r="I151" s="37"/>
      <c r="J151" s="37"/>
      <c r="K151" s="37"/>
      <c r="L151" s="37"/>
      <c r="M151" s="37"/>
      <c r="N151" s="37"/>
      <c r="O151" s="37"/>
      <c r="P151" s="37"/>
      <c r="Q151" s="37"/>
      <c r="R151" s="37"/>
      <c r="S151" s="37"/>
      <c r="T151" s="37"/>
      <c r="U151" s="37"/>
      <c r="V151" s="37"/>
      <c r="W151" s="37"/>
      <c r="X151" s="37"/>
    </row>
    <row r="152" spans="1:24" ht="13.5" customHeight="1" x14ac:dyDescent="0.4">
      <c r="A152" s="37"/>
      <c r="B152" s="37" t="s">
        <v>264</v>
      </c>
      <c r="C152" s="37"/>
      <c r="D152" s="37"/>
      <c r="E152" s="37"/>
      <c r="F152" s="37"/>
      <c r="G152" s="37"/>
      <c r="H152" s="37"/>
      <c r="I152" s="37"/>
      <c r="J152" s="37"/>
      <c r="K152" s="37"/>
      <c r="L152" s="37"/>
      <c r="M152" s="37"/>
      <c r="N152" s="37"/>
      <c r="O152" s="37"/>
      <c r="P152" s="37"/>
      <c r="Q152" s="37"/>
      <c r="R152" s="37"/>
      <c r="S152" s="37"/>
      <c r="T152" s="37"/>
      <c r="U152" s="37"/>
      <c r="V152" s="37"/>
      <c r="W152" s="37"/>
      <c r="X152" s="37"/>
    </row>
    <row r="153" spans="1:24" ht="13.5" customHeight="1" x14ac:dyDescent="0.4">
      <c r="A153" s="37" t="s">
        <v>321</v>
      </c>
      <c r="B153" s="37"/>
      <c r="C153" s="37"/>
      <c r="D153" s="37"/>
      <c r="E153" s="37"/>
      <c r="F153" s="37"/>
      <c r="G153" s="37"/>
      <c r="H153" s="37"/>
      <c r="I153" s="37"/>
      <c r="J153" s="37"/>
      <c r="K153" s="37"/>
      <c r="L153" s="37"/>
      <c r="M153" s="37"/>
      <c r="N153" s="37"/>
      <c r="O153" s="37"/>
      <c r="P153" s="37"/>
      <c r="Q153" s="37"/>
      <c r="R153" s="37"/>
      <c r="S153" s="37"/>
      <c r="T153" s="37"/>
      <c r="U153" s="37"/>
      <c r="V153" s="37"/>
      <c r="W153" s="37"/>
      <c r="X153" s="37"/>
    </row>
    <row r="154" spans="1:24" ht="13.5" customHeight="1" x14ac:dyDescent="0.4">
      <c r="A154" s="37" t="s">
        <v>322</v>
      </c>
      <c r="B154" s="37"/>
      <c r="C154" s="37"/>
      <c r="D154" s="37"/>
      <c r="E154" s="37"/>
      <c r="F154" s="37"/>
      <c r="G154" s="37"/>
      <c r="H154" s="37"/>
      <c r="I154" s="37"/>
      <c r="J154" s="37"/>
      <c r="K154" s="37"/>
      <c r="L154" s="37"/>
      <c r="M154" s="37"/>
      <c r="N154" s="37"/>
      <c r="O154" s="37"/>
      <c r="P154" s="37"/>
      <c r="Q154" s="37"/>
      <c r="R154" s="37"/>
      <c r="S154" s="37"/>
      <c r="T154" s="37"/>
      <c r="U154" s="37"/>
      <c r="V154" s="37"/>
      <c r="W154" s="37"/>
      <c r="X154" s="37"/>
    </row>
    <row r="155" spans="1:24" ht="13.5" customHeight="1" x14ac:dyDescent="0.4">
      <c r="A155" s="37"/>
      <c r="B155" s="37" t="s">
        <v>209</v>
      </c>
      <c r="C155" s="37"/>
      <c r="D155" s="37"/>
      <c r="E155" s="37"/>
      <c r="F155" s="37"/>
      <c r="G155" s="37"/>
      <c r="H155" s="37"/>
      <c r="I155" s="37"/>
      <c r="J155" s="37"/>
      <c r="K155" s="37"/>
      <c r="L155" s="37"/>
      <c r="M155" s="37"/>
      <c r="N155" s="37"/>
      <c r="O155" s="37"/>
      <c r="P155" s="37"/>
      <c r="Q155" s="37"/>
      <c r="R155" s="37"/>
      <c r="S155" s="37"/>
      <c r="T155" s="37"/>
      <c r="U155" s="37"/>
      <c r="V155" s="37"/>
      <c r="W155" s="37"/>
      <c r="X155" s="37"/>
    </row>
    <row r="156" spans="1:24" ht="13.5" customHeight="1" x14ac:dyDescent="0.4">
      <c r="A156" s="37" t="s">
        <v>323</v>
      </c>
      <c r="B156" s="37"/>
      <c r="C156" s="37"/>
      <c r="D156" s="37"/>
      <c r="E156" s="37"/>
      <c r="F156" s="37"/>
      <c r="G156" s="37"/>
      <c r="H156" s="37"/>
      <c r="I156" s="37"/>
      <c r="J156" s="37"/>
      <c r="K156" s="37"/>
      <c r="L156" s="37"/>
      <c r="M156" s="37"/>
      <c r="N156" s="37"/>
      <c r="O156" s="37"/>
      <c r="P156" s="37"/>
      <c r="Q156" s="37"/>
      <c r="R156" s="37"/>
      <c r="S156" s="37"/>
      <c r="T156" s="37"/>
      <c r="U156" s="37"/>
      <c r="V156" s="37"/>
      <c r="W156" s="37"/>
      <c r="X156" s="37"/>
    </row>
    <row r="157" spans="1:24" ht="13.5" customHeight="1" x14ac:dyDescent="0.4">
      <c r="A157" s="37"/>
      <c r="B157" s="37" t="s">
        <v>270</v>
      </c>
      <c r="C157" s="37"/>
      <c r="D157" s="37"/>
      <c r="E157" s="37"/>
      <c r="F157" s="37"/>
      <c r="G157" s="37"/>
      <c r="H157" s="37"/>
      <c r="I157" s="37"/>
      <c r="J157" s="37"/>
      <c r="K157" s="37"/>
      <c r="L157" s="37"/>
      <c r="N157" s="37"/>
      <c r="O157" s="37"/>
      <c r="P157" s="37"/>
      <c r="Q157" s="37"/>
      <c r="R157" s="37"/>
      <c r="S157" s="37"/>
      <c r="T157" s="37"/>
      <c r="U157" s="37"/>
      <c r="V157" s="37"/>
      <c r="W157" s="37"/>
      <c r="X157" s="37"/>
    </row>
    <row r="158" spans="1:24" ht="13.5" customHeight="1" x14ac:dyDescent="0.4">
      <c r="A158" s="37"/>
      <c r="B158" s="41" t="s">
        <v>210</v>
      </c>
      <c r="C158" s="37"/>
      <c r="D158" s="37"/>
      <c r="E158" s="37"/>
      <c r="F158" s="37"/>
      <c r="G158" s="37"/>
      <c r="H158" s="37"/>
      <c r="I158" s="37"/>
      <c r="J158" s="37"/>
      <c r="K158" s="37"/>
      <c r="L158" s="37"/>
      <c r="M158" s="37"/>
      <c r="N158" s="37"/>
      <c r="O158" s="37"/>
      <c r="P158" s="37"/>
      <c r="Q158" s="37"/>
      <c r="R158" s="37"/>
      <c r="S158" s="37"/>
      <c r="T158" s="37"/>
      <c r="U158" s="37"/>
      <c r="V158" s="37"/>
      <c r="W158" s="37"/>
      <c r="X158" s="37"/>
    </row>
    <row r="159" spans="1:24" ht="13.5" customHeight="1" x14ac:dyDescent="0.4">
      <c r="A159" s="37"/>
      <c r="B159" s="37" t="s">
        <v>211</v>
      </c>
      <c r="C159" s="37"/>
      <c r="D159" s="37"/>
      <c r="E159" s="37"/>
      <c r="F159" s="37"/>
      <c r="G159" s="37"/>
      <c r="H159" s="37"/>
      <c r="I159" s="37"/>
      <c r="J159" s="37"/>
      <c r="K159" s="37"/>
      <c r="L159" s="37"/>
      <c r="M159" s="37"/>
      <c r="N159" s="37"/>
      <c r="O159" s="37"/>
      <c r="P159" s="37"/>
      <c r="Q159" s="37"/>
      <c r="R159" s="37"/>
      <c r="S159" s="37"/>
      <c r="T159" s="37"/>
      <c r="U159" s="37"/>
      <c r="V159" s="37"/>
      <c r="W159" s="37"/>
      <c r="X159" s="37"/>
    </row>
    <row r="160" spans="1:24" ht="13.5" customHeight="1" x14ac:dyDescent="0.4">
      <c r="A160" s="37"/>
      <c r="B160" s="37" t="s">
        <v>212</v>
      </c>
      <c r="C160" s="37"/>
      <c r="D160" s="37"/>
      <c r="E160" s="37"/>
      <c r="F160" s="37"/>
      <c r="G160" s="37"/>
      <c r="H160" s="37"/>
      <c r="I160" s="37"/>
      <c r="J160" s="37"/>
      <c r="K160" s="37"/>
      <c r="L160" s="37"/>
      <c r="M160" s="37"/>
      <c r="N160" s="37"/>
      <c r="O160" s="37"/>
      <c r="P160" s="37"/>
      <c r="Q160" s="37"/>
      <c r="R160" s="37"/>
      <c r="S160" s="37"/>
      <c r="T160" s="37"/>
      <c r="U160" s="37"/>
      <c r="V160" s="37"/>
      <c r="W160" s="37"/>
      <c r="X160" s="37"/>
    </row>
    <row r="161" spans="1:24" ht="13.5" customHeight="1" x14ac:dyDescent="0.4">
      <c r="A161" s="36"/>
      <c r="B161" s="37" t="s">
        <v>213</v>
      </c>
      <c r="C161" s="36"/>
      <c r="D161" s="36"/>
      <c r="E161" s="36"/>
      <c r="F161" s="36"/>
      <c r="G161" s="36"/>
      <c r="H161" s="36"/>
      <c r="I161" s="36"/>
      <c r="J161" s="36"/>
      <c r="K161" s="36"/>
      <c r="L161" s="36"/>
      <c r="M161" s="36"/>
      <c r="N161" s="36"/>
      <c r="O161" s="36"/>
      <c r="P161" s="36"/>
      <c r="Q161" s="36"/>
      <c r="R161" s="36"/>
      <c r="S161" s="36"/>
      <c r="T161" s="36"/>
      <c r="U161" s="36"/>
      <c r="V161" s="36"/>
      <c r="W161" s="36"/>
      <c r="X161" s="36"/>
    </row>
    <row r="162" spans="1:24" ht="13.5" customHeight="1" x14ac:dyDescent="0.4">
      <c r="A162" s="36"/>
      <c r="B162" s="37" t="s">
        <v>214</v>
      </c>
      <c r="C162" s="36"/>
      <c r="D162" s="36"/>
      <c r="E162" s="36"/>
      <c r="F162" s="36"/>
      <c r="G162" s="36"/>
      <c r="H162" s="36"/>
      <c r="I162" s="36"/>
      <c r="J162" s="36"/>
      <c r="K162" s="36"/>
      <c r="L162" s="36"/>
      <c r="M162" s="36"/>
      <c r="N162" s="36"/>
      <c r="O162" s="36"/>
      <c r="P162" s="36"/>
      <c r="Q162" s="36"/>
      <c r="R162" s="36"/>
      <c r="S162" s="36"/>
      <c r="T162" s="36"/>
      <c r="U162" s="36"/>
      <c r="V162" s="36"/>
      <c r="W162" s="36"/>
      <c r="X162" s="36"/>
    </row>
    <row r="163" spans="1:24" ht="13.5" customHeight="1" x14ac:dyDescent="0.4">
      <c r="A163" s="37" t="s">
        <v>324</v>
      </c>
      <c r="B163" s="37"/>
      <c r="C163" s="36"/>
      <c r="D163" s="36"/>
      <c r="E163" s="36"/>
      <c r="F163" s="36"/>
      <c r="G163" s="36"/>
      <c r="H163" s="36"/>
      <c r="I163" s="36"/>
      <c r="J163" s="36"/>
      <c r="K163" s="36"/>
      <c r="L163" s="36"/>
      <c r="M163" s="36"/>
      <c r="N163" s="36"/>
      <c r="O163" s="36"/>
      <c r="P163" s="36"/>
      <c r="Q163" s="36"/>
      <c r="R163" s="37"/>
      <c r="S163" s="37"/>
      <c r="T163" s="37"/>
      <c r="U163" s="37"/>
      <c r="V163" s="37"/>
      <c r="W163" s="37"/>
      <c r="X163" s="37"/>
    </row>
    <row r="164" spans="1:24" ht="13.5" customHeight="1" x14ac:dyDescent="0.4">
      <c r="A164" s="37" t="s">
        <v>380</v>
      </c>
      <c r="B164" s="37"/>
      <c r="C164" s="36"/>
      <c r="D164" s="36"/>
      <c r="E164" s="36"/>
      <c r="F164" s="36"/>
      <c r="G164" s="36"/>
      <c r="H164" s="36"/>
      <c r="I164" s="36"/>
      <c r="J164" s="36"/>
      <c r="K164" s="36"/>
      <c r="L164" s="36"/>
      <c r="M164" s="36"/>
      <c r="N164" s="36"/>
      <c r="O164" s="36"/>
      <c r="P164" s="36"/>
      <c r="Q164" s="36"/>
      <c r="R164" s="37"/>
      <c r="S164" s="37"/>
      <c r="T164" s="37"/>
      <c r="U164" s="37"/>
      <c r="V164" s="37"/>
      <c r="W164" s="37"/>
      <c r="X164" s="37"/>
    </row>
    <row r="165" spans="1:24" ht="13.5" customHeight="1" x14ac:dyDescent="0.4">
      <c r="A165" s="37" t="s">
        <v>370</v>
      </c>
      <c r="B165" s="30"/>
      <c r="J165" s="19"/>
      <c r="K165" s="38"/>
      <c r="L165" s="38"/>
      <c r="M165" s="38"/>
      <c r="N165" s="38"/>
      <c r="O165" s="38"/>
      <c r="P165" s="37"/>
      <c r="Q165" s="37"/>
      <c r="R165" s="37"/>
      <c r="S165" s="37"/>
      <c r="T165" s="37"/>
      <c r="U165" s="37"/>
      <c r="V165" s="37"/>
      <c r="W165" s="37"/>
      <c r="X165" s="37"/>
    </row>
    <row r="166" spans="1:24" ht="13.5" customHeight="1" x14ac:dyDescent="0.4">
      <c r="A166" s="16" t="s">
        <v>376</v>
      </c>
      <c r="C166" s="19"/>
      <c r="D166" s="19"/>
      <c r="E166" s="19"/>
      <c r="F166" s="19"/>
      <c r="G166" s="19"/>
      <c r="H166" s="19"/>
      <c r="I166" s="19"/>
      <c r="J166" s="19"/>
      <c r="K166" s="19"/>
      <c r="L166" s="19"/>
      <c r="M166" s="19"/>
      <c r="N166" s="19"/>
      <c r="O166" s="19"/>
      <c r="P166" s="37"/>
      <c r="Q166" s="37"/>
      <c r="R166" s="37"/>
      <c r="S166" s="37"/>
      <c r="T166" s="37"/>
      <c r="U166" s="37"/>
      <c r="V166" s="37"/>
      <c r="W166" s="37"/>
      <c r="X166" s="37"/>
    </row>
    <row r="167" spans="1:24" ht="13.5" customHeight="1" x14ac:dyDescent="0.4"/>
    <row r="168" spans="1:24" ht="13.5" customHeight="1" x14ac:dyDescent="0.4"/>
    <row r="169" spans="1:24" ht="13.5" customHeight="1" x14ac:dyDescent="0.4"/>
    <row r="170" spans="1:24" ht="13.5" customHeight="1" x14ac:dyDescent="0.4"/>
    <row r="171" spans="1:24" ht="13.5" customHeight="1" x14ac:dyDescent="0.4"/>
    <row r="172" spans="1:24" ht="13.5" customHeight="1" x14ac:dyDescent="0.4"/>
    <row r="173" spans="1:24" ht="13.5" customHeight="1" x14ac:dyDescent="0.4"/>
    <row r="174" spans="1:24" ht="13.5" customHeight="1" x14ac:dyDescent="0.4"/>
    <row r="175" spans="1:24" ht="13.5" customHeight="1" x14ac:dyDescent="0.4"/>
    <row r="176" spans="1:24"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row r="309" ht="13.5" customHeight="1" x14ac:dyDescent="0.4"/>
    <row r="310" ht="13.5" customHeight="1" x14ac:dyDescent="0.4"/>
    <row r="311" ht="13.5" customHeight="1" x14ac:dyDescent="0.4"/>
    <row r="312" ht="13.5" customHeight="1" x14ac:dyDescent="0.4"/>
    <row r="313" ht="13.5" customHeight="1" x14ac:dyDescent="0.4"/>
    <row r="314" ht="13.5" customHeight="1" x14ac:dyDescent="0.4"/>
    <row r="315" ht="13.5" customHeight="1" x14ac:dyDescent="0.4"/>
    <row r="316" ht="13.5" customHeight="1" x14ac:dyDescent="0.4"/>
    <row r="317" ht="13.5" customHeight="1" x14ac:dyDescent="0.4"/>
    <row r="318" ht="13.5" customHeight="1" x14ac:dyDescent="0.4"/>
    <row r="319" ht="13.5" customHeight="1" x14ac:dyDescent="0.4"/>
    <row r="320" ht="13.5" customHeight="1" x14ac:dyDescent="0.4"/>
    <row r="321" ht="13.5" customHeight="1" x14ac:dyDescent="0.4"/>
    <row r="322" ht="13.5" customHeight="1" x14ac:dyDescent="0.4"/>
    <row r="323" ht="13.5" customHeight="1" x14ac:dyDescent="0.4"/>
    <row r="324" ht="13.5" customHeight="1" x14ac:dyDescent="0.4"/>
    <row r="325" ht="13.5" customHeight="1" x14ac:dyDescent="0.4"/>
    <row r="326" ht="13.5" customHeight="1" x14ac:dyDescent="0.4"/>
    <row r="327" ht="13.5" customHeight="1" x14ac:dyDescent="0.4"/>
    <row r="328" ht="13.5" customHeight="1" x14ac:dyDescent="0.4"/>
    <row r="329" ht="13.5" customHeight="1" x14ac:dyDescent="0.4"/>
    <row r="330" ht="13.5" customHeight="1" x14ac:dyDescent="0.4"/>
    <row r="331" ht="13.5" customHeight="1" x14ac:dyDescent="0.4"/>
    <row r="332" ht="13.5" customHeight="1" x14ac:dyDescent="0.4"/>
    <row r="333" ht="13.5" customHeight="1" x14ac:dyDescent="0.4"/>
    <row r="334" ht="13.5" customHeight="1" x14ac:dyDescent="0.4"/>
    <row r="335" ht="13.5" customHeight="1" x14ac:dyDescent="0.4"/>
    <row r="336" ht="13.5" customHeight="1" x14ac:dyDescent="0.4"/>
    <row r="337" ht="13.5" customHeight="1" x14ac:dyDescent="0.4"/>
    <row r="338" ht="13.5" customHeight="1" x14ac:dyDescent="0.4"/>
    <row r="339" ht="13.5" customHeight="1" x14ac:dyDescent="0.4"/>
    <row r="340" ht="13.5" customHeight="1" x14ac:dyDescent="0.4"/>
    <row r="341" ht="13.5" customHeight="1" x14ac:dyDescent="0.4"/>
    <row r="342" ht="13.5" customHeight="1" x14ac:dyDescent="0.4"/>
    <row r="343" ht="13.5" customHeight="1" x14ac:dyDescent="0.4"/>
    <row r="344" ht="13.5" customHeight="1" x14ac:dyDescent="0.4"/>
    <row r="345" ht="13.5" customHeight="1" x14ac:dyDescent="0.4"/>
    <row r="346" ht="13.5" customHeight="1" x14ac:dyDescent="0.4"/>
    <row r="347" ht="13.5" customHeight="1" x14ac:dyDescent="0.4"/>
    <row r="348" ht="13.5" customHeight="1" x14ac:dyDescent="0.4"/>
    <row r="349" ht="13.5" customHeight="1" x14ac:dyDescent="0.4"/>
    <row r="350" ht="13.5" customHeight="1" x14ac:dyDescent="0.4"/>
    <row r="351" ht="13.5" customHeight="1" x14ac:dyDescent="0.4"/>
    <row r="352" ht="13.5" customHeight="1" x14ac:dyDescent="0.4"/>
    <row r="353" ht="13.5" customHeight="1" x14ac:dyDescent="0.4"/>
    <row r="354" ht="13.5" customHeight="1" x14ac:dyDescent="0.4"/>
    <row r="355" ht="13.5" customHeight="1" x14ac:dyDescent="0.4"/>
    <row r="356" ht="13.5" customHeight="1" x14ac:dyDescent="0.4"/>
    <row r="357" ht="13.5" customHeight="1" x14ac:dyDescent="0.4"/>
    <row r="358" ht="13.5" customHeight="1" x14ac:dyDescent="0.4"/>
    <row r="359" ht="13.5" customHeight="1" x14ac:dyDescent="0.4"/>
    <row r="360" ht="13.5" customHeight="1" x14ac:dyDescent="0.4"/>
    <row r="361" ht="13.5" customHeight="1" x14ac:dyDescent="0.4"/>
    <row r="362" ht="13.5" customHeight="1" x14ac:dyDescent="0.4"/>
    <row r="363" ht="13.5" customHeight="1" x14ac:dyDescent="0.4"/>
    <row r="364" ht="13.5" customHeight="1" x14ac:dyDescent="0.4"/>
    <row r="365" ht="13.5" customHeight="1" x14ac:dyDescent="0.4"/>
    <row r="366" ht="13.5" customHeight="1" x14ac:dyDescent="0.4"/>
    <row r="367" ht="13.5" customHeight="1" x14ac:dyDescent="0.4"/>
    <row r="368" ht="13.5" customHeight="1" x14ac:dyDescent="0.4"/>
    <row r="369" ht="13.5" customHeight="1" x14ac:dyDescent="0.4"/>
    <row r="370" ht="13.5" customHeight="1" x14ac:dyDescent="0.4"/>
    <row r="371" ht="13.5" customHeight="1" x14ac:dyDescent="0.4"/>
    <row r="372" ht="13.5" customHeight="1" x14ac:dyDescent="0.4"/>
    <row r="373" ht="13.5" customHeight="1" x14ac:dyDescent="0.4"/>
    <row r="374" ht="13.5" customHeight="1" x14ac:dyDescent="0.4"/>
    <row r="375" ht="13.5" customHeight="1" x14ac:dyDescent="0.4"/>
    <row r="376" ht="13.5" customHeight="1" x14ac:dyDescent="0.4"/>
    <row r="377" ht="13.5" customHeight="1" x14ac:dyDescent="0.4"/>
    <row r="378" ht="13.5" customHeight="1" x14ac:dyDescent="0.4"/>
    <row r="379" ht="13.5" customHeight="1" x14ac:dyDescent="0.4"/>
    <row r="380" ht="13.5" customHeight="1" x14ac:dyDescent="0.4"/>
    <row r="381" ht="13.5" customHeight="1" x14ac:dyDescent="0.4"/>
    <row r="382" ht="13.5" customHeight="1" x14ac:dyDescent="0.4"/>
    <row r="383" ht="13.5" customHeight="1" x14ac:dyDescent="0.4"/>
    <row r="384" ht="13.5" customHeight="1" x14ac:dyDescent="0.4"/>
    <row r="385" ht="13.5" customHeight="1" x14ac:dyDescent="0.4"/>
    <row r="386" ht="13.5" customHeight="1" x14ac:dyDescent="0.4"/>
    <row r="387" ht="13.5" customHeight="1" x14ac:dyDescent="0.4"/>
    <row r="388" ht="13.5" customHeight="1" x14ac:dyDescent="0.4"/>
    <row r="389" ht="13.5" customHeight="1" x14ac:dyDescent="0.4"/>
    <row r="390" ht="13.5" customHeight="1" x14ac:dyDescent="0.4"/>
    <row r="391" ht="13.5" customHeight="1" x14ac:dyDescent="0.4"/>
    <row r="392" ht="13.5" customHeight="1" x14ac:dyDescent="0.4"/>
    <row r="393" ht="13.5" customHeight="1" x14ac:dyDescent="0.4"/>
    <row r="394" ht="13.5" customHeight="1" x14ac:dyDescent="0.4"/>
    <row r="395" ht="13.5" customHeight="1" x14ac:dyDescent="0.4"/>
    <row r="396" ht="13.5" customHeight="1" x14ac:dyDescent="0.4"/>
    <row r="397" ht="13.5" customHeight="1" x14ac:dyDescent="0.4"/>
    <row r="398" ht="13.5" customHeight="1" x14ac:dyDescent="0.4"/>
    <row r="399" ht="13.5" customHeight="1" x14ac:dyDescent="0.4"/>
    <row r="400" ht="13.5" customHeight="1" x14ac:dyDescent="0.4"/>
    <row r="401" ht="13.5" customHeight="1" x14ac:dyDescent="0.4"/>
    <row r="402" ht="13.5" customHeight="1" x14ac:dyDescent="0.4"/>
    <row r="403" ht="13.5" customHeight="1" x14ac:dyDescent="0.4"/>
    <row r="404" ht="13.5" customHeight="1" x14ac:dyDescent="0.4"/>
    <row r="405" ht="13.5" customHeight="1" x14ac:dyDescent="0.4"/>
    <row r="406" ht="13.5" customHeight="1" x14ac:dyDescent="0.4"/>
    <row r="407" ht="13.5" customHeight="1" x14ac:dyDescent="0.4"/>
    <row r="408" ht="13.5" customHeight="1" x14ac:dyDescent="0.4"/>
    <row r="409" ht="13.5" customHeight="1" x14ac:dyDescent="0.4"/>
    <row r="410" ht="13.5" customHeight="1" x14ac:dyDescent="0.4"/>
    <row r="411" ht="13.5" customHeight="1" x14ac:dyDescent="0.4"/>
    <row r="412" ht="13.5" customHeight="1" x14ac:dyDescent="0.4"/>
    <row r="413" ht="13.5" customHeight="1" x14ac:dyDescent="0.4"/>
    <row r="414" ht="13.5" customHeight="1" x14ac:dyDescent="0.4"/>
    <row r="415" ht="13.5" customHeight="1" x14ac:dyDescent="0.4"/>
    <row r="416" ht="13.5" customHeight="1" x14ac:dyDescent="0.4"/>
    <row r="417" ht="13.5" customHeight="1" x14ac:dyDescent="0.4"/>
    <row r="418" ht="13.5" customHeight="1" x14ac:dyDescent="0.4"/>
    <row r="419" ht="13.5" customHeight="1" x14ac:dyDescent="0.4"/>
    <row r="420" ht="13.5" customHeight="1" x14ac:dyDescent="0.4"/>
    <row r="421" ht="13.5" customHeight="1" x14ac:dyDescent="0.4"/>
    <row r="422" ht="13.5" customHeight="1" x14ac:dyDescent="0.4"/>
    <row r="423" ht="13.5" customHeight="1" x14ac:dyDescent="0.4"/>
    <row r="424" ht="13.5" customHeight="1" x14ac:dyDescent="0.4"/>
    <row r="425" ht="13.5" customHeight="1" x14ac:dyDescent="0.4"/>
    <row r="426" ht="13.5" customHeight="1" x14ac:dyDescent="0.4"/>
    <row r="427" ht="13.5" customHeight="1" x14ac:dyDescent="0.4"/>
    <row r="428" ht="13.5" customHeight="1" x14ac:dyDescent="0.4"/>
    <row r="429" ht="13.5" customHeight="1" x14ac:dyDescent="0.4"/>
    <row r="430" ht="13.5" customHeight="1" x14ac:dyDescent="0.4"/>
    <row r="431" ht="13.5" customHeight="1" x14ac:dyDescent="0.4"/>
    <row r="432" ht="13.5" customHeight="1" x14ac:dyDescent="0.4"/>
    <row r="433" ht="13.5" customHeight="1" x14ac:dyDescent="0.4"/>
    <row r="434" ht="13.5" customHeight="1" x14ac:dyDescent="0.4"/>
    <row r="435" ht="13.5" customHeight="1" x14ac:dyDescent="0.4"/>
    <row r="436" ht="13.5" customHeight="1" x14ac:dyDescent="0.4"/>
    <row r="437" ht="13.5" customHeight="1" x14ac:dyDescent="0.4"/>
    <row r="438" ht="13.5" customHeight="1" x14ac:dyDescent="0.4"/>
    <row r="439" ht="13.5" customHeight="1" x14ac:dyDescent="0.4"/>
    <row r="440" ht="13.5" customHeight="1" x14ac:dyDescent="0.4"/>
    <row r="441" ht="13.5" customHeight="1" x14ac:dyDescent="0.4"/>
    <row r="442" ht="13.5" customHeight="1" x14ac:dyDescent="0.4"/>
    <row r="443" ht="13.5" customHeight="1" x14ac:dyDescent="0.4"/>
    <row r="444" ht="13.5" customHeight="1" x14ac:dyDescent="0.4"/>
    <row r="445" ht="13.5" customHeight="1" x14ac:dyDescent="0.4"/>
    <row r="446" ht="13.5" customHeight="1" x14ac:dyDescent="0.4"/>
    <row r="447" ht="13.5" customHeight="1" x14ac:dyDescent="0.4"/>
    <row r="448" ht="13.5" customHeight="1" x14ac:dyDescent="0.4"/>
    <row r="449" ht="13.5" customHeight="1" x14ac:dyDescent="0.4"/>
    <row r="450" ht="13.5" customHeight="1" x14ac:dyDescent="0.4"/>
    <row r="451" ht="13.5" customHeight="1" x14ac:dyDescent="0.4"/>
    <row r="452" ht="13.5" customHeight="1" x14ac:dyDescent="0.4"/>
    <row r="453" ht="13.5" customHeight="1" x14ac:dyDescent="0.4"/>
    <row r="454" ht="13.5" customHeight="1" x14ac:dyDescent="0.4"/>
    <row r="455" ht="13.5" customHeight="1" x14ac:dyDescent="0.4"/>
    <row r="456" ht="13.5" customHeight="1" x14ac:dyDescent="0.4"/>
    <row r="457" ht="13.5" customHeight="1" x14ac:dyDescent="0.4"/>
    <row r="458" ht="13.5" customHeight="1" x14ac:dyDescent="0.4"/>
    <row r="459" ht="13.5" customHeight="1" x14ac:dyDescent="0.4"/>
    <row r="460" ht="13.5" customHeight="1" x14ac:dyDescent="0.4"/>
    <row r="461" ht="13.5" customHeight="1" x14ac:dyDescent="0.4"/>
    <row r="462" ht="13.5" customHeight="1" x14ac:dyDescent="0.4"/>
    <row r="463" ht="13.5" customHeight="1" x14ac:dyDescent="0.4"/>
    <row r="464" ht="13.5" customHeight="1" x14ac:dyDescent="0.4"/>
    <row r="465" ht="13.5" customHeight="1" x14ac:dyDescent="0.4"/>
    <row r="466" ht="13.5" customHeight="1" x14ac:dyDescent="0.4"/>
    <row r="467" ht="13.5" customHeight="1" x14ac:dyDescent="0.4"/>
    <row r="468" ht="13.5" customHeight="1" x14ac:dyDescent="0.4"/>
    <row r="469" ht="13.5" customHeight="1" x14ac:dyDescent="0.4"/>
    <row r="470" ht="13.5" customHeight="1" x14ac:dyDescent="0.4"/>
    <row r="471" ht="13.5" customHeight="1" x14ac:dyDescent="0.4"/>
    <row r="472" ht="13.5" customHeight="1" x14ac:dyDescent="0.4"/>
    <row r="473" ht="13.5" customHeight="1" x14ac:dyDescent="0.4"/>
    <row r="474" ht="13.5" customHeight="1" x14ac:dyDescent="0.4"/>
    <row r="475" ht="13.5" customHeight="1" x14ac:dyDescent="0.4"/>
    <row r="476" ht="13.5" customHeight="1" x14ac:dyDescent="0.4"/>
    <row r="477" ht="13.5" customHeight="1" x14ac:dyDescent="0.4"/>
    <row r="478" ht="13.5" customHeight="1" x14ac:dyDescent="0.4"/>
    <row r="479" ht="13.5" customHeight="1" x14ac:dyDescent="0.4"/>
    <row r="480" ht="13.5" customHeight="1" x14ac:dyDescent="0.4"/>
    <row r="481" ht="13.5" customHeight="1" x14ac:dyDescent="0.4"/>
    <row r="482" ht="13.5" customHeight="1" x14ac:dyDescent="0.4"/>
    <row r="483" ht="13.5" customHeight="1" x14ac:dyDescent="0.4"/>
    <row r="484" ht="13.5" customHeight="1" x14ac:dyDescent="0.4"/>
    <row r="485" ht="13.5" customHeight="1" x14ac:dyDescent="0.4"/>
    <row r="486" ht="13.5" customHeight="1" x14ac:dyDescent="0.4"/>
    <row r="487" ht="13.5" customHeight="1" x14ac:dyDescent="0.4"/>
    <row r="488" ht="13.5" customHeight="1" x14ac:dyDescent="0.4"/>
    <row r="489" ht="13.5" customHeight="1" x14ac:dyDescent="0.4"/>
    <row r="490" ht="13.5" customHeight="1" x14ac:dyDescent="0.4"/>
    <row r="491" ht="13.5" customHeight="1" x14ac:dyDescent="0.4"/>
    <row r="492" ht="13.5" customHeight="1" x14ac:dyDescent="0.4"/>
    <row r="493" ht="13.5" customHeight="1" x14ac:dyDescent="0.4"/>
    <row r="494" ht="13.5" customHeight="1" x14ac:dyDescent="0.4"/>
    <row r="495" ht="13.5" customHeight="1" x14ac:dyDescent="0.4"/>
    <row r="496" ht="13.5" customHeight="1" x14ac:dyDescent="0.4"/>
    <row r="497" ht="13.5" customHeight="1" x14ac:dyDescent="0.4"/>
    <row r="498" ht="13.5" customHeight="1" x14ac:dyDescent="0.4"/>
    <row r="499" ht="13.5" customHeight="1" x14ac:dyDescent="0.4"/>
    <row r="500" ht="13.5" customHeight="1" x14ac:dyDescent="0.4"/>
    <row r="501" ht="13.5" customHeight="1" x14ac:dyDescent="0.4"/>
    <row r="502" ht="13.5" customHeight="1" x14ac:dyDescent="0.4"/>
    <row r="503" ht="13.5" customHeight="1" x14ac:dyDescent="0.4"/>
    <row r="504" ht="13.5" customHeight="1" x14ac:dyDescent="0.4"/>
    <row r="505" ht="13.5" customHeight="1" x14ac:dyDescent="0.4"/>
    <row r="506" ht="13.5" customHeight="1" x14ac:dyDescent="0.4"/>
    <row r="507" ht="13.5" customHeight="1" x14ac:dyDescent="0.4"/>
    <row r="508" ht="13.5" customHeight="1" x14ac:dyDescent="0.4"/>
    <row r="509" ht="13.5" customHeight="1" x14ac:dyDescent="0.4"/>
    <row r="510" ht="13.5" customHeight="1" x14ac:dyDescent="0.4"/>
    <row r="511" ht="13.5" customHeight="1" x14ac:dyDescent="0.4"/>
    <row r="512" ht="13.5" customHeight="1" x14ac:dyDescent="0.4"/>
    <row r="513" ht="13.5" customHeight="1" x14ac:dyDescent="0.4"/>
    <row r="514" ht="13.5" customHeight="1" x14ac:dyDescent="0.4"/>
    <row r="515" ht="13.5" customHeight="1" x14ac:dyDescent="0.4"/>
    <row r="516" ht="13.5" customHeight="1" x14ac:dyDescent="0.4"/>
    <row r="517" ht="13.5" customHeight="1" x14ac:dyDescent="0.4"/>
    <row r="518" ht="13.5" customHeight="1" x14ac:dyDescent="0.4"/>
    <row r="519" ht="13.5" customHeight="1" x14ac:dyDescent="0.4"/>
    <row r="520" ht="13.5" customHeight="1" x14ac:dyDescent="0.4"/>
    <row r="521" ht="13.5" customHeight="1" x14ac:dyDescent="0.4"/>
    <row r="522" ht="13.5" customHeight="1" x14ac:dyDescent="0.4"/>
    <row r="523" ht="13.5" customHeight="1" x14ac:dyDescent="0.4"/>
    <row r="524" ht="13.5" customHeight="1" x14ac:dyDescent="0.4"/>
    <row r="525" ht="13.5" customHeight="1" x14ac:dyDescent="0.4"/>
    <row r="526" ht="13.5" customHeight="1" x14ac:dyDescent="0.4"/>
    <row r="527" ht="13.5" customHeight="1" x14ac:dyDescent="0.4"/>
    <row r="528" ht="13.5" customHeight="1" x14ac:dyDescent="0.4"/>
    <row r="529" ht="13.5" customHeight="1" x14ac:dyDescent="0.4"/>
    <row r="530" ht="13.5" customHeight="1" x14ac:dyDescent="0.4"/>
    <row r="531" ht="13.5" customHeight="1" x14ac:dyDescent="0.4"/>
    <row r="532" ht="13.5" customHeight="1" x14ac:dyDescent="0.4"/>
    <row r="533" ht="13.5" customHeight="1" x14ac:dyDescent="0.4"/>
    <row r="534" ht="13.5" customHeight="1" x14ac:dyDescent="0.4"/>
    <row r="535" ht="13.5" customHeight="1" x14ac:dyDescent="0.4"/>
    <row r="536" ht="13.5" customHeight="1" x14ac:dyDescent="0.4"/>
    <row r="537" ht="13.5" customHeight="1" x14ac:dyDescent="0.4"/>
    <row r="538" ht="13.5" customHeight="1" x14ac:dyDescent="0.4"/>
    <row r="539" ht="13.5" customHeight="1" x14ac:dyDescent="0.4"/>
    <row r="540" ht="13.5" customHeight="1" x14ac:dyDescent="0.4"/>
    <row r="541" ht="13.5" customHeight="1" x14ac:dyDescent="0.4"/>
    <row r="542" ht="13.5" customHeight="1" x14ac:dyDescent="0.4"/>
    <row r="543" ht="13.5" customHeight="1" x14ac:dyDescent="0.4"/>
    <row r="544" ht="13.5" customHeight="1" x14ac:dyDescent="0.4"/>
    <row r="545" ht="13.5" customHeight="1" x14ac:dyDescent="0.4"/>
    <row r="546" ht="13.5" customHeight="1" x14ac:dyDescent="0.4"/>
    <row r="547" ht="13.5" customHeight="1" x14ac:dyDescent="0.4"/>
    <row r="548" ht="13.5" customHeight="1" x14ac:dyDescent="0.4"/>
    <row r="549" ht="13.5" customHeight="1" x14ac:dyDescent="0.4"/>
    <row r="550" ht="13.5" customHeight="1" x14ac:dyDescent="0.4"/>
    <row r="551" ht="13.5" customHeight="1" x14ac:dyDescent="0.4"/>
    <row r="552" ht="13.5" customHeight="1" x14ac:dyDescent="0.4"/>
    <row r="553" ht="13.5" customHeight="1" x14ac:dyDescent="0.4"/>
    <row r="554" ht="13.5" customHeight="1" x14ac:dyDescent="0.4"/>
    <row r="555" ht="13.5" customHeight="1" x14ac:dyDescent="0.4"/>
    <row r="556" ht="13.5" customHeight="1" x14ac:dyDescent="0.4"/>
    <row r="557" ht="13.5" customHeight="1" x14ac:dyDescent="0.4"/>
    <row r="558" ht="13.5" customHeight="1" x14ac:dyDescent="0.4"/>
    <row r="559" ht="13.5" customHeight="1" x14ac:dyDescent="0.4"/>
    <row r="560" ht="13.5" customHeight="1" x14ac:dyDescent="0.4"/>
    <row r="561" ht="13.5" customHeight="1" x14ac:dyDescent="0.4"/>
    <row r="562" ht="13.5" customHeight="1" x14ac:dyDescent="0.4"/>
    <row r="563" ht="13.5" customHeight="1" x14ac:dyDescent="0.4"/>
    <row r="564" ht="13.5" customHeight="1" x14ac:dyDescent="0.4"/>
    <row r="565" ht="13.5" customHeight="1" x14ac:dyDescent="0.4"/>
    <row r="566" ht="13.5" customHeight="1" x14ac:dyDescent="0.4"/>
    <row r="567" ht="13.5" customHeight="1" x14ac:dyDescent="0.4"/>
    <row r="568" ht="13.5" customHeight="1" x14ac:dyDescent="0.4"/>
    <row r="569" ht="13.5" customHeight="1" x14ac:dyDescent="0.4"/>
    <row r="570" ht="13.5" customHeight="1" x14ac:dyDescent="0.4"/>
    <row r="571" ht="13.5" customHeight="1" x14ac:dyDescent="0.4"/>
    <row r="572" ht="13.5" customHeight="1" x14ac:dyDescent="0.4"/>
    <row r="573" ht="13.5" customHeight="1" x14ac:dyDescent="0.4"/>
    <row r="574" ht="13.5" customHeight="1" x14ac:dyDescent="0.4"/>
    <row r="575" ht="13.5" customHeight="1" x14ac:dyDescent="0.4"/>
    <row r="576" ht="13.5" customHeight="1" x14ac:dyDescent="0.4"/>
    <row r="577" ht="13.5" customHeight="1" x14ac:dyDescent="0.4"/>
    <row r="578" ht="13.5" customHeight="1" x14ac:dyDescent="0.4"/>
    <row r="579" ht="13.5" customHeight="1" x14ac:dyDescent="0.4"/>
    <row r="580" ht="13.5" customHeight="1" x14ac:dyDescent="0.4"/>
    <row r="581" ht="13.5" customHeight="1" x14ac:dyDescent="0.4"/>
    <row r="582" ht="13.5" customHeight="1" x14ac:dyDescent="0.4"/>
    <row r="583" ht="13.5" customHeight="1" x14ac:dyDescent="0.4"/>
    <row r="584" ht="13.5" customHeight="1" x14ac:dyDescent="0.4"/>
    <row r="585" ht="13.5" customHeight="1" x14ac:dyDescent="0.4"/>
    <row r="586" ht="13.5" customHeight="1" x14ac:dyDescent="0.4"/>
    <row r="587" ht="13.5" customHeight="1" x14ac:dyDescent="0.4"/>
    <row r="588" ht="13.5" customHeight="1" x14ac:dyDescent="0.4"/>
    <row r="589" ht="13.5" customHeight="1" x14ac:dyDescent="0.4"/>
    <row r="590" ht="13.5" customHeight="1" x14ac:dyDescent="0.4"/>
    <row r="591" ht="13.5" customHeight="1" x14ac:dyDescent="0.4"/>
    <row r="592" ht="13.5" customHeight="1" x14ac:dyDescent="0.4"/>
    <row r="593" ht="13.5" customHeight="1" x14ac:dyDescent="0.4"/>
    <row r="594" ht="13.5" customHeight="1" x14ac:dyDescent="0.4"/>
    <row r="595" ht="13.5" customHeight="1" x14ac:dyDescent="0.4"/>
    <row r="596" ht="13.5" customHeight="1" x14ac:dyDescent="0.4"/>
    <row r="597" ht="13.5" customHeight="1" x14ac:dyDescent="0.4"/>
    <row r="598" ht="13.5" customHeight="1" x14ac:dyDescent="0.4"/>
    <row r="599" ht="13.5" customHeight="1" x14ac:dyDescent="0.4"/>
    <row r="600" ht="13.5" customHeight="1" x14ac:dyDescent="0.4"/>
    <row r="601" ht="13.5" customHeight="1" x14ac:dyDescent="0.4"/>
    <row r="602" ht="13.5" customHeight="1" x14ac:dyDescent="0.4"/>
    <row r="603" ht="13.5" customHeight="1" x14ac:dyDescent="0.4"/>
    <row r="604" ht="13.5" customHeight="1" x14ac:dyDescent="0.4"/>
    <row r="605" ht="13.5" customHeight="1" x14ac:dyDescent="0.4"/>
    <row r="606" ht="13.5" customHeight="1" x14ac:dyDescent="0.4"/>
    <row r="607" ht="13.5" customHeight="1" x14ac:dyDescent="0.4"/>
    <row r="608" ht="13.5" customHeight="1" x14ac:dyDescent="0.4"/>
    <row r="609" ht="13.5" customHeight="1" x14ac:dyDescent="0.4"/>
    <row r="610" ht="13.5" customHeight="1" x14ac:dyDescent="0.4"/>
    <row r="611" ht="13.5" customHeight="1" x14ac:dyDescent="0.4"/>
    <row r="612" ht="13.5" customHeight="1" x14ac:dyDescent="0.4"/>
    <row r="613" ht="13.5" customHeight="1" x14ac:dyDescent="0.4"/>
    <row r="614" ht="13.5" customHeight="1" x14ac:dyDescent="0.4"/>
    <row r="615" ht="13.5" customHeight="1" x14ac:dyDescent="0.4"/>
    <row r="616" ht="13.5" customHeight="1" x14ac:dyDescent="0.4"/>
    <row r="617" ht="13.5" customHeight="1" x14ac:dyDescent="0.4"/>
    <row r="618" ht="13.5" customHeight="1" x14ac:dyDescent="0.4"/>
    <row r="619" ht="13.5" customHeight="1" x14ac:dyDescent="0.4"/>
    <row r="620" ht="13.5" customHeight="1" x14ac:dyDescent="0.4"/>
    <row r="621" ht="13.5" customHeight="1" x14ac:dyDescent="0.4"/>
    <row r="622" ht="13.5" customHeight="1" x14ac:dyDescent="0.4"/>
    <row r="623" ht="13.5" customHeight="1" x14ac:dyDescent="0.4"/>
    <row r="624" ht="13.5" customHeight="1" x14ac:dyDescent="0.4"/>
    <row r="625" ht="13.5" customHeight="1" x14ac:dyDescent="0.4"/>
    <row r="626" ht="13.5" customHeight="1" x14ac:dyDescent="0.4"/>
    <row r="627" ht="13.5" customHeight="1" x14ac:dyDescent="0.4"/>
    <row r="628" ht="13.5" customHeight="1" x14ac:dyDescent="0.4"/>
    <row r="629" ht="13.5" customHeight="1" x14ac:dyDescent="0.4"/>
    <row r="630" ht="13.5" customHeight="1" x14ac:dyDescent="0.4"/>
    <row r="631" ht="13.5" customHeight="1" x14ac:dyDescent="0.4"/>
    <row r="632" ht="13.5" customHeight="1" x14ac:dyDescent="0.4"/>
    <row r="633" ht="13.5" customHeight="1" x14ac:dyDescent="0.4"/>
    <row r="634" ht="13.5" customHeight="1" x14ac:dyDescent="0.4"/>
    <row r="635" ht="13.5" customHeight="1" x14ac:dyDescent="0.4"/>
    <row r="636" ht="13.5" customHeight="1" x14ac:dyDescent="0.4"/>
    <row r="637" ht="13.5" customHeight="1" x14ac:dyDescent="0.4"/>
    <row r="638" ht="13.5" customHeight="1" x14ac:dyDescent="0.4"/>
    <row r="639" ht="13.5" customHeight="1" x14ac:dyDescent="0.4"/>
    <row r="640" ht="13.5" customHeight="1" x14ac:dyDescent="0.4"/>
    <row r="641" ht="13.5" customHeight="1" x14ac:dyDescent="0.4"/>
    <row r="642" ht="13.5" customHeight="1" x14ac:dyDescent="0.4"/>
    <row r="643" ht="13.5" customHeight="1" x14ac:dyDescent="0.4"/>
    <row r="644" ht="13.5" customHeight="1" x14ac:dyDescent="0.4"/>
    <row r="645" ht="13.5" customHeight="1" x14ac:dyDescent="0.4"/>
    <row r="646" ht="13.5" customHeight="1" x14ac:dyDescent="0.4"/>
    <row r="647" ht="13.5" customHeight="1" x14ac:dyDescent="0.4"/>
    <row r="648" ht="13.5" customHeight="1" x14ac:dyDescent="0.4"/>
    <row r="649" ht="13.5" customHeight="1" x14ac:dyDescent="0.4"/>
    <row r="650" ht="13.5" customHeight="1" x14ac:dyDescent="0.4"/>
    <row r="651" ht="13.5" customHeight="1" x14ac:dyDescent="0.4"/>
    <row r="652" ht="13.5" customHeight="1" x14ac:dyDescent="0.4"/>
    <row r="653" ht="13.5" customHeight="1" x14ac:dyDescent="0.4"/>
    <row r="654" ht="13.5" customHeight="1" x14ac:dyDescent="0.4"/>
    <row r="655" ht="13.5" customHeight="1" x14ac:dyDescent="0.4"/>
    <row r="656" ht="13.5" customHeight="1" x14ac:dyDescent="0.4"/>
    <row r="657" ht="13.5" customHeight="1" x14ac:dyDescent="0.4"/>
    <row r="658" ht="13.5" customHeight="1" x14ac:dyDescent="0.4"/>
    <row r="659" ht="13.5" customHeight="1" x14ac:dyDescent="0.4"/>
    <row r="660" ht="13.5" customHeight="1" x14ac:dyDescent="0.4"/>
    <row r="661" ht="13.5" customHeight="1" x14ac:dyDescent="0.4"/>
    <row r="662" ht="13.5" customHeight="1" x14ac:dyDescent="0.4"/>
    <row r="663" ht="13.5" customHeight="1" x14ac:dyDescent="0.4"/>
    <row r="664" ht="13.5" customHeight="1" x14ac:dyDescent="0.4"/>
    <row r="665" ht="13.5" customHeight="1" x14ac:dyDescent="0.4"/>
    <row r="666" ht="13.5" customHeight="1" x14ac:dyDescent="0.4"/>
    <row r="667" ht="13.5" customHeight="1" x14ac:dyDescent="0.4"/>
    <row r="668" ht="13.5" customHeight="1" x14ac:dyDescent="0.4"/>
    <row r="669" ht="13.5" customHeight="1" x14ac:dyDescent="0.4"/>
    <row r="670" ht="13.5" customHeight="1" x14ac:dyDescent="0.4"/>
    <row r="671" ht="13.5" customHeight="1" x14ac:dyDescent="0.4"/>
    <row r="672" ht="13.5" customHeight="1" x14ac:dyDescent="0.4"/>
    <row r="673" ht="13.5" customHeight="1" x14ac:dyDescent="0.4"/>
    <row r="674" ht="13.5" customHeight="1" x14ac:dyDescent="0.4"/>
    <row r="675" ht="13.5" customHeight="1" x14ac:dyDescent="0.4"/>
    <row r="676" ht="13.5" customHeight="1" x14ac:dyDescent="0.4"/>
    <row r="677" ht="13.5" customHeight="1" x14ac:dyDescent="0.4"/>
    <row r="678" ht="13.5" customHeight="1" x14ac:dyDescent="0.4"/>
    <row r="679" ht="13.5" customHeight="1" x14ac:dyDescent="0.4"/>
    <row r="680" ht="13.5" customHeight="1" x14ac:dyDescent="0.4"/>
    <row r="681" ht="13.5" customHeight="1" x14ac:dyDescent="0.4"/>
    <row r="682" ht="13.5" customHeight="1" x14ac:dyDescent="0.4"/>
    <row r="683" ht="13.5" customHeight="1" x14ac:dyDescent="0.4"/>
    <row r="684" ht="13.5" customHeight="1" x14ac:dyDescent="0.4"/>
    <row r="685" ht="13.5" customHeight="1" x14ac:dyDescent="0.4"/>
    <row r="686" ht="13.5" customHeight="1" x14ac:dyDescent="0.4"/>
    <row r="687" ht="13.5" customHeight="1" x14ac:dyDescent="0.4"/>
    <row r="688" ht="13.5" customHeight="1" x14ac:dyDescent="0.4"/>
    <row r="689" ht="13.5" customHeight="1" x14ac:dyDescent="0.4"/>
    <row r="690" ht="13.5" customHeight="1" x14ac:dyDescent="0.4"/>
    <row r="691" ht="13.5" customHeight="1" x14ac:dyDescent="0.4"/>
    <row r="692" ht="13.5" customHeight="1" x14ac:dyDescent="0.4"/>
    <row r="693" ht="13.5" customHeight="1" x14ac:dyDescent="0.4"/>
    <row r="694" ht="13.5" customHeight="1" x14ac:dyDescent="0.4"/>
    <row r="695" ht="13.5" customHeight="1" x14ac:dyDescent="0.4"/>
    <row r="696" ht="13.5" customHeight="1" x14ac:dyDescent="0.4"/>
    <row r="697" ht="13.5" customHeight="1" x14ac:dyDescent="0.4"/>
    <row r="698" ht="13.5" customHeight="1" x14ac:dyDescent="0.4"/>
    <row r="699" ht="13.5" customHeight="1" x14ac:dyDescent="0.4"/>
    <row r="700" ht="13.5" customHeight="1" x14ac:dyDescent="0.4"/>
    <row r="701" ht="13.5" customHeight="1" x14ac:dyDescent="0.4"/>
    <row r="702" ht="13.5" customHeight="1" x14ac:dyDescent="0.4"/>
    <row r="703" ht="13.5" customHeight="1" x14ac:dyDescent="0.4"/>
    <row r="704" ht="13.5" customHeight="1" x14ac:dyDescent="0.4"/>
    <row r="705" ht="13.5" customHeight="1" x14ac:dyDescent="0.4"/>
    <row r="706" ht="13.5" customHeight="1" x14ac:dyDescent="0.4"/>
    <row r="707" ht="13.5" customHeight="1" x14ac:dyDescent="0.4"/>
    <row r="708" ht="13.5" customHeight="1" x14ac:dyDescent="0.4"/>
    <row r="709" ht="13.5" customHeight="1" x14ac:dyDescent="0.4"/>
    <row r="710" ht="13.5" customHeight="1" x14ac:dyDescent="0.4"/>
    <row r="711" ht="13.5" customHeight="1" x14ac:dyDescent="0.4"/>
    <row r="712" ht="13.5" customHeight="1" x14ac:dyDescent="0.4"/>
    <row r="713" ht="13.5" customHeight="1" x14ac:dyDescent="0.4"/>
    <row r="714" ht="13.5" customHeight="1" x14ac:dyDescent="0.4"/>
    <row r="715" ht="13.5" customHeight="1" x14ac:dyDescent="0.4"/>
    <row r="716" ht="13.5" customHeight="1" x14ac:dyDescent="0.4"/>
    <row r="717" ht="13.5" customHeight="1" x14ac:dyDescent="0.4"/>
    <row r="718" ht="13.5" customHeight="1" x14ac:dyDescent="0.4"/>
    <row r="719" ht="13.5" customHeight="1" x14ac:dyDescent="0.4"/>
    <row r="720" ht="13.5" customHeight="1" x14ac:dyDescent="0.4"/>
    <row r="721" ht="13.5" customHeight="1" x14ac:dyDescent="0.4"/>
    <row r="722" ht="13.5" customHeight="1" x14ac:dyDescent="0.4"/>
    <row r="723" ht="13.5" customHeight="1" x14ac:dyDescent="0.4"/>
    <row r="724" ht="13.5" customHeight="1" x14ac:dyDescent="0.4"/>
    <row r="725" ht="13.5" customHeight="1" x14ac:dyDescent="0.4"/>
    <row r="726" ht="13.5" customHeight="1" x14ac:dyDescent="0.4"/>
    <row r="727" ht="13.5" customHeight="1" x14ac:dyDescent="0.4"/>
    <row r="728" ht="13.5" customHeight="1" x14ac:dyDescent="0.4"/>
    <row r="729" ht="13.5" customHeight="1" x14ac:dyDescent="0.4"/>
    <row r="730" ht="13.5" customHeight="1" x14ac:dyDescent="0.4"/>
    <row r="731" ht="13.5" customHeight="1" x14ac:dyDescent="0.4"/>
    <row r="732" ht="13.5" customHeight="1" x14ac:dyDescent="0.4"/>
    <row r="733" ht="13.5" customHeight="1" x14ac:dyDescent="0.4"/>
    <row r="734" ht="13.5" customHeight="1" x14ac:dyDescent="0.4"/>
    <row r="735" ht="13.5" customHeight="1" x14ac:dyDescent="0.4"/>
    <row r="736" ht="13.5" customHeight="1" x14ac:dyDescent="0.4"/>
    <row r="737" ht="13.5" customHeight="1" x14ac:dyDescent="0.4"/>
    <row r="738" ht="13.5" customHeight="1" x14ac:dyDescent="0.4"/>
    <row r="739" ht="13.5" customHeight="1" x14ac:dyDescent="0.4"/>
    <row r="740" ht="13.5" customHeight="1" x14ac:dyDescent="0.4"/>
    <row r="741" ht="13.5" customHeight="1" x14ac:dyDescent="0.4"/>
    <row r="742" ht="13.5" customHeight="1" x14ac:dyDescent="0.4"/>
    <row r="743" ht="13.5" customHeight="1" x14ac:dyDescent="0.4"/>
    <row r="744" ht="13.5" customHeight="1" x14ac:dyDescent="0.4"/>
    <row r="745" ht="13.5" customHeight="1" x14ac:dyDescent="0.4"/>
    <row r="746" ht="13.5" customHeight="1" x14ac:dyDescent="0.4"/>
    <row r="747" ht="13.5" customHeight="1" x14ac:dyDescent="0.4"/>
    <row r="748" ht="13.5" customHeight="1" x14ac:dyDescent="0.4"/>
    <row r="749" ht="13.5" customHeight="1" x14ac:dyDescent="0.4"/>
    <row r="750" ht="13.5" customHeight="1" x14ac:dyDescent="0.4"/>
    <row r="751" ht="13.5" customHeight="1" x14ac:dyDescent="0.4"/>
    <row r="752" ht="13.5" customHeight="1" x14ac:dyDescent="0.4"/>
    <row r="753" ht="13.5" customHeight="1" x14ac:dyDescent="0.4"/>
    <row r="754" ht="13.5" customHeight="1" x14ac:dyDescent="0.4"/>
    <row r="755" ht="13.5" customHeight="1" x14ac:dyDescent="0.4"/>
  </sheetData>
  <mergeCells count="263">
    <mergeCell ref="J35:J36"/>
    <mergeCell ref="K35:K36"/>
    <mergeCell ref="L35:L36"/>
    <mergeCell ref="M35:M36"/>
    <mergeCell ref="A21:X21"/>
    <mergeCell ref="A22:C22"/>
    <mergeCell ref="S22:U22"/>
    <mergeCell ref="V22:W22"/>
    <mergeCell ref="I23:Q23"/>
    <mergeCell ref="A29:M29"/>
    <mergeCell ref="A30:F30"/>
    <mergeCell ref="G30:M30"/>
    <mergeCell ref="S23:U23"/>
    <mergeCell ref="V23:W23"/>
    <mergeCell ref="A9:B9"/>
    <mergeCell ref="C9:L9"/>
    <mergeCell ref="M9:N9"/>
    <mergeCell ref="O9:X9"/>
    <mergeCell ref="A10:L10"/>
    <mergeCell ref="M10:X10"/>
    <mergeCell ref="D11:L11"/>
    <mergeCell ref="A12:B13"/>
    <mergeCell ref="C12:L13"/>
    <mergeCell ref="T13:W13"/>
    <mergeCell ref="M11:X11"/>
    <mergeCell ref="M12:X12"/>
    <mergeCell ref="A3:L3"/>
    <mergeCell ref="M3:X3"/>
    <mergeCell ref="D4:L4"/>
    <mergeCell ref="P4:X4"/>
    <mergeCell ref="A5:B6"/>
    <mergeCell ref="C5:L6"/>
    <mergeCell ref="M5:N6"/>
    <mergeCell ref="O5:X6"/>
    <mergeCell ref="A7:B8"/>
    <mergeCell ref="C7:L8"/>
    <mergeCell ref="M7:N8"/>
    <mergeCell ref="O7:X8"/>
    <mergeCell ref="Y91:Z94"/>
    <mergeCell ref="H95:J95"/>
    <mergeCell ref="K95:M95"/>
    <mergeCell ref="N95:P95"/>
    <mergeCell ref="Y95:Z95"/>
    <mergeCell ref="A96:E97"/>
    <mergeCell ref="F96:I97"/>
    <mergeCell ref="J96:K97"/>
    <mergeCell ref="L96:Q97"/>
    <mergeCell ref="R96:U97"/>
    <mergeCell ref="V96:X97"/>
    <mergeCell ref="A91:A95"/>
    <mergeCell ref="B91:G94"/>
    <mergeCell ref="H91:J94"/>
    <mergeCell ref="K91:M94"/>
    <mergeCell ref="N91:P94"/>
    <mergeCell ref="Y81:Z84"/>
    <mergeCell ref="H85:J85"/>
    <mergeCell ref="K85:M85"/>
    <mergeCell ref="N85:P85"/>
    <mergeCell ref="Y85:Z85"/>
    <mergeCell ref="A86:A90"/>
    <mergeCell ref="B86:G89"/>
    <mergeCell ref="H86:J89"/>
    <mergeCell ref="K86:M89"/>
    <mergeCell ref="N86:P89"/>
    <mergeCell ref="Y86:Z89"/>
    <mergeCell ref="H90:J90"/>
    <mergeCell ref="K90:M90"/>
    <mergeCell ref="N90:P90"/>
    <mergeCell ref="Y90:Z90"/>
    <mergeCell ref="A81:A85"/>
    <mergeCell ref="B81:G84"/>
    <mergeCell ref="H81:J84"/>
    <mergeCell ref="K81:M84"/>
    <mergeCell ref="N81:P84"/>
    <mergeCell ref="Y71:Z74"/>
    <mergeCell ref="H75:J75"/>
    <mergeCell ref="K75:M75"/>
    <mergeCell ref="N75:P75"/>
    <mergeCell ref="Y75:Z75"/>
    <mergeCell ref="A76:A80"/>
    <mergeCell ref="B76:G79"/>
    <mergeCell ref="H76:J79"/>
    <mergeCell ref="K76:M79"/>
    <mergeCell ref="N76:P79"/>
    <mergeCell ref="Y76:Z79"/>
    <mergeCell ref="H80:J80"/>
    <mergeCell ref="K80:M80"/>
    <mergeCell ref="N80:P80"/>
    <mergeCell ref="Y80:Z80"/>
    <mergeCell ref="A71:A75"/>
    <mergeCell ref="B71:G74"/>
    <mergeCell ref="H71:J74"/>
    <mergeCell ref="K71:M74"/>
    <mergeCell ref="N71:P74"/>
    <mergeCell ref="Y61:Z64"/>
    <mergeCell ref="H65:J65"/>
    <mergeCell ref="K65:M65"/>
    <mergeCell ref="N65:P65"/>
    <mergeCell ref="Y65:Z65"/>
    <mergeCell ref="A66:A70"/>
    <mergeCell ref="B66:G69"/>
    <mergeCell ref="H66:J69"/>
    <mergeCell ref="K66:M69"/>
    <mergeCell ref="N66:P69"/>
    <mergeCell ref="Y66:Z69"/>
    <mergeCell ref="H70:J70"/>
    <mergeCell ref="K70:M70"/>
    <mergeCell ref="N70:P70"/>
    <mergeCell ref="Y70:Z70"/>
    <mergeCell ref="H61:J64"/>
    <mergeCell ref="K61:M64"/>
    <mergeCell ref="A61:A65"/>
    <mergeCell ref="B61:G64"/>
    <mergeCell ref="N61:P64"/>
    <mergeCell ref="U57:X57"/>
    <mergeCell ref="A58:X58"/>
    <mergeCell ref="Y58:Z60"/>
    <mergeCell ref="A59:G60"/>
    <mergeCell ref="H59:J60"/>
    <mergeCell ref="K59:M60"/>
    <mergeCell ref="N59:P60"/>
    <mergeCell ref="Q59:V60"/>
    <mergeCell ref="W59:X60"/>
    <mergeCell ref="A53:G54"/>
    <mergeCell ref="H53:M54"/>
    <mergeCell ref="N53:X54"/>
    <mergeCell ref="A49:F51"/>
    <mergeCell ref="G49:G51"/>
    <mergeCell ref="H49:H51"/>
    <mergeCell ref="I49:I51"/>
    <mergeCell ref="J49:J51"/>
    <mergeCell ref="K49:K51"/>
    <mergeCell ref="L49:L51"/>
    <mergeCell ref="M49:M51"/>
    <mergeCell ref="N49:X51"/>
    <mergeCell ref="A46:F48"/>
    <mergeCell ref="G46:G48"/>
    <mergeCell ref="H46:H48"/>
    <mergeCell ref="I46:I48"/>
    <mergeCell ref="J46:J48"/>
    <mergeCell ref="K46:K48"/>
    <mergeCell ref="L46:L48"/>
    <mergeCell ref="M46:M48"/>
    <mergeCell ref="N46:X48"/>
    <mergeCell ref="A43:F45"/>
    <mergeCell ref="G43:G45"/>
    <mergeCell ref="H43:H45"/>
    <mergeCell ref="I43:I45"/>
    <mergeCell ref="J43:J45"/>
    <mergeCell ref="K43:K45"/>
    <mergeCell ref="L43:L45"/>
    <mergeCell ref="M43:M45"/>
    <mergeCell ref="N43:X45"/>
    <mergeCell ref="A40:F42"/>
    <mergeCell ref="G40:G42"/>
    <mergeCell ref="H40:H42"/>
    <mergeCell ref="I40:I42"/>
    <mergeCell ref="J40:J42"/>
    <mergeCell ref="K40:K42"/>
    <mergeCell ref="L40:L42"/>
    <mergeCell ref="M40:M42"/>
    <mergeCell ref="N40:X42"/>
    <mergeCell ref="A38:X38"/>
    <mergeCell ref="A39:F39"/>
    <mergeCell ref="G39:M39"/>
    <mergeCell ref="N39:X39"/>
    <mergeCell ref="A31:F32"/>
    <mergeCell ref="G31:G32"/>
    <mergeCell ref="H31:H32"/>
    <mergeCell ref="I31:I32"/>
    <mergeCell ref="J31:J32"/>
    <mergeCell ref="K31:K32"/>
    <mergeCell ref="L31:L32"/>
    <mergeCell ref="M31:M32"/>
    <mergeCell ref="A33:F34"/>
    <mergeCell ref="G33:G34"/>
    <mergeCell ref="H33:H34"/>
    <mergeCell ref="I33:I34"/>
    <mergeCell ref="J33:J34"/>
    <mergeCell ref="K33:K34"/>
    <mergeCell ref="L33:L34"/>
    <mergeCell ref="M33:M34"/>
    <mergeCell ref="A35:F36"/>
    <mergeCell ref="G35:G36"/>
    <mergeCell ref="H35:H36"/>
    <mergeCell ref="I35:I36"/>
    <mergeCell ref="A18:I18"/>
    <mergeCell ref="J18:X18"/>
    <mergeCell ref="A19:C20"/>
    <mergeCell ref="D19:D20"/>
    <mergeCell ref="E19:E20"/>
    <mergeCell ref="F19:F20"/>
    <mergeCell ref="G19:G20"/>
    <mergeCell ref="H19:H20"/>
    <mergeCell ref="I19:I20"/>
    <mergeCell ref="J19:K20"/>
    <mergeCell ref="U19:X19"/>
    <mergeCell ref="V20:W20"/>
    <mergeCell ref="A14:B15"/>
    <mergeCell ref="C14:L15"/>
    <mergeCell ref="M14:X14"/>
    <mergeCell ref="M15:X16"/>
    <mergeCell ref="A16:B16"/>
    <mergeCell ref="C16:L16"/>
    <mergeCell ref="A17:X17"/>
    <mergeCell ref="A144:E145"/>
    <mergeCell ref="F144:I145"/>
    <mergeCell ref="J144:K145"/>
    <mergeCell ref="L144:O145"/>
    <mergeCell ref="P144:U145"/>
    <mergeCell ref="V144:X145"/>
    <mergeCell ref="H143:J143"/>
    <mergeCell ref="K143:M143"/>
    <mergeCell ref="N143:P143"/>
    <mergeCell ref="A137:A143"/>
    <mergeCell ref="B137:G140"/>
    <mergeCell ref="H137:J142"/>
    <mergeCell ref="K137:M142"/>
    <mergeCell ref="N137:P142"/>
    <mergeCell ref="C141:F143"/>
    <mergeCell ref="Q138:R138"/>
    <mergeCell ref="T138:U138"/>
    <mergeCell ref="Q131:R131"/>
    <mergeCell ref="T131:U131"/>
    <mergeCell ref="A123:A129"/>
    <mergeCell ref="B123:G126"/>
    <mergeCell ref="H123:J128"/>
    <mergeCell ref="K123:M128"/>
    <mergeCell ref="N123:P128"/>
    <mergeCell ref="C127:F129"/>
    <mergeCell ref="H129:J129"/>
    <mergeCell ref="K129:M129"/>
    <mergeCell ref="N129:P129"/>
    <mergeCell ref="Q124:R124"/>
    <mergeCell ref="T124:U124"/>
    <mergeCell ref="A130:A136"/>
    <mergeCell ref="B130:G133"/>
    <mergeCell ref="H130:J135"/>
    <mergeCell ref="K130:M135"/>
    <mergeCell ref="N130:P135"/>
    <mergeCell ref="C134:F136"/>
    <mergeCell ref="H136:J136"/>
    <mergeCell ref="K136:M136"/>
    <mergeCell ref="N136:P136"/>
    <mergeCell ref="Q117:R117"/>
    <mergeCell ref="T117:U117"/>
    <mergeCell ref="U111:X111"/>
    <mergeCell ref="A112:X113"/>
    <mergeCell ref="A114:G115"/>
    <mergeCell ref="H114:J115"/>
    <mergeCell ref="K114:M115"/>
    <mergeCell ref="N114:P115"/>
    <mergeCell ref="Q114:V115"/>
    <mergeCell ref="W114:X115"/>
    <mergeCell ref="A116:A122"/>
    <mergeCell ref="B116:G119"/>
    <mergeCell ref="H116:J121"/>
    <mergeCell ref="K116:M121"/>
    <mergeCell ref="N116:P121"/>
    <mergeCell ref="C120:F122"/>
    <mergeCell ref="H122:J122"/>
    <mergeCell ref="K122:M122"/>
    <mergeCell ref="N122:P122"/>
  </mergeCells>
  <phoneticPr fontId="2"/>
  <conditionalFormatting sqref="F96">
    <cfRule type="expression" dxfId="23" priority="5">
      <formula>MOD(#REF!,1)=0</formula>
    </cfRule>
    <cfRule type="expression" priority="6">
      <formula>MOD(#REF!,1)=0</formula>
    </cfRule>
  </conditionalFormatting>
  <conditionalFormatting sqref="F144">
    <cfRule type="expression" dxfId="22" priority="7">
      <formula>MOD(#REF!,1)=0</formula>
    </cfRule>
    <cfRule type="expression" priority="8">
      <formula>MOD(#REF!,1)=0</formula>
    </cfRule>
  </conditionalFormatting>
  <conditionalFormatting sqref="Q61 Q66 Q71 Q81 Q86 Q91">
    <cfRule type="expression" dxfId="21" priority="9">
      <formula>#REF!=TRUE</formula>
    </cfRule>
    <cfRule type="expression" dxfId="20" priority="10">
      <formula>#REF!=TRUE</formula>
    </cfRule>
  </conditionalFormatting>
  <conditionalFormatting sqref="Q76">
    <cfRule type="expression" dxfId="19" priority="1">
      <formula>#REF!=TRUE</formula>
    </cfRule>
  </conditionalFormatting>
  <pageMargins left="0.7" right="0.7" top="0.75" bottom="0.75" header="0.3" footer="0.3"/>
  <pageSetup paperSize="9" scale="51"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認証基準!$J$4:$J$5</xm:f>
          </x14:formula1>
          <xm:sqref>Y65 Y70 Y75 Y95 Y85 Y90 Y80</xm:sqref>
        </x14:dataValidation>
        <x14:dataValidation type="list" allowBlank="1" showInputMessage="1" showErrorMessage="1" xr:uid="{00000000-0002-0000-0100-000001000000}">
          <x14:formula1>
            <xm:f>認証基準!$B$5:$B$114</xm:f>
          </x14:formula1>
          <xm:sqref>M15</xm:sqref>
        </x14:dataValidation>
        <x14:dataValidation type="list" allowBlank="1" showInputMessage="1" showErrorMessage="1" xr:uid="{00000000-0002-0000-0100-000002000000}">
          <x14:formula1>
            <xm:f>認証基準!$I$4:$I$5</xm:f>
          </x14:formula1>
          <xm:sqref>V95 S117:S121 V93 V117:V120 S93 S124:S128 V124:V127 S95 S61 V61 S63 V63 S73 V73 V75:V76 S85:S86 V131:V134 V90:V91 S88 S80:S81 V85:V86 V88 S138:S142 S65:S66 V70:V71 S68 S75:S76 V138:V141 S90:S91 V65:V66 V68 S70:S71 S83 V83 S131:S135 V80:V81 S78 V78</xm:sqref>
        </x14:dataValidation>
        <x14:dataValidation type="list" allowBlank="1" showInputMessage="1" showErrorMessage="1" xr:uid="{00000000-0002-0000-0100-000003000000}">
          <x14:formula1>
            <xm:f>認証基準!$I$2:$I$3</xm:f>
          </x14:formula1>
          <xm:sqref>X61:X64 X66:X69 X71:X74 X138:X141 X81:X84 X86:X89 X91:X94 X117:X120 X124:X127 X131:X134 X76:X79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752"/>
  <sheetViews>
    <sheetView showGridLines="0" topLeftCell="A82" zoomScale="112" zoomScaleNormal="112" workbookViewId="0">
      <selection activeCell="A25" sqref="A25"/>
    </sheetView>
  </sheetViews>
  <sheetFormatPr defaultRowHeight="18.75" x14ac:dyDescent="0.4"/>
  <cols>
    <col min="1" max="24" width="3.25" style="15" customWidth="1"/>
    <col min="25" max="16384" width="9" style="15"/>
  </cols>
  <sheetData>
    <row r="1" spans="1:24" ht="12.75" customHeight="1" x14ac:dyDescent="0.4">
      <c r="A1" s="15" t="s">
        <v>326</v>
      </c>
    </row>
    <row r="2" spans="1:24" ht="12.75" customHeight="1" x14ac:dyDescent="0.4">
      <c r="A2" s="15" t="s">
        <v>346</v>
      </c>
    </row>
    <row r="3" spans="1:24" ht="12.75" customHeight="1" x14ac:dyDescent="0.4">
      <c r="A3" s="211" t="s">
        <v>4</v>
      </c>
      <c r="B3" s="212"/>
      <c r="C3" s="212"/>
      <c r="D3" s="212"/>
      <c r="E3" s="212"/>
      <c r="F3" s="212"/>
      <c r="G3" s="212"/>
      <c r="H3" s="212"/>
      <c r="I3" s="212"/>
      <c r="J3" s="212"/>
      <c r="K3" s="212"/>
      <c r="L3" s="213"/>
      <c r="M3" s="211" t="s">
        <v>5</v>
      </c>
      <c r="N3" s="212"/>
      <c r="O3" s="212"/>
      <c r="P3" s="212"/>
      <c r="Q3" s="212"/>
      <c r="R3" s="212"/>
      <c r="S3" s="212"/>
      <c r="T3" s="212"/>
      <c r="U3" s="212"/>
      <c r="V3" s="212"/>
      <c r="W3" s="212"/>
      <c r="X3" s="213"/>
    </row>
    <row r="4" spans="1:24" ht="12.75" customHeight="1" x14ac:dyDescent="0.4">
      <c r="A4" s="20"/>
      <c r="B4" s="21"/>
      <c r="C4" s="21" t="s">
        <v>0</v>
      </c>
      <c r="D4" s="172" t="s">
        <v>194</v>
      </c>
      <c r="E4" s="172"/>
      <c r="F4" s="172"/>
      <c r="G4" s="172"/>
      <c r="H4" s="172"/>
      <c r="I4" s="172"/>
      <c r="J4" s="172"/>
      <c r="K4" s="172"/>
      <c r="L4" s="217"/>
      <c r="M4" s="20"/>
      <c r="N4" s="21"/>
      <c r="O4" s="21" t="s">
        <v>0</v>
      </c>
      <c r="P4" s="172" t="s">
        <v>194</v>
      </c>
      <c r="Q4" s="172"/>
      <c r="R4" s="172"/>
      <c r="S4" s="172"/>
      <c r="T4" s="172"/>
      <c r="U4" s="172"/>
      <c r="V4" s="172"/>
      <c r="W4" s="172"/>
      <c r="X4" s="217"/>
    </row>
    <row r="5" spans="1:24" ht="12.75" customHeight="1" x14ac:dyDescent="0.4">
      <c r="A5" s="204" t="s">
        <v>1</v>
      </c>
      <c r="B5" s="205"/>
      <c r="C5" s="265" t="s">
        <v>246</v>
      </c>
      <c r="D5" s="265"/>
      <c r="E5" s="265"/>
      <c r="F5" s="265"/>
      <c r="G5" s="265"/>
      <c r="H5" s="265"/>
      <c r="I5" s="265"/>
      <c r="J5" s="265"/>
      <c r="K5" s="265"/>
      <c r="L5" s="266"/>
      <c r="M5" s="204" t="s">
        <v>1</v>
      </c>
      <c r="N5" s="205"/>
      <c r="O5" s="265" t="s">
        <v>246</v>
      </c>
      <c r="P5" s="265"/>
      <c r="Q5" s="265"/>
      <c r="R5" s="265"/>
      <c r="S5" s="265"/>
      <c r="T5" s="265"/>
      <c r="U5" s="265"/>
      <c r="V5" s="265"/>
      <c r="W5" s="265"/>
      <c r="X5" s="266"/>
    </row>
    <row r="6" spans="1:24" ht="12.75" customHeight="1" x14ac:dyDescent="0.4">
      <c r="A6" s="204"/>
      <c r="B6" s="205"/>
      <c r="C6" s="265"/>
      <c r="D6" s="265"/>
      <c r="E6" s="265"/>
      <c r="F6" s="265"/>
      <c r="G6" s="265"/>
      <c r="H6" s="265"/>
      <c r="I6" s="265"/>
      <c r="J6" s="265"/>
      <c r="K6" s="265"/>
      <c r="L6" s="266"/>
      <c r="M6" s="204"/>
      <c r="N6" s="205"/>
      <c r="O6" s="265"/>
      <c r="P6" s="265"/>
      <c r="Q6" s="265"/>
      <c r="R6" s="265"/>
      <c r="S6" s="265"/>
      <c r="T6" s="265"/>
      <c r="U6" s="265"/>
      <c r="V6" s="265"/>
      <c r="W6" s="265"/>
      <c r="X6" s="266"/>
    </row>
    <row r="7" spans="1:24" ht="12.75" customHeight="1" x14ac:dyDescent="0.4">
      <c r="A7" s="204" t="s">
        <v>2</v>
      </c>
      <c r="B7" s="205"/>
      <c r="C7" s="265" t="s">
        <v>247</v>
      </c>
      <c r="D7" s="265"/>
      <c r="E7" s="265"/>
      <c r="F7" s="265"/>
      <c r="G7" s="265"/>
      <c r="H7" s="265"/>
      <c r="I7" s="265"/>
      <c r="J7" s="265"/>
      <c r="K7" s="265"/>
      <c r="L7" s="266"/>
      <c r="M7" s="204" t="s">
        <v>2</v>
      </c>
      <c r="N7" s="205"/>
      <c r="O7" s="265" t="s">
        <v>247</v>
      </c>
      <c r="P7" s="265"/>
      <c r="Q7" s="265"/>
      <c r="R7" s="265"/>
      <c r="S7" s="265"/>
      <c r="T7" s="265"/>
      <c r="U7" s="265"/>
      <c r="V7" s="265"/>
      <c r="W7" s="265"/>
      <c r="X7" s="266"/>
    </row>
    <row r="8" spans="1:24" ht="12.75" customHeight="1" x14ac:dyDescent="0.4">
      <c r="A8" s="204"/>
      <c r="B8" s="205"/>
      <c r="C8" s="265"/>
      <c r="D8" s="265"/>
      <c r="E8" s="265"/>
      <c r="F8" s="265"/>
      <c r="G8" s="265"/>
      <c r="H8" s="265"/>
      <c r="I8" s="265"/>
      <c r="J8" s="265"/>
      <c r="K8" s="265"/>
      <c r="L8" s="266"/>
      <c r="M8" s="204"/>
      <c r="N8" s="205"/>
      <c r="O8" s="265"/>
      <c r="P8" s="265"/>
      <c r="Q8" s="265"/>
      <c r="R8" s="265"/>
      <c r="S8" s="265"/>
      <c r="T8" s="265"/>
      <c r="U8" s="265"/>
      <c r="V8" s="265"/>
      <c r="W8" s="265"/>
      <c r="X8" s="266"/>
    </row>
    <row r="9" spans="1:24" ht="12.75" customHeight="1" x14ac:dyDescent="0.4">
      <c r="A9" s="204" t="s">
        <v>3</v>
      </c>
      <c r="B9" s="205"/>
      <c r="C9" s="265" t="s">
        <v>195</v>
      </c>
      <c r="D9" s="265"/>
      <c r="E9" s="265"/>
      <c r="F9" s="265"/>
      <c r="G9" s="265"/>
      <c r="H9" s="265"/>
      <c r="I9" s="265"/>
      <c r="J9" s="265"/>
      <c r="K9" s="265"/>
      <c r="L9" s="266"/>
      <c r="M9" s="204" t="s">
        <v>3</v>
      </c>
      <c r="N9" s="205"/>
      <c r="O9" s="265" t="s">
        <v>195</v>
      </c>
      <c r="P9" s="265"/>
      <c r="Q9" s="265"/>
      <c r="R9" s="265"/>
      <c r="S9" s="265"/>
      <c r="T9" s="265"/>
      <c r="U9" s="265"/>
      <c r="V9" s="265"/>
      <c r="W9" s="265"/>
      <c r="X9" s="266"/>
    </row>
    <row r="10" spans="1:24" ht="12.75" customHeight="1" x14ac:dyDescent="0.4">
      <c r="A10" s="211" t="s">
        <v>6</v>
      </c>
      <c r="B10" s="212"/>
      <c r="C10" s="212"/>
      <c r="D10" s="212"/>
      <c r="E10" s="212"/>
      <c r="F10" s="212"/>
      <c r="G10" s="212"/>
      <c r="H10" s="212"/>
      <c r="I10" s="212"/>
      <c r="J10" s="212"/>
      <c r="K10" s="212"/>
      <c r="L10" s="213"/>
      <c r="M10" s="211" t="s">
        <v>217</v>
      </c>
      <c r="N10" s="212"/>
      <c r="O10" s="212"/>
      <c r="P10" s="212"/>
      <c r="Q10" s="212"/>
      <c r="R10" s="212"/>
      <c r="S10" s="212"/>
      <c r="T10" s="212"/>
      <c r="U10" s="212"/>
      <c r="V10" s="212"/>
      <c r="W10" s="212"/>
      <c r="X10" s="213"/>
    </row>
    <row r="11" spans="1:24" ht="12.75" customHeight="1" x14ac:dyDescent="0.4">
      <c r="A11" s="20"/>
      <c r="B11" s="21"/>
      <c r="C11" s="21" t="s">
        <v>0</v>
      </c>
      <c r="D11" s="172" t="s">
        <v>196</v>
      </c>
      <c r="E11" s="172"/>
      <c r="F11" s="172"/>
      <c r="G11" s="172"/>
      <c r="H11" s="172"/>
      <c r="I11" s="172"/>
      <c r="J11" s="172"/>
      <c r="K11" s="172"/>
      <c r="L11" s="217"/>
      <c r="M11" s="220" t="s">
        <v>250</v>
      </c>
      <c r="N11" s="221"/>
      <c r="O11" s="221"/>
      <c r="P11" s="221"/>
      <c r="Q11" s="221"/>
      <c r="R11" s="221"/>
      <c r="S11" s="221"/>
      <c r="T11" s="221"/>
      <c r="U11" s="221"/>
      <c r="V11" s="221"/>
      <c r="W11" s="221"/>
      <c r="X11" s="222"/>
    </row>
    <row r="12" spans="1:24" ht="12.75" customHeight="1" x14ac:dyDescent="0.4">
      <c r="A12" s="204" t="s">
        <v>1</v>
      </c>
      <c r="B12" s="205"/>
      <c r="C12" s="265" t="s">
        <v>248</v>
      </c>
      <c r="D12" s="265"/>
      <c r="E12" s="265"/>
      <c r="F12" s="265"/>
      <c r="G12" s="265"/>
      <c r="H12" s="265"/>
      <c r="I12" s="265"/>
      <c r="J12" s="265"/>
      <c r="K12" s="265"/>
      <c r="L12" s="266"/>
      <c r="M12" s="223"/>
      <c r="N12" s="224"/>
      <c r="O12" s="224"/>
      <c r="P12" s="224"/>
      <c r="Q12" s="224"/>
      <c r="R12" s="224"/>
      <c r="S12" s="224"/>
      <c r="T12" s="224"/>
      <c r="U12" s="224"/>
      <c r="V12" s="224"/>
      <c r="W12" s="224"/>
      <c r="X12" s="225"/>
    </row>
    <row r="13" spans="1:24" ht="12.75" customHeight="1" x14ac:dyDescent="0.4">
      <c r="A13" s="204"/>
      <c r="B13" s="205"/>
      <c r="C13" s="265"/>
      <c r="D13" s="265"/>
      <c r="E13" s="265"/>
      <c r="F13" s="265"/>
      <c r="G13" s="265"/>
      <c r="H13" s="265"/>
      <c r="I13" s="265"/>
      <c r="J13" s="265"/>
      <c r="K13" s="265"/>
      <c r="L13" s="266"/>
      <c r="M13" s="22"/>
      <c r="N13" s="23"/>
      <c r="O13" s="23"/>
      <c r="P13" s="23"/>
      <c r="Q13" s="23"/>
      <c r="R13" s="24" t="s">
        <v>12</v>
      </c>
      <c r="S13" s="25"/>
      <c r="T13" s="173">
        <v>36.53</v>
      </c>
      <c r="U13" s="173"/>
      <c r="V13" s="173"/>
      <c r="W13" s="173"/>
      <c r="X13" s="26" t="s">
        <v>11</v>
      </c>
    </row>
    <row r="14" spans="1:24" ht="12.75" customHeight="1" x14ac:dyDescent="0.4">
      <c r="A14" s="204" t="s">
        <v>2</v>
      </c>
      <c r="B14" s="205"/>
      <c r="C14" s="265" t="s">
        <v>249</v>
      </c>
      <c r="D14" s="265"/>
      <c r="E14" s="265"/>
      <c r="F14" s="265"/>
      <c r="G14" s="265"/>
      <c r="H14" s="265"/>
      <c r="I14" s="265"/>
      <c r="J14" s="265"/>
      <c r="K14" s="265"/>
      <c r="L14" s="266"/>
      <c r="M14" s="211" t="s">
        <v>218</v>
      </c>
      <c r="N14" s="212"/>
      <c r="O14" s="212"/>
      <c r="P14" s="212"/>
      <c r="Q14" s="212"/>
      <c r="R14" s="212"/>
      <c r="S14" s="212"/>
      <c r="T14" s="212"/>
      <c r="U14" s="212"/>
      <c r="V14" s="212"/>
      <c r="W14" s="212"/>
      <c r="X14" s="213"/>
    </row>
    <row r="15" spans="1:24" ht="12.75" customHeight="1" x14ac:dyDescent="0.4">
      <c r="A15" s="204"/>
      <c r="B15" s="205"/>
      <c r="C15" s="265"/>
      <c r="D15" s="265"/>
      <c r="E15" s="265"/>
      <c r="F15" s="265"/>
      <c r="G15" s="265"/>
      <c r="H15" s="265"/>
      <c r="I15" s="265"/>
      <c r="J15" s="265"/>
      <c r="K15" s="265"/>
      <c r="L15" s="266"/>
      <c r="M15" s="263" t="s">
        <v>186</v>
      </c>
      <c r="N15" s="172"/>
      <c r="O15" s="172"/>
      <c r="P15" s="172"/>
      <c r="Q15" s="172"/>
      <c r="R15" s="172"/>
      <c r="S15" s="172"/>
      <c r="T15" s="172"/>
      <c r="U15" s="172"/>
      <c r="V15" s="172"/>
      <c r="W15" s="172"/>
      <c r="X15" s="217"/>
    </row>
    <row r="16" spans="1:24" ht="12.75" customHeight="1" x14ac:dyDescent="0.4">
      <c r="A16" s="199" t="s">
        <v>3</v>
      </c>
      <c r="B16" s="200"/>
      <c r="C16" s="173" t="s">
        <v>198</v>
      </c>
      <c r="D16" s="173"/>
      <c r="E16" s="173"/>
      <c r="F16" s="173"/>
      <c r="G16" s="173"/>
      <c r="H16" s="173"/>
      <c r="I16" s="173"/>
      <c r="J16" s="173"/>
      <c r="K16" s="173"/>
      <c r="L16" s="218"/>
      <c r="M16" s="264"/>
      <c r="N16" s="265"/>
      <c r="O16" s="265"/>
      <c r="P16" s="265"/>
      <c r="Q16" s="265"/>
      <c r="R16" s="265"/>
      <c r="S16" s="265"/>
      <c r="T16" s="265"/>
      <c r="U16" s="265"/>
      <c r="V16" s="265"/>
      <c r="W16" s="265"/>
      <c r="X16" s="266"/>
    </row>
    <row r="17" spans="1:24" ht="12.75" customHeight="1" x14ac:dyDescent="0.4">
      <c r="A17" s="211" t="s">
        <v>206</v>
      </c>
      <c r="B17" s="212"/>
      <c r="C17" s="212"/>
      <c r="D17" s="212"/>
      <c r="E17" s="212"/>
      <c r="F17" s="212"/>
      <c r="G17" s="212"/>
      <c r="H17" s="212"/>
      <c r="I17" s="212"/>
      <c r="J17" s="212"/>
      <c r="K17" s="212"/>
      <c r="L17" s="212"/>
      <c r="M17" s="212"/>
      <c r="N17" s="212"/>
      <c r="O17" s="212"/>
      <c r="P17" s="212"/>
      <c r="Q17" s="212"/>
      <c r="R17" s="212"/>
      <c r="S17" s="212"/>
      <c r="T17" s="212"/>
      <c r="U17" s="212"/>
      <c r="V17" s="212"/>
      <c r="W17" s="212"/>
      <c r="X17" s="213"/>
    </row>
    <row r="18" spans="1:24" ht="12.75" customHeight="1" x14ac:dyDescent="0.4">
      <c r="A18" s="211" t="s">
        <v>13</v>
      </c>
      <c r="B18" s="212"/>
      <c r="C18" s="212"/>
      <c r="D18" s="212"/>
      <c r="E18" s="212"/>
      <c r="F18" s="212"/>
      <c r="G18" s="212"/>
      <c r="H18" s="212"/>
      <c r="I18" s="213"/>
      <c r="J18" s="211" t="s">
        <v>14</v>
      </c>
      <c r="K18" s="212"/>
      <c r="L18" s="197"/>
      <c r="M18" s="197"/>
      <c r="N18" s="197"/>
      <c r="O18" s="197"/>
      <c r="P18" s="197"/>
      <c r="Q18" s="197"/>
      <c r="R18" s="197"/>
      <c r="S18" s="197"/>
      <c r="T18" s="197"/>
      <c r="U18" s="197"/>
      <c r="V18" s="197"/>
      <c r="W18" s="197"/>
      <c r="X18" s="198"/>
    </row>
    <row r="19" spans="1:24" ht="12.75" customHeight="1" x14ac:dyDescent="0.4">
      <c r="A19" s="202" t="s">
        <v>256</v>
      </c>
      <c r="B19" s="181"/>
      <c r="C19" s="181"/>
      <c r="D19" s="172">
        <v>6</v>
      </c>
      <c r="E19" s="172" t="s">
        <v>253</v>
      </c>
      <c r="F19" s="172">
        <v>4</v>
      </c>
      <c r="G19" s="172" t="s">
        <v>254</v>
      </c>
      <c r="H19" s="216" t="s">
        <v>260</v>
      </c>
      <c r="I19" s="217" t="s">
        <v>258</v>
      </c>
      <c r="J19" s="196" t="s">
        <v>15</v>
      </c>
      <c r="K19" s="198"/>
      <c r="L19" s="48"/>
      <c r="M19" s="49" t="s">
        <v>256</v>
      </c>
      <c r="N19" s="49">
        <v>6</v>
      </c>
      <c r="O19" s="49" t="s">
        <v>253</v>
      </c>
      <c r="P19" s="49">
        <v>9</v>
      </c>
      <c r="Q19" s="49" t="s">
        <v>254</v>
      </c>
      <c r="R19" s="49" t="s">
        <v>260</v>
      </c>
      <c r="S19" s="49" t="s">
        <v>258</v>
      </c>
      <c r="T19" s="49"/>
      <c r="U19" s="197" t="s">
        <v>16</v>
      </c>
      <c r="V19" s="197"/>
      <c r="W19" s="197"/>
      <c r="X19" s="198"/>
    </row>
    <row r="20" spans="1:24" ht="12.75" customHeight="1" x14ac:dyDescent="0.4">
      <c r="A20" s="203"/>
      <c r="B20" s="183"/>
      <c r="C20" s="183"/>
      <c r="D20" s="173"/>
      <c r="E20" s="173"/>
      <c r="F20" s="173"/>
      <c r="G20" s="173"/>
      <c r="H20" s="214"/>
      <c r="I20" s="218"/>
      <c r="J20" s="204"/>
      <c r="K20" s="206"/>
      <c r="L20" s="50" t="s">
        <v>255</v>
      </c>
      <c r="M20" s="25" t="s">
        <v>256</v>
      </c>
      <c r="N20" s="25">
        <v>6</v>
      </c>
      <c r="O20" s="25" t="s">
        <v>253</v>
      </c>
      <c r="P20" s="25">
        <v>9</v>
      </c>
      <c r="Q20" s="25" t="s">
        <v>254</v>
      </c>
      <c r="R20" s="25" t="s">
        <v>262</v>
      </c>
      <c r="S20" s="25" t="s">
        <v>258</v>
      </c>
      <c r="T20" s="25"/>
      <c r="U20" s="27" t="s">
        <v>18</v>
      </c>
      <c r="V20" s="219">
        <v>1700</v>
      </c>
      <c r="W20" s="200"/>
      <c r="X20" s="28" t="s">
        <v>17</v>
      </c>
    </row>
    <row r="21" spans="1:24" ht="12.75" customHeight="1" x14ac:dyDescent="0.4">
      <c r="A21" s="211" t="s">
        <v>207</v>
      </c>
      <c r="B21" s="212"/>
      <c r="C21" s="212"/>
      <c r="D21" s="212"/>
      <c r="E21" s="212"/>
      <c r="F21" s="212"/>
      <c r="G21" s="212"/>
      <c r="H21" s="212"/>
      <c r="I21" s="212"/>
      <c r="J21" s="212"/>
      <c r="K21" s="212"/>
      <c r="L21" s="212"/>
      <c r="M21" s="212"/>
      <c r="N21" s="212"/>
      <c r="O21" s="212"/>
      <c r="P21" s="212"/>
      <c r="Q21" s="212"/>
      <c r="R21" s="212"/>
      <c r="S21" s="212"/>
      <c r="T21" s="212"/>
      <c r="U21" s="212"/>
      <c r="V21" s="197"/>
      <c r="W21" s="197"/>
      <c r="X21" s="213"/>
    </row>
    <row r="22" spans="1:24" ht="12.75" customHeight="1" x14ac:dyDescent="0.4">
      <c r="A22" s="196" t="s">
        <v>21</v>
      </c>
      <c r="B22" s="197"/>
      <c r="C22" s="197"/>
      <c r="D22" s="49" t="s">
        <v>256</v>
      </c>
      <c r="E22" s="49">
        <v>6</v>
      </c>
      <c r="F22" s="49" t="s">
        <v>253</v>
      </c>
      <c r="G22" s="49">
        <v>9</v>
      </c>
      <c r="H22" s="49" t="s">
        <v>254</v>
      </c>
      <c r="I22" s="49" t="s">
        <v>260</v>
      </c>
      <c r="J22" s="49" t="s">
        <v>259</v>
      </c>
      <c r="K22" s="49" t="s">
        <v>256</v>
      </c>
      <c r="L22" s="49">
        <v>6</v>
      </c>
      <c r="M22" s="49" t="s">
        <v>253</v>
      </c>
      <c r="N22" s="49">
        <v>9</v>
      </c>
      <c r="O22" s="49" t="s">
        <v>254</v>
      </c>
      <c r="P22" s="49" t="s">
        <v>262</v>
      </c>
      <c r="Q22" s="49" t="s">
        <v>258</v>
      </c>
      <c r="R22" s="61"/>
      <c r="S22" s="211" t="s">
        <v>394</v>
      </c>
      <c r="T22" s="212"/>
      <c r="U22" s="212"/>
      <c r="V22" s="261">
        <f>IF(V23="","",V20-V23)</f>
        <v>1500</v>
      </c>
      <c r="W22" s="448"/>
      <c r="X22" s="62" t="s">
        <v>20</v>
      </c>
    </row>
    <row r="23" spans="1:24" ht="12.75" customHeight="1" x14ac:dyDescent="0.4">
      <c r="A23" s="83" t="s">
        <v>22</v>
      </c>
      <c r="B23" s="84"/>
      <c r="C23" s="84"/>
      <c r="D23" s="84"/>
      <c r="E23" s="84"/>
      <c r="F23" s="84"/>
      <c r="G23" s="84"/>
      <c r="H23" s="84"/>
      <c r="I23" s="200" t="s">
        <v>294</v>
      </c>
      <c r="J23" s="200"/>
      <c r="K23" s="200"/>
      <c r="L23" s="200"/>
      <c r="M23" s="200"/>
      <c r="N23" s="200"/>
      <c r="O23" s="200"/>
      <c r="P23" s="200"/>
      <c r="Q23" s="200"/>
      <c r="R23" s="58"/>
      <c r="S23" s="174" t="s">
        <v>19</v>
      </c>
      <c r="T23" s="175"/>
      <c r="U23" s="176"/>
      <c r="V23" s="446">
        <v>200</v>
      </c>
      <c r="W23" s="447"/>
      <c r="X23" s="62" t="s">
        <v>20</v>
      </c>
    </row>
    <row r="24" spans="1:24" ht="12.75" customHeight="1" x14ac:dyDescent="0.4">
      <c r="A24" s="30" t="s">
        <v>31</v>
      </c>
      <c r="B24" s="19"/>
      <c r="C24" s="19"/>
      <c r="D24" s="19"/>
      <c r="E24" s="19"/>
      <c r="F24" s="19"/>
      <c r="G24" s="19"/>
      <c r="H24" s="19"/>
      <c r="I24" s="19"/>
      <c r="J24" s="19"/>
      <c r="K24" s="19"/>
      <c r="L24" s="19"/>
      <c r="M24" s="19"/>
      <c r="N24" s="19"/>
      <c r="O24" s="19"/>
      <c r="P24" s="19"/>
      <c r="Q24" s="19"/>
      <c r="R24" s="19"/>
      <c r="S24" s="19"/>
      <c r="T24" s="19"/>
      <c r="U24" s="19"/>
      <c r="V24" s="19"/>
      <c r="W24" s="19"/>
      <c r="X24" s="19"/>
    </row>
    <row r="25" spans="1:24" ht="12.75" customHeight="1" x14ac:dyDescent="0.4">
      <c r="A25" s="31" t="s">
        <v>398</v>
      </c>
      <c r="B25" s="19"/>
      <c r="C25" s="19"/>
      <c r="D25" s="19"/>
      <c r="E25" s="19"/>
      <c r="F25" s="19"/>
      <c r="G25" s="19"/>
      <c r="H25" s="19"/>
      <c r="I25" s="19"/>
      <c r="J25" s="19"/>
      <c r="K25" s="19"/>
      <c r="L25" s="19"/>
      <c r="M25" s="19"/>
      <c r="N25" s="19"/>
      <c r="O25" s="19"/>
      <c r="P25" s="19"/>
      <c r="Q25" s="19"/>
      <c r="R25" s="19"/>
      <c r="S25" s="19"/>
      <c r="T25" s="19"/>
      <c r="U25" s="19"/>
      <c r="V25" s="19"/>
      <c r="W25" s="19"/>
      <c r="X25" s="19"/>
    </row>
    <row r="26" spans="1:24" ht="12.75" customHeight="1" x14ac:dyDescent="0.4">
      <c r="A26" s="19"/>
      <c r="B26" s="30"/>
      <c r="C26" s="30"/>
      <c r="D26" s="30"/>
      <c r="E26" s="30"/>
      <c r="F26" s="30"/>
      <c r="G26" s="30"/>
      <c r="H26" s="30"/>
      <c r="I26" s="30"/>
      <c r="J26" s="30"/>
      <c r="K26" s="19"/>
      <c r="L26" s="19"/>
      <c r="M26" s="19"/>
      <c r="N26" s="19"/>
      <c r="O26" s="19"/>
      <c r="P26" s="19"/>
      <c r="Q26" s="19"/>
      <c r="R26" s="19"/>
      <c r="S26" s="19"/>
      <c r="T26" s="19"/>
      <c r="U26" s="19"/>
      <c r="V26" s="19"/>
      <c r="W26" s="19"/>
      <c r="X26" s="19"/>
    </row>
    <row r="27" spans="1:24" ht="12.75" customHeight="1" x14ac:dyDescent="0.4">
      <c r="A27" s="19"/>
      <c r="B27" s="30"/>
      <c r="C27" s="30"/>
      <c r="D27" s="30"/>
      <c r="E27" s="30"/>
      <c r="F27" s="30"/>
      <c r="G27" s="30"/>
      <c r="H27" s="30"/>
      <c r="I27" s="30"/>
      <c r="J27" s="30"/>
      <c r="K27" s="19"/>
      <c r="L27" s="19"/>
      <c r="M27" s="19"/>
      <c r="N27" s="19"/>
      <c r="O27" s="19"/>
      <c r="P27" s="19"/>
      <c r="Q27" s="19"/>
      <c r="R27" s="19"/>
      <c r="S27" s="19"/>
      <c r="T27" s="19"/>
      <c r="U27" s="19"/>
      <c r="V27" s="19"/>
      <c r="W27" s="19"/>
      <c r="X27" s="19"/>
    </row>
    <row r="28" spans="1:24" ht="12.75" customHeight="1" x14ac:dyDescent="0.4">
      <c r="A28" s="32" t="s">
        <v>32</v>
      </c>
      <c r="B28" s="19"/>
      <c r="C28" s="19"/>
      <c r="D28" s="19"/>
      <c r="E28" s="19"/>
      <c r="F28" s="19"/>
      <c r="G28" s="19"/>
      <c r="H28" s="19"/>
      <c r="I28" s="19"/>
      <c r="J28" s="19"/>
      <c r="K28" s="19"/>
      <c r="L28" s="19"/>
      <c r="M28" s="19"/>
      <c r="N28" s="19"/>
      <c r="O28" s="19"/>
      <c r="P28" s="19"/>
      <c r="Q28" s="19"/>
      <c r="R28" s="19"/>
      <c r="S28" s="19"/>
      <c r="T28" s="19"/>
      <c r="U28" s="19"/>
      <c r="V28" s="19"/>
      <c r="W28" s="19"/>
      <c r="X28" s="19"/>
    </row>
    <row r="29" spans="1:24" ht="12.75" customHeight="1" x14ac:dyDescent="0.4">
      <c r="A29" s="174" t="s">
        <v>355</v>
      </c>
      <c r="B29" s="175"/>
      <c r="C29" s="175"/>
      <c r="D29" s="175"/>
      <c r="E29" s="175"/>
      <c r="F29" s="175"/>
      <c r="G29" s="175"/>
      <c r="H29" s="175"/>
      <c r="I29" s="175"/>
      <c r="J29" s="175"/>
      <c r="K29" s="175"/>
      <c r="L29" s="175"/>
      <c r="M29" s="176"/>
      <c r="N29" s="19"/>
      <c r="O29" s="19"/>
      <c r="P29" s="19"/>
      <c r="Q29" s="19"/>
      <c r="R29" s="19"/>
      <c r="S29" s="19"/>
      <c r="T29" s="19"/>
      <c r="U29" s="19"/>
      <c r="V29" s="19"/>
      <c r="W29" s="19"/>
      <c r="X29" s="19"/>
    </row>
    <row r="30" spans="1:24" ht="12.75" customHeight="1" x14ac:dyDescent="0.4">
      <c r="A30" s="310" t="s">
        <v>7</v>
      </c>
      <c r="B30" s="310"/>
      <c r="C30" s="310"/>
      <c r="D30" s="310"/>
      <c r="E30" s="310"/>
      <c r="F30" s="310"/>
      <c r="G30" s="199" t="s">
        <v>8</v>
      </c>
      <c r="H30" s="200"/>
      <c r="I30" s="200"/>
      <c r="J30" s="200"/>
      <c r="K30" s="200"/>
      <c r="L30" s="200"/>
      <c r="M30" s="201"/>
      <c r="O30" s="19"/>
      <c r="P30" s="19"/>
      <c r="Q30" s="19"/>
      <c r="R30" s="19"/>
      <c r="S30" s="19"/>
      <c r="T30" s="19"/>
      <c r="U30" s="19"/>
      <c r="V30" s="19"/>
      <c r="W30" s="19"/>
      <c r="X30" s="19"/>
    </row>
    <row r="31" spans="1:24" ht="12.75" customHeight="1" x14ac:dyDescent="0.4">
      <c r="A31" s="311" t="s">
        <v>9</v>
      </c>
      <c r="B31" s="311"/>
      <c r="C31" s="311"/>
      <c r="D31" s="311"/>
      <c r="E31" s="311"/>
      <c r="F31" s="311"/>
      <c r="G31" s="202" t="s">
        <v>256</v>
      </c>
      <c r="H31" s="172">
        <v>6</v>
      </c>
      <c r="I31" s="172" t="s">
        <v>253</v>
      </c>
      <c r="J31" s="172">
        <v>4</v>
      </c>
      <c r="K31" s="172" t="s">
        <v>254</v>
      </c>
      <c r="L31" s="172" t="s">
        <v>261</v>
      </c>
      <c r="M31" s="217" t="s">
        <v>258</v>
      </c>
      <c r="O31" s="19"/>
      <c r="P31" s="19"/>
      <c r="Q31" s="19"/>
      <c r="R31" s="19"/>
      <c r="S31" s="19"/>
      <c r="T31" s="19"/>
      <c r="U31" s="19"/>
      <c r="V31" s="19"/>
      <c r="W31" s="19"/>
      <c r="X31" s="19"/>
    </row>
    <row r="32" spans="1:24" ht="12.75" customHeight="1" x14ac:dyDescent="0.4">
      <c r="A32" s="311"/>
      <c r="B32" s="311"/>
      <c r="C32" s="311"/>
      <c r="D32" s="311"/>
      <c r="E32" s="311"/>
      <c r="F32" s="311"/>
      <c r="G32" s="203"/>
      <c r="H32" s="173"/>
      <c r="I32" s="173"/>
      <c r="J32" s="173"/>
      <c r="K32" s="173"/>
      <c r="L32" s="173"/>
      <c r="M32" s="218"/>
      <c r="O32" s="19"/>
      <c r="P32" s="19"/>
      <c r="Q32" s="19"/>
      <c r="R32" s="19"/>
      <c r="S32" s="19"/>
      <c r="T32" s="19"/>
      <c r="U32" s="19"/>
      <c r="V32" s="19"/>
      <c r="W32" s="19"/>
      <c r="X32" s="19"/>
    </row>
    <row r="33" spans="1:24" ht="12.75" customHeight="1" x14ac:dyDescent="0.4">
      <c r="A33" s="309" t="s">
        <v>10</v>
      </c>
      <c r="B33" s="309"/>
      <c r="C33" s="309"/>
      <c r="D33" s="309"/>
      <c r="E33" s="309"/>
      <c r="F33" s="309"/>
      <c r="G33" s="202" t="s">
        <v>256</v>
      </c>
      <c r="H33" s="172">
        <v>6</v>
      </c>
      <c r="I33" s="172" t="s">
        <v>253</v>
      </c>
      <c r="J33" s="172">
        <v>6</v>
      </c>
      <c r="K33" s="172" t="s">
        <v>254</v>
      </c>
      <c r="L33" s="172" t="s">
        <v>260</v>
      </c>
      <c r="M33" s="217" t="s">
        <v>258</v>
      </c>
      <c r="O33" s="19"/>
      <c r="P33" s="19"/>
      <c r="Q33" s="19"/>
      <c r="R33" s="19"/>
      <c r="S33" s="19"/>
      <c r="T33" s="19"/>
      <c r="U33" s="19"/>
      <c r="V33" s="19"/>
      <c r="W33" s="19"/>
      <c r="X33" s="19"/>
    </row>
    <row r="34" spans="1:24" ht="12.75" customHeight="1" x14ac:dyDescent="0.4">
      <c r="A34" s="309"/>
      <c r="B34" s="309"/>
      <c r="C34" s="309"/>
      <c r="D34" s="309"/>
      <c r="E34" s="309"/>
      <c r="F34" s="309"/>
      <c r="G34" s="203"/>
      <c r="H34" s="173"/>
      <c r="I34" s="173"/>
      <c r="J34" s="173"/>
      <c r="K34" s="173"/>
      <c r="L34" s="173"/>
      <c r="M34" s="218"/>
      <c r="O34" s="19"/>
      <c r="P34" s="19"/>
      <c r="Q34" s="19"/>
      <c r="R34" s="19"/>
      <c r="S34" s="19"/>
      <c r="T34" s="19"/>
      <c r="U34" s="19"/>
      <c r="V34" s="19"/>
      <c r="W34" s="19"/>
      <c r="X34" s="19"/>
    </row>
    <row r="35" spans="1:24" ht="12.75" customHeight="1" x14ac:dyDescent="0.4">
      <c r="A35" s="309" t="s">
        <v>289</v>
      </c>
      <c r="B35" s="309"/>
      <c r="C35" s="309"/>
      <c r="D35" s="309"/>
      <c r="E35" s="309"/>
      <c r="F35" s="309"/>
      <c r="G35" s="202" t="s">
        <v>256</v>
      </c>
      <c r="H35" s="172">
        <v>6</v>
      </c>
      <c r="I35" s="172" t="s">
        <v>253</v>
      </c>
      <c r="J35" s="172">
        <v>9</v>
      </c>
      <c r="K35" s="172" t="s">
        <v>254</v>
      </c>
      <c r="L35" s="172" t="s">
        <v>260</v>
      </c>
      <c r="M35" s="217" t="s">
        <v>258</v>
      </c>
      <c r="O35" s="19"/>
      <c r="P35" s="19"/>
      <c r="Q35" s="19"/>
      <c r="R35" s="19"/>
      <c r="S35" s="19"/>
      <c r="T35" s="19"/>
      <c r="U35" s="19"/>
      <c r="V35" s="19"/>
      <c r="W35" s="19"/>
      <c r="X35" s="19"/>
    </row>
    <row r="36" spans="1:24" ht="12.75" customHeight="1" x14ac:dyDescent="0.4">
      <c r="A36" s="309"/>
      <c r="B36" s="309"/>
      <c r="C36" s="309"/>
      <c r="D36" s="309"/>
      <c r="E36" s="309"/>
      <c r="F36" s="309"/>
      <c r="G36" s="203"/>
      <c r="H36" s="173"/>
      <c r="I36" s="173"/>
      <c r="J36" s="173"/>
      <c r="K36" s="173"/>
      <c r="L36" s="173"/>
      <c r="M36" s="218"/>
      <c r="O36" s="19"/>
      <c r="P36" s="19"/>
      <c r="Q36" s="19"/>
      <c r="R36" s="19"/>
      <c r="S36" s="19"/>
      <c r="T36" s="19"/>
      <c r="U36" s="19"/>
      <c r="V36" s="19"/>
      <c r="W36" s="19"/>
      <c r="X36" s="19"/>
    </row>
    <row r="37" spans="1:24" ht="12.75" customHeight="1" thickBot="1" x14ac:dyDescent="0.45">
      <c r="A37" s="32"/>
      <c r="B37" s="19"/>
      <c r="C37" s="19"/>
      <c r="D37" s="19"/>
      <c r="E37" s="19"/>
      <c r="F37" s="19"/>
      <c r="G37" s="19"/>
      <c r="H37" s="19"/>
      <c r="I37" s="19"/>
      <c r="J37" s="19"/>
      <c r="K37" s="19"/>
      <c r="L37" s="19"/>
      <c r="M37" s="19"/>
      <c r="N37" s="19"/>
      <c r="O37" s="19"/>
      <c r="P37" s="19"/>
      <c r="Q37" s="19"/>
      <c r="R37" s="19"/>
      <c r="S37" s="19"/>
      <c r="T37" s="19"/>
      <c r="U37" s="19"/>
      <c r="V37" s="19"/>
      <c r="W37" s="19"/>
      <c r="X37" s="19"/>
    </row>
    <row r="38" spans="1:24" ht="12.75" customHeight="1" x14ac:dyDescent="0.4">
      <c r="A38" s="350" t="s">
        <v>303</v>
      </c>
      <c r="B38" s="351"/>
      <c r="C38" s="351"/>
      <c r="D38" s="351"/>
      <c r="E38" s="351"/>
      <c r="F38" s="351"/>
      <c r="G38" s="351"/>
      <c r="H38" s="351"/>
      <c r="I38" s="351"/>
      <c r="J38" s="351"/>
      <c r="K38" s="351"/>
      <c r="L38" s="351"/>
      <c r="M38" s="351"/>
      <c r="N38" s="351"/>
      <c r="O38" s="351"/>
      <c r="P38" s="351"/>
      <c r="Q38" s="351"/>
      <c r="R38" s="351"/>
      <c r="S38" s="351"/>
      <c r="T38" s="351"/>
      <c r="U38" s="351"/>
      <c r="V38" s="351"/>
      <c r="W38" s="351"/>
      <c r="X38" s="352"/>
    </row>
    <row r="39" spans="1:24" ht="12.75" customHeight="1" x14ac:dyDescent="0.4">
      <c r="A39" s="353" t="s">
        <v>27</v>
      </c>
      <c r="B39" s="354"/>
      <c r="C39" s="354"/>
      <c r="D39" s="354"/>
      <c r="E39" s="354"/>
      <c r="F39" s="355"/>
      <c r="G39" s="356" t="s">
        <v>28</v>
      </c>
      <c r="H39" s="354"/>
      <c r="I39" s="354"/>
      <c r="J39" s="354"/>
      <c r="K39" s="354"/>
      <c r="L39" s="354"/>
      <c r="M39" s="355"/>
      <c r="N39" s="356" t="s">
        <v>29</v>
      </c>
      <c r="O39" s="354"/>
      <c r="P39" s="354"/>
      <c r="Q39" s="354"/>
      <c r="R39" s="354"/>
      <c r="S39" s="354"/>
      <c r="T39" s="354"/>
      <c r="U39" s="354"/>
      <c r="V39" s="354"/>
      <c r="W39" s="354"/>
      <c r="X39" s="357"/>
    </row>
    <row r="40" spans="1:24" ht="12.75" customHeight="1" x14ac:dyDescent="0.4">
      <c r="A40" s="358" t="s">
        <v>23</v>
      </c>
      <c r="B40" s="354"/>
      <c r="C40" s="354"/>
      <c r="D40" s="354"/>
      <c r="E40" s="354"/>
      <c r="F40" s="355"/>
      <c r="G40" s="365" t="s">
        <v>256</v>
      </c>
      <c r="H40" s="368"/>
      <c r="I40" s="368" t="s">
        <v>253</v>
      </c>
      <c r="J40" s="368"/>
      <c r="K40" s="368" t="s">
        <v>254</v>
      </c>
      <c r="L40" s="368"/>
      <c r="M40" s="371" t="s">
        <v>257</v>
      </c>
      <c r="N40" s="374"/>
      <c r="O40" s="375"/>
      <c r="P40" s="375"/>
      <c r="Q40" s="375"/>
      <c r="R40" s="375"/>
      <c r="S40" s="375"/>
      <c r="T40" s="375"/>
      <c r="U40" s="375"/>
      <c r="V40" s="375"/>
      <c r="W40" s="375"/>
      <c r="X40" s="376"/>
    </row>
    <row r="41" spans="1:24" ht="12.75" customHeight="1" x14ac:dyDescent="0.4">
      <c r="A41" s="359"/>
      <c r="B41" s="360"/>
      <c r="C41" s="360"/>
      <c r="D41" s="360"/>
      <c r="E41" s="360"/>
      <c r="F41" s="361"/>
      <c r="G41" s="366"/>
      <c r="H41" s="369"/>
      <c r="I41" s="369"/>
      <c r="J41" s="369"/>
      <c r="K41" s="369"/>
      <c r="L41" s="369"/>
      <c r="M41" s="372"/>
      <c r="N41" s="377"/>
      <c r="O41" s="378"/>
      <c r="P41" s="378"/>
      <c r="Q41" s="378"/>
      <c r="R41" s="378"/>
      <c r="S41" s="378"/>
      <c r="T41" s="378"/>
      <c r="U41" s="378"/>
      <c r="V41" s="378"/>
      <c r="W41" s="378"/>
      <c r="X41" s="379"/>
    </row>
    <row r="42" spans="1:24" ht="12.75" customHeight="1" x14ac:dyDescent="0.4">
      <c r="A42" s="362"/>
      <c r="B42" s="363"/>
      <c r="C42" s="363"/>
      <c r="D42" s="363"/>
      <c r="E42" s="363"/>
      <c r="F42" s="364"/>
      <c r="G42" s="367"/>
      <c r="H42" s="370"/>
      <c r="I42" s="370"/>
      <c r="J42" s="370"/>
      <c r="K42" s="370"/>
      <c r="L42" s="370"/>
      <c r="M42" s="373"/>
      <c r="N42" s="380"/>
      <c r="O42" s="381"/>
      <c r="P42" s="381"/>
      <c r="Q42" s="381"/>
      <c r="R42" s="381"/>
      <c r="S42" s="381"/>
      <c r="T42" s="381"/>
      <c r="U42" s="381"/>
      <c r="V42" s="381"/>
      <c r="W42" s="381"/>
      <c r="X42" s="382"/>
    </row>
    <row r="43" spans="1:24" ht="12.75" customHeight="1" x14ac:dyDescent="0.4">
      <c r="A43" s="358" t="s">
        <v>24</v>
      </c>
      <c r="B43" s="354"/>
      <c r="C43" s="354"/>
      <c r="D43" s="354"/>
      <c r="E43" s="354"/>
      <c r="F43" s="355"/>
      <c r="G43" s="365" t="s">
        <v>256</v>
      </c>
      <c r="H43" s="368"/>
      <c r="I43" s="368" t="s">
        <v>253</v>
      </c>
      <c r="J43" s="368"/>
      <c r="K43" s="368" t="s">
        <v>254</v>
      </c>
      <c r="L43" s="368"/>
      <c r="M43" s="371" t="s">
        <v>257</v>
      </c>
      <c r="N43" s="374"/>
      <c r="O43" s="375"/>
      <c r="P43" s="375"/>
      <c r="Q43" s="375"/>
      <c r="R43" s="375"/>
      <c r="S43" s="375"/>
      <c r="T43" s="375"/>
      <c r="U43" s="375"/>
      <c r="V43" s="375"/>
      <c r="W43" s="375"/>
      <c r="X43" s="376"/>
    </row>
    <row r="44" spans="1:24" ht="12.75" customHeight="1" x14ac:dyDescent="0.4">
      <c r="A44" s="359"/>
      <c r="B44" s="360"/>
      <c r="C44" s="360"/>
      <c r="D44" s="360"/>
      <c r="E44" s="360"/>
      <c r="F44" s="361"/>
      <c r="G44" s="366"/>
      <c r="H44" s="369"/>
      <c r="I44" s="369"/>
      <c r="J44" s="369"/>
      <c r="K44" s="369"/>
      <c r="L44" s="369"/>
      <c r="M44" s="372"/>
      <c r="N44" s="377"/>
      <c r="O44" s="378"/>
      <c r="P44" s="378"/>
      <c r="Q44" s="378"/>
      <c r="R44" s="378"/>
      <c r="S44" s="378"/>
      <c r="T44" s="378"/>
      <c r="U44" s="378"/>
      <c r="V44" s="378"/>
      <c r="W44" s="378"/>
      <c r="X44" s="379"/>
    </row>
    <row r="45" spans="1:24" ht="12.75" customHeight="1" x14ac:dyDescent="0.4">
      <c r="A45" s="362"/>
      <c r="B45" s="363"/>
      <c r="C45" s="363"/>
      <c r="D45" s="363"/>
      <c r="E45" s="363"/>
      <c r="F45" s="364"/>
      <c r="G45" s="367"/>
      <c r="H45" s="370"/>
      <c r="I45" s="370"/>
      <c r="J45" s="370"/>
      <c r="K45" s="370"/>
      <c r="L45" s="370"/>
      <c r="M45" s="373"/>
      <c r="N45" s="380"/>
      <c r="O45" s="381"/>
      <c r="P45" s="381"/>
      <c r="Q45" s="381"/>
      <c r="R45" s="381"/>
      <c r="S45" s="381"/>
      <c r="T45" s="381"/>
      <c r="U45" s="381"/>
      <c r="V45" s="381"/>
      <c r="W45" s="381"/>
      <c r="X45" s="382"/>
    </row>
    <row r="46" spans="1:24" ht="12.75" customHeight="1" x14ac:dyDescent="0.4">
      <c r="A46" s="353" t="s">
        <v>25</v>
      </c>
      <c r="B46" s="354"/>
      <c r="C46" s="354"/>
      <c r="D46" s="354"/>
      <c r="E46" s="354"/>
      <c r="F46" s="355"/>
      <c r="G46" s="365" t="s">
        <v>256</v>
      </c>
      <c r="H46" s="368"/>
      <c r="I46" s="368" t="s">
        <v>253</v>
      </c>
      <c r="J46" s="368"/>
      <c r="K46" s="368" t="s">
        <v>254</v>
      </c>
      <c r="L46" s="368"/>
      <c r="M46" s="371" t="s">
        <v>258</v>
      </c>
      <c r="N46" s="374"/>
      <c r="O46" s="375"/>
      <c r="P46" s="375"/>
      <c r="Q46" s="375"/>
      <c r="R46" s="375"/>
      <c r="S46" s="375"/>
      <c r="T46" s="375"/>
      <c r="U46" s="375"/>
      <c r="V46" s="375"/>
      <c r="W46" s="375"/>
      <c r="X46" s="376"/>
    </row>
    <row r="47" spans="1:24" ht="12.75" customHeight="1" x14ac:dyDescent="0.4">
      <c r="A47" s="359"/>
      <c r="B47" s="360"/>
      <c r="C47" s="360"/>
      <c r="D47" s="360"/>
      <c r="E47" s="360"/>
      <c r="F47" s="361"/>
      <c r="G47" s="366"/>
      <c r="H47" s="369"/>
      <c r="I47" s="369"/>
      <c r="J47" s="369"/>
      <c r="K47" s="369"/>
      <c r="L47" s="369"/>
      <c r="M47" s="372"/>
      <c r="N47" s="377"/>
      <c r="O47" s="378"/>
      <c r="P47" s="378"/>
      <c r="Q47" s="378"/>
      <c r="R47" s="378"/>
      <c r="S47" s="378"/>
      <c r="T47" s="378"/>
      <c r="U47" s="378"/>
      <c r="V47" s="378"/>
      <c r="W47" s="378"/>
      <c r="X47" s="379"/>
    </row>
    <row r="48" spans="1:24" ht="12.75" customHeight="1" x14ac:dyDescent="0.4">
      <c r="A48" s="362"/>
      <c r="B48" s="363"/>
      <c r="C48" s="363"/>
      <c r="D48" s="363"/>
      <c r="E48" s="363"/>
      <c r="F48" s="364"/>
      <c r="G48" s="367"/>
      <c r="H48" s="370"/>
      <c r="I48" s="370"/>
      <c r="J48" s="370"/>
      <c r="K48" s="370"/>
      <c r="L48" s="370"/>
      <c r="M48" s="373"/>
      <c r="N48" s="380"/>
      <c r="O48" s="381"/>
      <c r="P48" s="381"/>
      <c r="Q48" s="381"/>
      <c r="R48" s="381"/>
      <c r="S48" s="381"/>
      <c r="T48" s="381"/>
      <c r="U48" s="381"/>
      <c r="V48" s="381"/>
      <c r="W48" s="381"/>
      <c r="X48" s="382"/>
    </row>
    <row r="49" spans="1:24" ht="12.75" customHeight="1" x14ac:dyDescent="0.4">
      <c r="A49" s="353" t="s">
        <v>26</v>
      </c>
      <c r="B49" s="354"/>
      <c r="C49" s="354"/>
      <c r="D49" s="354"/>
      <c r="E49" s="354"/>
      <c r="F49" s="355"/>
      <c r="G49" s="365" t="s">
        <v>256</v>
      </c>
      <c r="H49" s="368"/>
      <c r="I49" s="368" t="s">
        <v>253</v>
      </c>
      <c r="J49" s="368"/>
      <c r="K49" s="368" t="s">
        <v>254</v>
      </c>
      <c r="L49" s="368"/>
      <c r="M49" s="371" t="s">
        <v>257</v>
      </c>
      <c r="N49" s="374"/>
      <c r="O49" s="375"/>
      <c r="P49" s="375"/>
      <c r="Q49" s="375"/>
      <c r="R49" s="375"/>
      <c r="S49" s="375"/>
      <c r="T49" s="375"/>
      <c r="U49" s="375"/>
      <c r="V49" s="375"/>
      <c r="W49" s="375"/>
      <c r="X49" s="376"/>
    </row>
    <row r="50" spans="1:24" ht="12.75" customHeight="1" x14ac:dyDescent="0.4">
      <c r="A50" s="359"/>
      <c r="B50" s="360"/>
      <c r="C50" s="360"/>
      <c r="D50" s="360"/>
      <c r="E50" s="360"/>
      <c r="F50" s="361"/>
      <c r="G50" s="366"/>
      <c r="H50" s="369"/>
      <c r="I50" s="369"/>
      <c r="J50" s="369"/>
      <c r="K50" s="369"/>
      <c r="L50" s="369"/>
      <c r="M50" s="372"/>
      <c r="N50" s="377"/>
      <c r="O50" s="378"/>
      <c r="P50" s="378"/>
      <c r="Q50" s="378"/>
      <c r="R50" s="378"/>
      <c r="S50" s="378"/>
      <c r="T50" s="378"/>
      <c r="U50" s="378"/>
      <c r="V50" s="378"/>
      <c r="W50" s="378"/>
      <c r="X50" s="379"/>
    </row>
    <row r="51" spans="1:24" ht="12.75" customHeight="1" thickBot="1" x14ac:dyDescent="0.45">
      <c r="A51" s="386"/>
      <c r="B51" s="387"/>
      <c r="C51" s="387"/>
      <c r="D51" s="387"/>
      <c r="E51" s="387"/>
      <c r="F51" s="388"/>
      <c r="G51" s="394"/>
      <c r="H51" s="395"/>
      <c r="I51" s="395"/>
      <c r="J51" s="395"/>
      <c r="K51" s="395"/>
      <c r="L51" s="395"/>
      <c r="M51" s="397"/>
      <c r="N51" s="398"/>
      <c r="O51" s="399"/>
      <c r="P51" s="399"/>
      <c r="Q51" s="399"/>
      <c r="R51" s="399"/>
      <c r="S51" s="399"/>
      <c r="T51" s="399"/>
      <c r="U51" s="399"/>
      <c r="V51" s="399"/>
      <c r="W51" s="399"/>
      <c r="X51" s="400"/>
    </row>
    <row r="52" spans="1:24" ht="12.75" customHeight="1" thickBot="1" x14ac:dyDescent="0.45">
      <c r="A52" s="90"/>
      <c r="B52" s="90"/>
      <c r="C52" s="90"/>
      <c r="D52" s="90"/>
      <c r="E52" s="90"/>
      <c r="F52" s="90"/>
      <c r="G52" s="90"/>
      <c r="H52" s="90"/>
      <c r="I52" s="90"/>
      <c r="J52" s="90"/>
      <c r="K52" s="90"/>
      <c r="L52" s="90"/>
      <c r="M52" s="90"/>
      <c r="N52" s="90"/>
      <c r="O52" s="90"/>
      <c r="P52" s="90"/>
      <c r="Q52" s="90"/>
      <c r="R52" s="90"/>
      <c r="S52" s="90"/>
      <c r="T52" s="90"/>
      <c r="U52" s="90"/>
      <c r="V52" s="90"/>
      <c r="W52" s="90"/>
      <c r="X52" s="90"/>
    </row>
    <row r="53" spans="1:24" ht="12.75" customHeight="1" x14ac:dyDescent="0.4">
      <c r="A53" s="383" t="s">
        <v>219</v>
      </c>
      <c r="B53" s="384"/>
      <c r="C53" s="384"/>
      <c r="D53" s="384"/>
      <c r="E53" s="384"/>
      <c r="F53" s="384"/>
      <c r="G53" s="385"/>
      <c r="H53" s="389" t="s">
        <v>30</v>
      </c>
      <c r="I53" s="384"/>
      <c r="J53" s="384"/>
      <c r="K53" s="384"/>
      <c r="L53" s="384"/>
      <c r="M53" s="385"/>
      <c r="N53" s="391"/>
      <c r="O53" s="392"/>
      <c r="P53" s="392"/>
      <c r="Q53" s="392"/>
      <c r="R53" s="392"/>
      <c r="S53" s="392"/>
      <c r="T53" s="392"/>
      <c r="U53" s="392"/>
      <c r="V53" s="392"/>
      <c r="W53" s="392"/>
      <c r="X53" s="393"/>
    </row>
    <row r="54" spans="1:24" ht="12.75" customHeight="1" thickBot="1" x14ac:dyDescent="0.45">
      <c r="A54" s="386"/>
      <c r="B54" s="387"/>
      <c r="C54" s="387"/>
      <c r="D54" s="387"/>
      <c r="E54" s="387"/>
      <c r="F54" s="387"/>
      <c r="G54" s="388"/>
      <c r="H54" s="390"/>
      <c r="I54" s="387"/>
      <c r="J54" s="387"/>
      <c r="K54" s="387"/>
      <c r="L54" s="387"/>
      <c r="M54" s="388"/>
      <c r="N54" s="394"/>
      <c r="O54" s="395"/>
      <c r="P54" s="395"/>
      <c r="Q54" s="395"/>
      <c r="R54" s="395"/>
      <c r="S54" s="395"/>
      <c r="T54" s="395"/>
      <c r="U54" s="395"/>
      <c r="V54" s="395"/>
      <c r="W54" s="395"/>
      <c r="X54" s="396"/>
    </row>
    <row r="55" spans="1:24" ht="12.75" customHeight="1" x14ac:dyDescent="0.4">
      <c r="A55" s="30" t="s">
        <v>242</v>
      </c>
      <c r="B55" s="19"/>
      <c r="C55" s="19"/>
      <c r="D55" s="19"/>
      <c r="E55" s="19"/>
      <c r="F55" s="19"/>
      <c r="G55" s="19"/>
      <c r="H55" s="19"/>
      <c r="I55" s="19"/>
      <c r="J55" s="19"/>
      <c r="K55" s="19"/>
      <c r="L55" s="19"/>
      <c r="M55" s="19"/>
      <c r="N55" s="19"/>
      <c r="O55" s="19"/>
      <c r="P55" s="19"/>
      <c r="Q55" s="19"/>
      <c r="R55" s="19"/>
      <c r="S55" s="19"/>
      <c r="T55" s="19"/>
      <c r="U55" s="19"/>
      <c r="V55" s="19"/>
      <c r="W55" s="19"/>
      <c r="X55" s="19"/>
    </row>
    <row r="56" spans="1:24" ht="12.75" customHeight="1" x14ac:dyDescent="0.4">
      <c r="A56" s="30"/>
      <c r="B56" s="19"/>
      <c r="C56" s="19"/>
      <c r="D56" s="19"/>
      <c r="E56" s="19"/>
      <c r="F56" s="19"/>
      <c r="G56" s="19"/>
      <c r="H56" s="19"/>
      <c r="I56" s="19"/>
      <c r="J56" s="19"/>
      <c r="K56" s="19"/>
      <c r="L56" s="19"/>
      <c r="M56" s="19"/>
      <c r="N56" s="19"/>
      <c r="O56" s="19"/>
      <c r="P56" s="19"/>
      <c r="Q56" s="19"/>
      <c r="R56" s="19"/>
      <c r="S56" s="19"/>
      <c r="T56" s="19"/>
      <c r="U56" s="19"/>
      <c r="V56" s="19"/>
      <c r="W56" s="19"/>
      <c r="X56" s="19"/>
    </row>
    <row r="57" spans="1:24" ht="12.75" customHeight="1" x14ac:dyDescent="0.4">
      <c r="A57" s="30"/>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x14ac:dyDescent="0.4">
      <c r="A58" s="30"/>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x14ac:dyDescent="0.4">
      <c r="A59" s="18" t="s">
        <v>252</v>
      </c>
      <c r="B59" s="19"/>
      <c r="C59" s="19"/>
      <c r="D59" s="19"/>
      <c r="E59" s="19"/>
      <c r="F59" s="19"/>
      <c r="G59" s="19"/>
      <c r="H59" s="19"/>
      <c r="I59" s="19"/>
      <c r="J59" s="19"/>
      <c r="K59" s="19"/>
      <c r="L59" s="19"/>
      <c r="M59" s="19"/>
      <c r="N59" s="19"/>
      <c r="O59" s="19"/>
      <c r="P59" s="19"/>
      <c r="Q59" s="19"/>
      <c r="R59" s="19"/>
      <c r="S59" s="19"/>
      <c r="T59" s="19"/>
      <c r="U59" s="177"/>
      <c r="V59" s="177"/>
      <c r="W59" s="177"/>
      <c r="X59" s="177"/>
    </row>
    <row r="60" spans="1:24" ht="19.5" customHeight="1" x14ac:dyDescent="0.4">
      <c r="A60" s="178" t="s">
        <v>220</v>
      </c>
      <c r="B60" s="179"/>
      <c r="C60" s="179"/>
      <c r="D60" s="179"/>
      <c r="E60" s="179"/>
      <c r="F60" s="179"/>
      <c r="G60" s="179"/>
      <c r="H60" s="179"/>
      <c r="I60" s="179"/>
      <c r="J60" s="179"/>
      <c r="K60" s="179"/>
      <c r="L60" s="179"/>
      <c r="M60" s="179"/>
      <c r="N60" s="179"/>
      <c r="O60" s="179"/>
      <c r="P60" s="179"/>
      <c r="Q60" s="179"/>
      <c r="R60" s="179"/>
      <c r="S60" s="179"/>
      <c r="T60" s="179"/>
      <c r="U60" s="179"/>
      <c r="V60" s="179"/>
      <c r="W60" s="179"/>
      <c r="X60" s="180"/>
    </row>
    <row r="61" spans="1:24" ht="19.5" customHeight="1" x14ac:dyDescent="0.4">
      <c r="A61" s="207" t="s">
        <v>43</v>
      </c>
      <c r="B61" s="239"/>
      <c r="C61" s="239"/>
      <c r="D61" s="239"/>
      <c r="E61" s="239"/>
      <c r="F61" s="239"/>
      <c r="G61" s="240"/>
      <c r="H61" s="233" t="s">
        <v>351</v>
      </c>
      <c r="I61" s="234"/>
      <c r="J61" s="235"/>
      <c r="K61" s="233" t="s">
        <v>46</v>
      </c>
      <c r="L61" s="234"/>
      <c r="M61" s="235"/>
      <c r="N61" s="233" t="s">
        <v>281</v>
      </c>
      <c r="O61" s="234"/>
      <c r="P61" s="235"/>
      <c r="Q61" s="302" t="s">
        <v>352</v>
      </c>
      <c r="R61" s="303"/>
      <c r="S61" s="303"/>
      <c r="T61" s="303"/>
      <c r="U61" s="303"/>
      <c r="V61" s="304"/>
      <c r="W61" s="331" t="s">
        <v>313</v>
      </c>
      <c r="X61" s="332"/>
    </row>
    <row r="62" spans="1:24" ht="19.5" customHeight="1" thickBot="1" x14ac:dyDescent="0.45">
      <c r="A62" s="208"/>
      <c r="B62" s="401"/>
      <c r="C62" s="401"/>
      <c r="D62" s="401"/>
      <c r="E62" s="401"/>
      <c r="F62" s="401"/>
      <c r="G62" s="402"/>
      <c r="H62" s="403"/>
      <c r="I62" s="404"/>
      <c r="J62" s="405"/>
      <c r="K62" s="403"/>
      <c r="L62" s="404"/>
      <c r="M62" s="405"/>
      <c r="N62" s="403"/>
      <c r="O62" s="404"/>
      <c r="P62" s="405"/>
      <c r="Q62" s="305"/>
      <c r="R62" s="306"/>
      <c r="S62" s="306"/>
      <c r="T62" s="306"/>
      <c r="U62" s="306"/>
      <c r="V62" s="307"/>
      <c r="W62" s="333"/>
      <c r="X62" s="334"/>
    </row>
    <row r="63" spans="1:24" ht="13.5" customHeight="1" x14ac:dyDescent="0.4">
      <c r="A63" s="430">
        <v>1</v>
      </c>
      <c r="B63" s="433" t="s">
        <v>347</v>
      </c>
      <c r="C63" s="434"/>
      <c r="D63" s="434"/>
      <c r="E63" s="434"/>
      <c r="F63" s="434"/>
      <c r="G63" s="435"/>
      <c r="H63" s="428">
        <v>1.4</v>
      </c>
      <c r="I63" s="342"/>
      <c r="J63" s="429"/>
      <c r="K63" s="428">
        <v>16</v>
      </c>
      <c r="L63" s="342"/>
      <c r="M63" s="342"/>
      <c r="N63" s="449">
        <v>2.24E-2</v>
      </c>
      <c r="O63" s="420"/>
      <c r="P63" s="421"/>
      <c r="Q63" s="72" t="s">
        <v>37</v>
      </c>
      <c r="R63" s="72"/>
      <c r="S63" s="32" t="s">
        <v>268</v>
      </c>
      <c r="T63" s="72" t="s">
        <v>41</v>
      </c>
      <c r="U63" s="72"/>
      <c r="V63" s="32"/>
      <c r="W63" s="99" t="s">
        <v>33</v>
      </c>
      <c r="X63" s="100"/>
    </row>
    <row r="64" spans="1:24" ht="13.5" customHeight="1" x14ac:dyDescent="0.4">
      <c r="A64" s="431"/>
      <c r="B64" s="246"/>
      <c r="C64" s="247"/>
      <c r="D64" s="247"/>
      <c r="E64" s="247"/>
      <c r="F64" s="247"/>
      <c r="G64" s="248"/>
      <c r="H64" s="252"/>
      <c r="I64" s="253"/>
      <c r="J64" s="254"/>
      <c r="K64" s="252"/>
      <c r="L64" s="253"/>
      <c r="M64" s="253"/>
      <c r="N64" s="264"/>
      <c r="O64" s="265"/>
      <c r="P64" s="423"/>
      <c r="Q64" s="57"/>
      <c r="R64" s="57"/>
      <c r="S64" s="57"/>
      <c r="T64" s="31"/>
      <c r="U64" s="31"/>
      <c r="V64" s="57"/>
      <c r="W64" s="101" t="s">
        <v>34</v>
      </c>
      <c r="X64" s="102"/>
    </row>
    <row r="65" spans="1:24" ht="13.5" customHeight="1" x14ac:dyDescent="0.4">
      <c r="A65" s="431"/>
      <c r="B65" s="246"/>
      <c r="C65" s="247"/>
      <c r="D65" s="247"/>
      <c r="E65" s="247"/>
      <c r="F65" s="247"/>
      <c r="G65" s="248"/>
      <c r="H65" s="252"/>
      <c r="I65" s="253"/>
      <c r="J65" s="254"/>
      <c r="K65" s="252"/>
      <c r="L65" s="253"/>
      <c r="M65" s="253"/>
      <c r="N65" s="264"/>
      <c r="O65" s="265"/>
      <c r="P65" s="423"/>
      <c r="Q65" s="72" t="s">
        <v>38</v>
      </c>
      <c r="R65" s="72"/>
      <c r="S65" s="32"/>
      <c r="T65" s="72" t="s">
        <v>42</v>
      </c>
      <c r="U65" s="72"/>
      <c r="V65" s="32"/>
      <c r="W65" s="101" t="s">
        <v>35</v>
      </c>
      <c r="X65" s="102"/>
    </row>
    <row r="66" spans="1:24" ht="13.5" customHeight="1" x14ac:dyDescent="0.4">
      <c r="A66" s="431"/>
      <c r="B66" s="246"/>
      <c r="C66" s="247"/>
      <c r="D66" s="247"/>
      <c r="E66" s="247"/>
      <c r="F66" s="247"/>
      <c r="G66" s="248"/>
      <c r="H66" s="252"/>
      <c r="I66" s="253"/>
      <c r="J66" s="254"/>
      <c r="K66" s="252"/>
      <c r="L66" s="253"/>
      <c r="M66" s="253"/>
      <c r="N66" s="264"/>
      <c r="O66" s="265"/>
      <c r="P66" s="423"/>
      <c r="Q66" s="57"/>
      <c r="R66" s="57"/>
      <c r="S66" s="57"/>
      <c r="T66" s="31"/>
      <c r="U66" s="31"/>
      <c r="V66" s="57"/>
      <c r="W66" s="101" t="s">
        <v>36</v>
      </c>
      <c r="X66" s="102"/>
    </row>
    <row r="67" spans="1:24" ht="13.5" customHeight="1" thickBot="1" x14ac:dyDescent="0.45">
      <c r="A67" s="432"/>
      <c r="B67" s="125">
        <v>1.4</v>
      </c>
      <c r="C67" s="124" t="s">
        <v>349</v>
      </c>
      <c r="D67" s="126">
        <v>2.4</v>
      </c>
      <c r="E67" s="124" t="s">
        <v>349</v>
      </c>
      <c r="F67" s="127">
        <v>1.4</v>
      </c>
      <c r="G67" s="124" t="s">
        <v>349</v>
      </c>
      <c r="H67" s="450" t="s">
        <v>348</v>
      </c>
      <c r="I67" s="451"/>
      <c r="J67" s="452"/>
      <c r="K67" s="450" t="s">
        <v>348</v>
      </c>
      <c r="L67" s="451"/>
      <c r="M67" s="451"/>
      <c r="N67" s="412" t="s">
        <v>350</v>
      </c>
      <c r="O67" s="413"/>
      <c r="P67" s="416"/>
      <c r="Q67" s="76" t="s">
        <v>39</v>
      </c>
      <c r="R67" s="76"/>
      <c r="S67" s="24"/>
      <c r="T67" s="76" t="s">
        <v>40</v>
      </c>
      <c r="U67" s="76"/>
      <c r="V67" s="24"/>
      <c r="W67" s="103"/>
      <c r="X67" s="104"/>
    </row>
    <row r="68" spans="1:24" ht="13.5" customHeight="1" x14ac:dyDescent="0.4">
      <c r="A68" s="259">
        <v>2</v>
      </c>
      <c r="B68" s="246" t="s">
        <v>295</v>
      </c>
      <c r="C68" s="247"/>
      <c r="D68" s="247"/>
      <c r="E68" s="247"/>
      <c r="F68" s="247"/>
      <c r="G68" s="248"/>
      <c r="H68" s="252">
        <v>6</v>
      </c>
      <c r="I68" s="253"/>
      <c r="J68" s="254"/>
      <c r="K68" s="252">
        <v>40</v>
      </c>
      <c r="L68" s="253"/>
      <c r="M68" s="254"/>
      <c r="N68" s="264">
        <v>2.4</v>
      </c>
      <c r="O68" s="265"/>
      <c r="P68" s="266"/>
      <c r="Q68" s="72" t="s">
        <v>37</v>
      </c>
      <c r="R68" s="72"/>
      <c r="S68" s="32"/>
      <c r="T68" s="72" t="s">
        <v>41</v>
      </c>
      <c r="U68" s="72"/>
      <c r="V68" s="32" t="s">
        <v>268</v>
      </c>
      <c r="W68" s="99" t="s">
        <v>33</v>
      </c>
      <c r="X68" s="100"/>
    </row>
    <row r="69" spans="1:24" ht="13.5" customHeight="1" x14ac:dyDescent="0.4">
      <c r="A69" s="259"/>
      <c r="B69" s="246"/>
      <c r="C69" s="247"/>
      <c r="D69" s="247"/>
      <c r="E69" s="247"/>
      <c r="F69" s="247"/>
      <c r="G69" s="248"/>
      <c r="H69" s="252"/>
      <c r="I69" s="253"/>
      <c r="J69" s="254"/>
      <c r="K69" s="252"/>
      <c r="L69" s="253"/>
      <c r="M69" s="254"/>
      <c r="N69" s="264"/>
      <c r="O69" s="265"/>
      <c r="P69" s="266"/>
      <c r="Q69" s="57"/>
      <c r="R69" s="57"/>
      <c r="S69" s="57"/>
      <c r="T69" s="31"/>
      <c r="U69" s="31"/>
      <c r="V69" s="57"/>
      <c r="W69" s="101" t="s">
        <v>34</v>
      </c>
      <c r="X69" s="102"/>
    </row>
    <row r="70" spans="1:24" ht="13.5" customHeight="1" x14ac:dyDescent="0.4">
      <c r="A70" s="259"/>
      <c r="B70" s="246"/>
      <c r="C70" s="247"/>
      <c r="D70" s="247"/>
      <c r="E70" s="247"/>
      <c r="F70" s="247"/>
      <c r="G70" s="248"/>
      <c r="H70" s="252"/>
      <c r="I70" s="253"/>
      <c r="J70" s="254"/>
      <c r="K70" s="252"/>
      <c r="L70" s="253"/>
      <c r="M70" s="254"/>
      <c r="N70" s="264"/>
      <c r="O70" s="265"/>
      <c r="P70" s="266"/>
      <c r="Q70" s="72" t="s">
        <v>38</v>
      </c>
      <c r="R70" s="72"/>
      <c r="S70" s="32"/>
      <c r="T70" s="72" t="s">
        <v>42</v>
      </c>
      <c r="U70" s="72"/>
      <c r="V70" s="32"/>
      <c r="W70" s="101" t="s">
        <v>35</v>
      </c>
      <c r="X70" s="102"/>
    </row>
    <row r="71" spans="1:24" ht="13.5" customHeight="1" x14ac:dyDescent="0.4">
      <c r="A71" s="259"/>
      <c r="B71" s="246"/>
      <c r="C71" s="247"/>
      <c r="D71" s="247"/>
      <c r="E71" s="247"/>
      <c r="F71" s="247"/>
      <c r="G71" s="248"/>
      <c r="H71" s="252"/>
      <c r="I71" s="253"/>
      <c r="J71" s="254"/>
      <c r="K71" s="252"/>
      <c r="L71" s="253"/>
      <c r="M71" s="254"/>
      <c r="N71" s="264"/>
      <c r="O71" s="265"/>
      <c r="P71" s="266"/>
      <c r="Q71" s="57"/>
      <c r="R71" s="57"/>
      <c r="S71" s="57"/>
      <c r="T71" s="31"/>
      <c r="U71" s="31"/>
      <c r="V71" s="57"/>
      <c r="W71" s="101" t="s">
        <v>36</v>
      </c>
      <c r="X71" s="102"/>
    </row>
    <row r="72" spans="1:24" ht="13.5" customHeight="1" x14ac:dyDescent="0.4">
      <c r="A72" s="260"/>
      <c r="B72" s="73">
        <v>12</v>
      </c>
      <c r="C72" s="24" t="s">
        <v>44</v>
      </c>
      <c r="D72" s="24">
        <v>7</v>
      </c>
      <c r="E72" s="24" t="s">
        <v>44</v>
      </c>
      <c r="F72" s="24">
        <v>5</v>
      </c>
      <c r="G72" s="35" t="s">
        <v>44</v>
      </c>
      <c r="H72" s="255" t="s">
        <v>348</v>
      </c>
      <c r="I72" s="256"/>
      <c r="J72" s="257"/>
      <c r="K72" s="436" t="s">
        <v>348</v>
      </c>
      <c r="L72" s="437"/>
      <c r="M72" s="349"/>
      <c r="N72" s="436" t="s">
        <v>350</v>
      </c>
      <c r="O72" s="437"/>
      <c r="P72" s="349"/>
      <c r="Q72" s="76" t="s">
        <v>39</v>
      </c>
      <c r="R72" s="76"/>
      <c r="S72" s="24"/>
      <c r="T72" s="76" t="s">
        <v>40</v>
      </c>
      <c r="U72" s="76"/>
      <c r="V72" s="24"/>
      <c r="W72" s="103"/>
      <c r="X72" s="104"/>
    </row>
    <row r="73" spans="1:24" ht="13.5" customHeight="1" x14ac:dyDescent="0.4">
      <c r="A73" s="258">
        <v>3</v>
      </c>
      <c r="B73" s="243" t="s">
        <v>296</v>
      </c>
      <c r="C73" s="244"/>
      <c r="D73" s="244"/>
      <c r="E73" s="244"/>
      <c r="F73" s="244"/>
      <c r="G73" s="245"/>
      <c r="H73" s="252">
        <v>0</v>
      </c>
      <c r="I73" s="253"/>
      <c r="J73" s="253"/>
      <c r="K73" s="249">
        <v>100</v>
      </c>
      <c r="L73" s="250"/>
      <c r="M73" s="251"/>
      <c r="N73" s="263">
        <v>0</v>
      </c>
      <c r="O73" s="172"/>
      <c r="P73" s="217"/>
      <c r="Q73" s="72" t="s">
        <v>37</v>
      </c>
      <c r="R73" s="72"/>
      <c r="S73" s="32"/>
      <c r="T73" s="72" t="s">
        <v>41</v>
      </c>
      <c r="U73" s="72"/>
      <c r="V73" s="32" t="s">
        <v>268</v>
      </c>
      <c r="W73" s="99" t="s">
        <v>33</v>
      </c>
      <c r="X73" s="100"/>
    </row>
    <row r="74" spans="1:24" ht="13.5" customHeight="1" x14ac:dyDescent="0.4">
      <c r="A74" s="259"/>
      <c r="B74" s="246"/>
      <c r="C74" s="247"/>
      <c r="D74" s="247"/>
      <c r="E74" s="247"/>
      <c r="F74" s="247"/>
      <c r="G74" s="248"/>
      <c r="H74" s="252"/>
      <c r="I74" s="253"/>
      <c r="J74" s="253"/>
      <c r="K74" s="252"/>
      <c r="L74" s="253"/>
      <c r="M74" s="254"/>
      <c r="N74" s="264"/>
      <c r="O74" s="265"/>
      <c r="P74" s="266"/>
      <c r="Q74" s="57"/>
      <c r="R74" s="57"/>
      <c r="S74" s="57"/>
      <c r="T74" s="31"/>
      <c r="U74" s="31"/>
      <c r="V74" s="57"/>
      <c r="W74" s="101" t="s">
        <v>34</v>
      </c>
      <c r="X74" s="102"/>
    </row>
    <row r="75" spans="1:24" ht="13.5" customHeight="1" x14ac:dyDescent="0.4">
      <c r="A75" s="259"/>
      <c r="B75" s="246"/>
      <c r="C75" s="247"/>
      <c r="D75" s="247"/>
      <c r="E75" s="247"/>
      <c r="F75" s="247"/>
      <c r="G75" s="248"/>
      <c r="H75" s="252"/>
      <c r="I75" s="253"/>
      <c r="J75" s="253"/>
      <c r="K75" s="252"/>
      <c r="L75" s="253"/>
      <c r="M75" s="254"/>
      <c r="N75" s="264"/>
      <c r="O75" s="265"/>
      <c r="P75" s="266"/>
      <c r="Q75" s="72" t="s">
        <v>38</v>
      </c>
      <c r="R75" s="72"/>
      <c r="S75" s="32"/>
      <c r="T75" s="72" t="s">
        <v>42</v>
      </c>
      <c r="U75" s="72"/>
      <c r="V75" s="32"/>
      <c r="W75" s="101" t="s">
        <v>35</v>
      </c>
      <c r="X75" s="102"/>
    </row>
    <row r="76" spans="1:24" ht="13.5" customHeight="1" x14ac:dyDescent="0.4">
      <c r="A76" s="259"/>
      <c r="B76" s="246"/>
      <c r="C76" s="247"/>
      <c r="D76" s="247"/>
      <c r="E76" s="247"/>
      <c r="F76" s="247"/>
      <c r="G76" s="248"/>
      <c r="H76" s="252"/>
      <c r="I76" s="253"/>
      <c r="J76" s="253"/>
      <c r="K76" s="252"/>
      <c r="L76" s="253"/>
      <c r="M76" s="254"/>
      <c r="N76" s="264"/>
      <c r="O76" s="265"/>
      <c r="P76" s="266"/>
      <c r="Q76" s="57"/>
      <c r="R76" s="57"/>
      <c r="S76" s="57"/>
      <c r="T76" s="31"/>
      <c r="U76" s="31"/>
      <c r="V76" s="57"/>
      <c r="W76" s="101" t="s">
        <v>36</v>
      </c>
      <c r="X76" s="102"/>
    </row>
    <row r="77" spans="1:24" ht="13.5" customHeight="1" x14ac:dyDescent="0.4">
      <c r="A77" s="260"/>
      <c r="B77" s="24">
        <v>2.6</v>
      </c>
      <c r="C77" s="24" t="s">
        <v>349</v>
      </c>
      <c r="D77" s="24">
        <v>5.5</v>
      </c>
      <c r="E77" s="24" t="s">
        <v>349</v>
      </c>
      <c r="F77" s="24">
        <v>4.0999999999999996</v>
      </c>
      <c r="G77" s="35" t="s">
        <v>349</v>
      </c>
      <c r="H77" s="255" t="s">
        <v>348</v>
      </c>
      <c r="I77" s="256"/>
      <c r="J77" s="256"/>
      <c r="K77" s="255" t="s">
        <v>348</v>
      </c>
      <c r="L77" s="256"/>
      <c r="M77" s="257"/>
      <c r="N77" s="255" t="s">
        <v>350</v>
      </c>
      <c r="O77" s="256"/>
      <c r="P77" s="257"/>
      <c r="Q77" s="76" t="s">
        <v>39</v>
      </c>
      <c r="R77" s="76"/>
      <c r="S77" s="24"/>
      <c r="T77" s="76" t="s">
        <v>40</v>
      </c>
      <c r="U77" s="76"/>
      <c r="V77" s="24"/>
      <c r="W77" s="103"/>
      <c r="X77" s="104"/>
    </row>
    <row r="78" spans="1:24" ht="13.5" customHeight="1" x14ac:dyDescent="0.4">
      <c r="A78" s="259">
        <v>4</v>
      </c>
      <c r="B78" s="246"/>
      <c r="C78" s="247"/>
      <c r="D78" s="247"/>
      <c r="E78" s="247"/>
      <c r="F78" s="247"/>
      <c r="G78" s="248"/>
      <c r="H78" s="252"/>
      <c r="I78" s="253"/>
      <c r="J78" s="254"/>
      <c r="K78" s="252"/>
      <c r="L78" s="253"/>
      <c r="M78" s="254"/>
      <c r="N78" s="264" t="str">
        <f>IF(H78="","",H78*K78/AA81)</f>
        <v/>
      </c>
      <c r="O78" s="265"/>
      <c r="P78" s="266"/>
      <c r="Q78" s="71" t="s">
        <v>37</v>
      </c>
      <c r="R78" s="72"/>
      <c r="S78" s="32"/>
      <c r="T78" s="72" t="s">
        <v>41</v>
      </c>
      <c r="U78" s="72"/>
      <c r="V78" s="32"/>
      <c r="W78" s="99" t="s">
        <v>33</v>
      </c>
      <c r="X78" s="100"/>
    </row>
    <row r="79" spans="1:24" ht="13.5" customHeight="1" x14ac:dyDescent="0.4">
      <c r="A79" s="259"/>
      <c r="B79" s="246"/>
      <c r="C79" s="247"/>
      <c r="D79" s="247"/>
      <c r="E79" s="247"/>
      <c r="F79" s="247"/>
      <c r="G79" s="248"/>
      <c r="H79" s="252"/>
      <c r="I79" s="253"/>
      <c r="J79" s="254"/>
      <c r="K79" s="252"/>
      <c r="L79" s="253"/>
      <c r="M79" s="254"/>
      <c r="N79" s="264"/>
      <c r="O79" s="265"/>
      <c r="P79" s="266"/>
      <c r="Q79" s="65"/>
      <c r="R79" s="57"/>
      <c r="S79" s="57"/>
      <c r="T79" s="31"/>
      <c r="U79" s="31"/>
      <c r="V79" s="57"/>
      <c r="W79" s="101" t="s">
        <v>34</v>
      </c>
      <c r="X79" s="102"/>
    </row>
    <row r="80" spans="1:24" ht="13.5" customHeight="1" x14ac:dyDescent="0.4">
      <c r="A80" s="259"/>
      <c r="B80" s="246"/>
      <c r="C80" s="247"/>
      <c r="D80" s="247"/>
      <c r="E80" s="247"/>
      <c r="F80" s="247"/>
      <c r="G80" s="248"/>
      <c r="H80" s="252"/>
      <c r="I80" s="253"/>
      <c r="J80" s="254"/>
      <c r="K80" s="252"/>
      <c r="L80" s="253"/>
      <c r="M80" s="254"/>
      <c r="N80" s="264"/>
      <c r="O80" s="265"/>
      <c r="P80" s="266"/>
      <c r="Q80" s="71" t="s">
        <v>38</v>
      </c>
      <c r="R80" s="72"/>
      <c r="S80" s="32"/>
      <c r="T80" s="72" t="s">
        <v>42</v>
      </c>
      <c r="U80" s="72"/>
      <c r="V80" s="32"/>
      <c r="W80" s="101" t="s">
        <v>35</v>
      </c>
      <c r="X80" s="102"/>
    </row>
    <row r="81" spans="1:24" ht="13.5" customHeight="1" x14ac:dyDescent="0.4">
      <c r="A81" s="259"/>
      <c r="B81" s="246"/>
      <c r="C81" s="247"/>
      <c r="D81" s="247"/>
      <c r="E81" s="247"/>
      <c r="F81" s="247"/>
      <c r="G81" s="248"/>
      <c r="H81" s="252"/>
      <c r="I81" s="253"/>
      <c r="J81" s="254"/>
      <c r="K81" s="252"/>
      <c r="L81" s="253"/>
      <c r="M81" s="254"/>
      <c r="N81" s="264"/>
      <c r="O81" s="265"/>
      <c r="P81" s="266"/>
      <c r="Q81" s="65"/>
      <c r="R81" s="57"/>
      <c r="S81" s="57"/>
      <c r="T81" s="31"/>
      <c r="U81" s="31"/>
      <c r="V81" s="57"/>
      <c r="W81" s="101" t="s">
        <v>36</v>
      </c>
      <c r="X81" s="102"/>
    </row>
    <row r="82" spans="1:24" ht="13.5" customHeight="1" x14ac:dyDescent="0.4">
      <c r="A82" s="260"/>
      <c r="B82" s="73"/>
      <c r="C82" s="24" t="str">
        <f>IF(Y82="","",VLOOKUP(Y82,認証基準!$J$4:BY29,4,FALSE))</f>
        <v/>
      </c>
      <c r="D82" s="1"/>
      <c r="E82" s="24" t="str">
        <f>IF(Y82="","",VLOOKUP(Y82,認証基準!$J$4:BY29,4,FALSE))</f>
        <v/>
      </c>
      <c r="F82" s="24"/>
      <c r="G82" s="24" t="str">
        <f>IF(Y82="","",VLOOKUP(Y82,認証基準!$J$4:BY29,4,FALSE))</f>
        <v/>
      </c>
      <c r="H82" s="255" t="str">
        <f>IF(Y82="","",VLOOKUP(Y82,認証基準!$J$4:BY29,5,FALSE))</f>
        <v/>
      </c>
      <c r="I82" s="256"/>
      <c r="J82" s="257"/>
      <c r="K82" s="255" t="str">
        <f>IF(Y82="","",VLOOKUP(Y82,認証基準!$J$4:BY29,6,FALSE))</f>
        <v/>
      </c>
      <c r="L82" s="256"/>
      <c r="M82" s="257"/>
      <c r="N82" s="255" t="str">
        <f>IF(Y82="","",VLOOKUP(Y82,認証基準!$J$4:BY29,7,FALSE))</f>
        <v/>
      </c>
      <c r="O82" s="256"/>
      <c r="P82" s="257"/>
      <c r="Q82" s="75" t="s">
        <v>39</v>
      </c>
      <c r="R82" s="76"/>
      <c r="S82" s="24"/>
      <c r="T82" s="76" t="s">
        <v>40</v>
      </c>
      <c r="U82" s="76"/>
      <c r="V82" s="24"/>
      <c r="W82" s="103"/>
      <c r="X82" s="104"/>
    </row>
    <row r="83" spans="1:24" ht="13.5" customHeight="1" x14ac:dyDescent="0.4">
      <c r="A83" s="258">
        <v>5</v>
      </c>
      <c r="B83" s="243"/>
      <c r="C83" s="244"/>
      <c r="D83" s="244"/>
      <c r="E83" s="244"/>
      <c r="F83" s="244"/>
      <c r="G83" s="245"/>
      <c r="H83" s="249"/>
      <c r="I83" s="250"/>
      <c r="J83" s="251"/>
      <c r="K83" s="249"/>
      <c r="L83" s="250"/>
      <c r="M83" s="251"/>
      <c r="N83" s="263" t="str">
        <f>IF(H83="","",H83*K83/AA86)</f>
        <v/>
      </c>
      <c r="O83" s="172"/>
      <c r="P83" s="217"/>
      <c r="Q83" s="71" t="s">
        <v>37</v>
      </c>
      <c r="R83" s="72"/>
      <c r="S83" s="32"/>
      <c r="T83" s="72" t="s">
        <v>41</v>
      </c>
      <c r="U83" s="72"/>
      <c r="V83" s="32"/>
      <c r="W83" s="99" t="s">
        <v>33</v>
      </c>
      <c r="X83" s="100"/>
    </row>
    <row r="84" spans="1:24" ht="13.5" customHeight="1" x14ac:dyDescent="0.4">
      <c r="A84" s="259"/>
      <c r="B84" s="246"/>
      <c r="C84" s="247"/>
      <c r="D84" s="247"/>
      <c r="E84" s="247"/>
      <c r="F84" s="247"/>
      <c r="G84" s="248"/>
      <c r="H84" s="252"/>
      <c r="I84" s="253"/>
      <c r="J84" s="254"/>
      <c r="K84" s="252"/>
      <c r="L84" s="253"/>
      <c r="M84" s="254"/>
      <c r="N84" s="264"/>
      <c r="O84" s="265"/>
      <c r="P84" s="266"/>
      <c r="Q84" s="65"/>
      <c r="R84" s="57"/>
      <c r="S84" s="57"/>
      <c r="T84" s="31"/>
      <c r="U84" s="31"/>
      <c r="V84" s="57"/>
      <c r="W84" s="101" t="s">
        <v>34</v>
      </c>
      <c r="X84" s="102"/>
    </row>
    <row r="85" spans="1:24" ht="13.5" customHeight="1" x14ac:dyDescent="0.4">
      <c r="A85" s="259"/>
      <c r="B85" s="246"/>
      <c r="C85" s="247"/>
      <c r="D85" s="247"/>
      <c r="E85" s="247"/>
      <c r="F85" s="247"/>
      <c r="G85" s="248"/>
      <c r="H85" s="252"/>
      <c r="I85" s="253"/>
      <c r="J85" s="254"/>
      <c r="K85" s="252"/>
      <c r="L85" s="253"/>
      <c r="M85" s="254"/>
      <c r="N85" s="264"/>
      <c r="O85" s="265"/>
      <c r="P85" s="266"/>
      <c r="Q85" s="71" t="s">
        <v>38</v>
      </c>
      <c r="R85" s="72"/>
      <c r="S85" s="32"/>
      <c r="T85" s="72" t="s">
        <v>42</v>
      </c>
      <c r="U85" s="72"/>
      <c r="V85" s="32"/>
      <c r="W85" s="101" t="s">
        <v>35</v>
      </c>
      <c r="X85" s="102"/>
    </row>
    <row r="86" spans="1:24" ht="13.5" customHeight="1" x14ac:dyDescent="0.4">
      <c r="A86" s="259"/>
      <c r="B86" s="246"/>
      <c r="C86" s="247"/>
      <c r="D86" s="247"/>
      <c r="E86" s="247"/>
      <c r="F86" s="247"/>
      <c r="G86" s="248"/>
      <c r="H86" s="252"/>
      <c r="I86" s="253"/>
      <c r="J86" s="254"/>
      <c r="K86" s="252"/>
      <c r="L86" s="253"/>
      <c r="M86" s="254"/>
      <c r="N86" s="264"/>
      <c r="O86" s="265"/>
      <c r="P86" s="266"/>
      <c r="Q86" s="65"/>
      <c r="R86" s="57"/>
      <c r="S86" s="57"/>
      <c r="T86" s="31"/>
      <c r="U86" s="31"/>
      <c r="V86" s="57"/>
      <c r="W86" s="101" t="s">
        <v>36</v>
      </c>
      <c r="X86" s="102"/>
    </row>
    <row r="87" spans="1:24" ht="13.5" customHeight="1" x14ac:dyDescent="0.4">
      <c r="A87" s="260"/>
      <c r="B87" s="73"/>
      <c r="C87" s="24" t="str">
        <f>IF(Y87="","",VLOOKUP(Y87,認証基準!$J$4:BY34,4,FALSE))</f>
        <v/>
      </c>
      <c r="D87" s="1"/>
      <c r="E87" s="24" t="str">
        <f>IF(Y87="","",VLOOKUP(Y87,認証基準!$J$4:BY34,4,FALSE))</f>
        <v/>
      </c>
      <c r="F87" s="24"/>
      <c r="G87" s="24" t="str">
        <f>IF(Y87="","",VLOOKUP(Y87,認証基準!$J$4:BY34,4,FALSE))</f>
        <v/>
      </c>
      <c r="H87" s="255" t="str">
        <f>IF(Y87="","",VLOOKUP(Y87,認証基準!$J$4:BY34,5,FALSE))</f>
        <v/>
      </c>
      <c r="I87" s="256"/>
      <c r="J87" s="257"/>
      <c r="K87" s="255" t="str">
        <f>IF(Y87="","",VLOOKUP(Y87,認証基準!$J$4:BY34,6,FALSE))</f>
        <v/>
      </c>
      <c r="L87" s="256"/>
      <c r="M87" s="257"/>
      <c r="N87" s="255" t="str">
        <f>IF(Y87="","",VLOOKUP(Y87,認証基準!$J$4:BY34,7,FALSE))</f>
        <v/>
      </c>
      <c r="O87" s="256"/>
      <c r="P87" s="257"/>
      <c r="Q87" s="75" t="s">
        <v>39</v>
      </c>
      <c r="R87" s="76"/>
      <c r="S87" s="24"/>
      <c r="T87" s="76" t="s">
        <v>40</v>
      </c>
      <c r="U87" s="76"/>
      <c r="V87" s="24"/>
      <c r="W87" s="103"/>
      <c r="X87" s="104"/>
    </row>
    <row r="88" spans="1:24" ht="13.5" customHeight="1" x14ac:dyDescent="0.4">
      <c r="A88" s="258">
        <v>6</v>
      </c>
      <c r="B88" s="243"/>
      <c r="C88" s="244"/>
      <c r="D88" s="244"/>
      <c r="E88" s="244"/>
      <c r="F88" s="244"/>
      <c r="G88" s="245"/>
      <c r="H88" s="249"/>
      <c r="I88" s="250"/>
      <c r="J88" s="251"/>
      <c r="K88" s="249"/>
      <c r="L88" s="250"/>
      <c r="M88" s="251"/>
      <c r="N88" s="263" t="str">
        <f>IF(H88="","",H88*K88/AA91)</f>
        <v/>
      </c>
      <c r="O88" s="172"/>
      <c r="P88" s="217"/>
      <c r="Q88" s="71" t="s">
        <v>37</v>
      </c>
      <c r="R88" s="72"/>
      <c r="S88" s="32"/>
      <c r="T88" s="72" t="s">
        <v>41</v>
      </c>
      <c r="U88" s="72"/>
      <c r="V88" s="32"/>
      <c r="W88" s="99" t="s">
        <v>33</v>
      </c>
      <c r="X88" s="100"/>
    </row>
    <row r="89" spans="1:24" ht="13.5" customHeight="1" x14ac:dyDescent="0.4">
      <c r="A89" s="259"/>
      <c r="B89" s="246"/>
      <c r="C89" s="247"/>
      <c r="D89" s="247"/>
      <c r="E89" s="247"/>
      <c r="F89" s="247"/>
      <c r="G89" s="248"/>
      <c r="H89" s="252"/>
      <c r="I89" s="253"/>
      <c r="J89" s="254"/>
      <c r="K89" s="252"/>
      <c r="L89" s="253"/>
      <c r="M89" s="254"/>
      <c r="N89" s="264"/>
      <c r="O89" s="265"/>
      <c r="P89" s="266"/>
      <c r="Q89" s="65"/>
      <c r="R89" s="57"/>
      <c r="S89" s="57"/>
      <c r="T89" s="31"/>
      <c r="U89" s="31"/>
      <c r="V89" s="57"/>
      <c r="W89" s="101" t="s">
        <v>34</v>
      </c>
      <c r="X89" s="102"/>
    </row>
    <row r="90" spans="1:24" ht="13.5" customHeight="1" x14ac:dyDescent="0.4">
      <c r="A90" s="259"/>
      <c r="B90" s="246"/>
      <c r="C90" s="247"/>
      <c r="D90" s="247"/>
      <c r="E90" s="247"/>
      <c r="F90" s="247"/>
      <c r="G90" s="248"/>
      <c r="H90" s="252"/>
      <c r="I90" s="253"/>
      <c r="J90" s="254"/>
      <c r="K90" s="252"/>
      <c r="L90" s="253"/>
      <c r="M90" s="254"/>
      <c r="N90" s="264"/>
      <c r="O90" s="265"/>
      <c r="P90" s="266"/>
      <c r="Q90" s="71" t="s">
        <v>38</v>
      </c>
      <c r="R90" s="72"/>
      <c r="S90" s="32"/>
      <c r="T90" s="72" t="s">
        <v>42</v>
      </c>
      <c r="U90" s="72"/>
      <c r="V90" s="32"/>
      <c r="W90" s="101" t="s">
        <v>35</v>
      </c>
      <c r="X90" s="102"/>
    </row>
    <row r="91" spans="1:24" ht="13.5" customHeight="1" x14ac:dyDescent="0.4">
      <c r="A91" s="259"/>
      <c r="B91" s="246"/>
      <c r="C91" s="247"/>
      <c r="D91" s="247"/>
      <c r="E91" s="247"/>
      <c r="F91" s="247"/>
      <c r="G91" s="248"/>
      <c r="H91" s="252"/>
      <c r="I91" s="253"/>
      <c r="J91" s="254"/>
      <c r="K91" s="252"/>
      <c r="L91" s="253"/>
      <c r="M91" s="254"/>
      <c r="N91" s="264"/>
      <c r="O91" s="265"/>
      <c r="P91" s="266"/>
      <c r="Q91" s="65"/>
      <c r="R91" s="57"/>
      <c r="S91" s="57"/>
      <c r="T91" s="31"/>
      <c r="U91" s="31"/>
      <c r="V91" s="57"/>
      <c r="W91" s="101" t="s">
        <v>36</v>
      </c>
      <c r="X91" s="102"/>
    </row>
    <row r="92" spans="1:24" ht="13.5" customHeight="1" x14ac:dyDescent="0.4">
      <c r="A92" s="260"/>
      <c r="B92" s="73"/>
      <c r="C92" s="24" t="str">
        <f>IF(Y92="","",VLOOKUP(Y92,認証基準!$J$4:BY39,4,FALSE))</f>
        <v/>
      </c>
      <c r="D92" s="1"/>
      <c r="E92" s="24" t="str">
        <f>IF(Y92="","",VLOOKUP(Y92,認証基準!$J$4:BY39,4,FALSE))</f>
        <v/>
      </c>
      <c r="F92" s="24"/>
      <c r="G92" s="24" t="str">
        <f>IF(Y92="","",VLOOKUP(Y92,認証基準!$J$4:BY39,4,FALSE))</f>
        <v/>
      </c>
      <c r="H92" s="255" t="str">
        <f>IF(Y92="","",VLOOKUP(Y92,認証基準!$J$4:BY39,5,FALSE))</f>
        <v/>
      </c>
      <c r="I92" s="256"/>
      <c r="J92" s="257"/>
      <c r="K92" s="255" t="str">
        <f>IF(Y92="","",VLOOKUP(Y92,認証基準!$J$4:BY39,6,FALSE))</f>
        <v/>
      </c>
      <c r="L92" s="256"/>
      <c r="M92" s="257"/>
      <c r="N92" s="255" t="str">
        <f>IF(Y92="","",VLOOKUP(Y92,認証基準!$J$4:BY39,7,FALSE))</f>
        <v/>
      </c>
      <c r="O92" s="256"/>
      <c r="P92" s="257"/>
      <c r="Q92" s="75" t="s">
        <v>39</v>
      </c>
      <c r="R92" s="76"/>
      <c r="S92" s="24"/>
      <c r="T92" s="76" t="s">
        <v>40</v>
      </c>
      <c r="U92" s="76"/>
      <c r="V92" s="24"/>
      <c r="W92" s="103"/>
      <c r="X92" s="104"/>
    </row>
    <row r="93" spans="1:24" ht="13.5" customHeight="1" x14ac:dyDescent="0.4">
      <c r="A93" s="258">
        <v>7</v>
      </c>
      <c r="B93" s="243"/>
      <c r="C93" s="244"/>
      <c r="D93" s="244"/>
      <c r="E93" s="244"/>
      <c r="F93" s="244"/>
      <c r="G93" s="245"/>
      <c r="H93" s="249"/>
      <c r="I93" s="250"/>
      <c r="J93" s="251"/>
      <c r="K93" s="249"/>
      <c r="L93" s="250"/>
      <c r="M93" s="251"/>
      <c r="N93" s="263" t="str">
        <f>IF(H93="","",H93*K93/AA96)</f>
        <v/>
      </c>
      <c r="O93" s="172"/>
      <c r="P93" s="217"/>
      <c r="Q93" s="71" t="s">
        <v>37</v>
      </c>
      <c r="R93" s="72"/>
      <c r="S93" s="32"/>
      <c r="T93" s="72" t="s">
        <v>41</v>
      </c>
      <c r="U93" s="72"/>
      <c r="V93" s="32"/>
      <c r="W93" s="99" t="s">
        <v>33</v>
      </c>
      <c r="X93" s="100"/>
    </row>
    <row r="94" spans="1:24" ht="13.5" customHeight="1" x14ac:dyDescent="0.4">
      <c r="A94" s="259"/>
      <c r="B94" s="246"/>
      <c r="C94" s="247"/>
      <c r="D94" s="247"/>
      <c r="E94" s="247"/>
      <c r="F94" s="247"/>
      <c r="G94" s="248"/>
      <c r="H94" s="252"/>
      <c r="I94" s="253"/>
      <c r="J94" s="254"/>
      <c r="K94" s="252"/>
      <c r="L94" s="253"/>
      <c r="M94" s="254"/>
      <c r="N94" s="264"/>
      <c r="O94" s="265"/>
      <c r="P94" s="266"/>
      <c r="Q94" s="65"/>
      <c r="R94" s="57"/>
      <c r="S94" s="57"/>
      <c r="T94" s="31"/>
      <c r="U94" s="31"/>
      <c r="V94" s="57"/>
      <c r="W94" s="101" t="s">
        <v>34</v>
      </c>
      <c r="X94" s="102"/>
    </row>
    <row r="95" spans="1:24" ht="13.5" customHeight="1" x14ac:dyDescent="0.4">
      <c r="A95" s="259"/>
      <c r="B95" s="246"/>
      <c r="C95" s="247"/>
      <c r="D95" s="247"/>
      <c r="E95" s="247"/>
      <c r="F95" s="247"/>
      <c r="G95" s="248"/>
      <c r="H95" s="252"/>
      <c r="I95" s="253"/>
      <c r="J95" s="254"/>
      <c r="K95" s="252"/>
      <c r="L95" s="253"/>
      <c r="M95" s="254"/>
      <c r="N95" s="264"/>
      <c r="O95" s="265"/>
      <c r="P95" s="266"/>
      <c r="Q95" s="71" t="s">
        <v>38</v>
      </c>
      <c r="R95" s="72"/>
      <c r="S95" s="32"/>
      <c r="T95" s="72" t="s">
        <v>42</v>
      </c>
      <c r="U95" s="72"/>
      <c r="V95" s="32"/>
      <c r="W95" s="101" t="s">
        <v>35</v>
      </c>
      <c r="X95" s="102"/>
    </row>
    <row r="96" spans="1:24" ht="13.5" customHeight="1" x14ac:dyDescent="0.4">
      <c r="A96" s="259"/>
      <c r="B96" s="246"/>
      <c r="C96" s="247"/>
      <c r="D96" s="247"/>
      <c r="E96" s="247"/>
      <c r="F96" s="247"/>
      <c r="G96" s="248"/>
      <c r="H96" s="252"/>
      <c r="I96" s="253"/>
      <c r="J96" s="254"/>
      <c r="K96" s="252"/>
      <c r="L96" s="253"/>
      <c r="M96" s="254"/>
      <c r="N96" s="264"/>
      <c r="O96" s="265"/>
      <c r="P96" s="266"/>
      <c r="Q96" s="65"/>
      <c r="R96" s="57"/>
      <c r="S96" s="57"/>
      <c r="T96" s="31"/>
      <c r="U96" s="31"/>
      <c r="V96" s="57"/>
      <c r="W96" s="101" t="s">
        <v>36</v>
      </c>
      <c r="X96" s="102"/>
    </row>
    <row r="97" spans="1:24" ht="13.5" customHeight="1" x14ac:dyDescent="0.4">
      <c r="A97" s="259"/>
      <c r="B97" s="34"/>
      <c r="C97" s="32" t="str">
        <f>IF(Y97="","",VLOOKUP(Y97,認証基準!$J$4:BY44,4,FALSE))</f>
        <v/>
      </c>
      <c r="D97" s="2"/>
      <c r="E97" s="32" t="str">
        <f>IF(Y97="","",VLOOKUP(Y97,認証基準!$J$4:BY44,4,FALSE))</f>
        <v/>
      </c>
      <c r="F97" s="32"/>
      <c r="G97" s="32" t="str">
        <f>IF(Y97="","",VLOOKUP(Y97,認証基準!$J$4:BY44,4,FALSE))</f>
        <v/>
      </c>
      <c r="H97" s="436" t="str">
        <f>IF(Y97="","",VLOOKUP(Y97,認証基準!$J$4:BY44,5,FALSE))</f>
        <v/>
      </c>
      <c r="I97" s="437"/>
      <c r="J97" s="349"/>
      <c r="K97" s="436" t="str">
        <f>IF(Y97="","",VLOOKUP(Y97,認証基準!$J$4:BY44,6,FALSE))</f>
        <v/>
      </c>
      <c r="L97" s="437"/>
      <c r="M97" s="349"/>
      <c r="N97" s="436" t="str">
        <f>IF(Y97="","",VLOOKUP(Y97,認証基準!$J$4:BY44,7,FALSE))</f>
        <v/>
      </c>
      <c r="O97" s="437"/>
      <c r="P97" s="349"/>
      <c r="Q97" s="71" t="s">
        <v>39</v>
      </c>
      <c r="R97" s="72"/>
      <c r="S97" s="32"/>
      <c r="T97" s="72" t="s">
        <v>40</v>
      </c>
      <c r="U97" s="72"/>
      <c r="V97" s="32"/>
      <c r="W97" s="107"/>
      <c r="X97" s="102"/>
    </row>
    <row r="98" spans="1:24" ht="13.5" customHeight="1" x14ac:dyDescent="0.4">
      <c r="A98" s="207" t="s">
        <v>243</v>
      </c>
      <c r="B98" s="239"/>
      <c r="C98" s="239"/>
      <c r="D98" s="239"/>
      <c r="E98" s="240"/>
      <c r="F98" s="318">
        <v>3.2</v>
      </c>
      <c r="G98" s="319"/>
      <c r="H98" s="319"/>
      <c r="I98" s="319"/>
      <c r="J98" s="239" t="s">
        <v>45</v>
      </c>
      <c r="K98" s="240"/>
      <c r="L98" s="210" t="s">
        <v>269</v>
      </c>
      <c r="M98" s="286"/>
      <c r="N98" s="286"/>
      <c r="O98" s="286"/>
      <c r="P98" s="286"/>
      <c r="Q98" s="287"/>
      <c r="R98" s="263">
        <f>SUM(N63:P97)</f>
        <v>2.4224000000000001</v>
      </c>
      <c r="S98" s="172"/>
      <c r="T98" s="172"/>
      <c r="U98" s="172"/>
      <c r="V98" s="286" t="s">
        <v>59</v>
      </c>
      <c r="W98" s="286"/>
      <c r="X98" s="287"/>
    </row>
    <row r="99" spans="1:24" ht="13.5" customHeight="1" x14ac:dyDescent="0.4">
      <c r="A99" s="209"/>
      <c r="B99" s="241"/>
      <c r="C99" s="241"/>
      <c r="D99" s="241"/>
      <c r="E99" s="242"/>
      <c r="F99" s="320"/>
      <c r="G99" s="321"/>
      <c r="H99" s="321"/>
      <c r="I99" s="321"/>
      <c r="J99" s="241"/>
      <c r="K99" s="242"/>
      <c r="L99" s="288"/>
      <c r="M99" s="275"/>
      <c r="N99" s="275"/>
      <c r="O99" s="275"/>
      <c r="P99" s="275"/>
      <c r="Q99" s="289"/>
      <c r="R99" s="453"/>
      <c r="S99" s="173"/>
      <c r="T99" s="173"/>
      <c r="U99" s="173"/>
      <c r="V99" s="275"/>
      <c r="W99" s="275"/>
      <c r="X99" s="289"/>
    </row>
    <row r="100" spans="1:24" ht="13.5" customHeight="1" x14ac:dyDescent="0.4">
      <c r="A100" s="87"/>
      <c r="B100" s="87"/>
      <c r="C100" s="87"/>
      <c r="D100" s="87"/>
      <c r="E100" s="87"/>
      <c r="F100" s="88"/>
      <c r="G100" s="88"/>
      <c r="H100" s="88"/>
      <c r="I100" s="88"/>
      <c r="J100" s="85"/>
      <c r="K100" s="85"/>
      <c r="L100" s="89"/>
      <c r="M100" s="89"/>
      <c r="N100" s="89"/>
      <c r="O100" s="89"/>
      <c r="P100" s="89"/>
      <c r="Q100" s="89"/>
      <c r="R100" s="86"/>
      <c r="S100" s="86"/>
      <c r="T100" s="86"/>
      <c r="U100" s="86"/>
      <c r="V100" s="89"/>
      <c r="W100" s="89"/>
      <c r="X100" s="89"/>
    </row>
    <row r="101" spans="1:24" ht="13.5" customHeight="1" x14ac:dyDescent="0.4">
      <c r="A101" s="31" t="s">
        <v>216</v>
      </c>
      <c r="B101" s="19"/>
      <c r="C101" s="36"/>
      <c r="D101" s="36"/>
      <c r="E101" s="36"/>
      <c r="F101" s="36"/>
      <c r="G101" s="36"/>
      <c r="H101" s="36"/>
      <c r="I101" s="36"/>
      <c r="J101" s="36"/>
      <c r="K101" s="36"/>
      <c r="L101" s="36"/>
      <c r="M101" s="36"/>
      <c r="N101" s="36"/>
      <c r="O101" s="36"/>
      <c r="P101" s="36"/>
      <c r="Q101" s="36"/>
      <c r="R101" s="36"/>
      <c r="S101" s="36"/>
      <c r="T101" s="36"/>
      <c r="U101" s="36"/>
      <c r="V101" s="36"/>
      <c r="W101" s="36"/>
      <c r="X101" s="36"/>
    </row>
    <row r="102" spans="1:24" ht="13.5" customHeight="1" x14ac:dyDescent="0.4">
      <c r="A102" s="31" t="s">
        <v>203</v>
      </c>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3.5" customHeight="1" x14ac:dyDescent="0.4">
      <c r="A103" s="19"/>
      <c r="B103" s="30" t="s">
        <v>356</v>
      </c>
      <c r="C103" s="19"/>
      <c r="D103" s="19"/>
      <c r="E103" s="19"/>
      <c r="F103" s="19"/>
      <c r="G103" s="19"/>
      <c r="H103" s="19"/>
      <c r="I103" s="19"/>
      <c r="K103" s="19"/>
      <c r="L103" s="19"/>
      <c r="M103" s="19"/>
      <c r="N103" s="19"/>
      <c r="O103" s="19"/>
      <c r="P103" s="19"/>
      <c r="Q103" s="19"/>
      <c r="R103" s="19"/>
      <c r="S103" s="19"/>
      <c r="T103" s="19"/>
      <c r="U103" s="19"/>
      <c r="V103" s="19"/>
      <c r="W103" s="19"/>
      <c r="X103" s="19"/>
    </row>
    <row r="104" spans="1:24" ht="13.5" customHeight="1" x14ac:dyDescent="0.4">
      <c r="A104" s="36"/>
      <c r="B104" s="37" t="s">
        <v>357</v>
      </c>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3.5" customHeight="1" x14ac:dyDescent="0.4">
      <c r="A105" s="31" t="s">
        <v>204</v>
      </c>
      <c r="B105" s="19"/>
      <c r="C105" s="36"/>
      <c r="D105" s="36"/>
      <c r="E105" s="36"/>
      <c r="F105" s="36"/>
      <c r="G105" s="36"/>
      <c r="H105" s="36"/>
      <c r="I105" s="36"/>
      <c r="J105" s="19"/>
      <c r="K105" s="36"/>
      <c r="L105" s="36"/>
      <c r="M105" s="36"/>
      <c r="N105" s="36"/>
      <c r="O105" s="36"/>
      <c r="P105" s="36"/>
      <c r="Q105" s="36"/>
      <c r="R105" s="36"/>
      <c r="S105" s="36"/>
      <c r="T105" s="36"/>
      <c r="U105" s="36"/>
      <c r="V105" s="36"/>
      <c r="W105" s="36"/>
      <c r="X105" s="19"/>
    </row>
    <row r="106" spans="1:24" ht="13.5" customHeight="1" x14ac:dyDescent="0.4">
      <c r="A106" s="36"/>
      <c r="B106" s="30" t="s">
        <v>208</v>
      </c>
      <c r="C106" s="19"/>
      <c r="D106" s="19"/>
      <c r="E106" s="19"/>
      <c r="F106" s="19"/>
      <c r="G106" s="19"/>
      <c r="H106" s="19"/>
      <c r="I106" s="19"/>
      <c r="J106" s="36"/>
      <c r="K106" s="19"/>
      <c r="L106" s="19"/>
      <c r="M106" s="19"/>
      <c r="N106" s="19"/>
      <c r="O106" s="19"/>
      <c r="P106" s="19"/>
      <c r="Q106" s="19"/>
      <c r="R106" s="19"/>
      <c r="S106" s="19"/>
      <c r="T106" s="19"/>
      <c r="U106" s="19"/>
      <c r="V106" s="19"/>
      <c r="W106" s="19"/>
      <c r="X106" s="19"/>
    </row>
    <row r="107" spans="1:24" ht="13.5" customHeight="1" x14ac:dyDescent="0.4">
      <c r="A107" s="31" t="s">
        <v>205</v>
      </c>
      <c r="B107" s="38"/>
      <c r="C107" s="38"/>
      <c r="D107" s="38"/>
      <c r="E107" s="38"/>
      <c r="F107" s="38"/>
      <c r="G107" s="38"/>
      <c r="H107" s="38"/>
      <c r="I107" s="38"/>
      <c r="J107" s="38"/>
      <c r="K107" s="38"/>
      <c r="L107" s="38"/>
      <c r="M107" s="38"/>
      <c r="N107" s="38"/>
      <c r="O107" s="38"/>
      <c r="P107" s="38"/>
      <c r="Q107" s="38"/>
      <c r="R107" s="38"/>
      <c r="S107" s="38"/>
      <c r="T107" s="38"/>
      <c r="U107" s="38"/>
      <c r="V107" s="19"/>
      <c r="W107" s="19"/>
      <c r="X107" s="19"/>
    </row>
    <row r="108" spans="1:24" ht="13.5" customHeight="1" x14ac:dyDescent="0.4">
      <c r="A108" s="31" t="s">
        <v>380</v>
      </c>
      <c r="B108" s="38"/>
      <c r="C108" s="38"/>
      <c r="D108" s="38"/>
      <c r="E108" s="38"/>
      <c r="F108" s="38"/>
      <c r="G108" s="38"/>
      <c r="H108" s="38"/>
      <c r="I108" s="38"/>
      <c r="J108" s="38"/>
      <c r="K108" s="38"/>
      <c r="L108" s="38"/>
      <c r="M108" s="38"/>
      <c r="N108" s="38"/>
      <c r="O108" s="38"/>
      <c r="P108" s="38"/>
      <c r="Q108" s="38"/>
      <c r="R108" s="38"/>
      <c r="S108" s="38"/>
      <c r="T108" s="38"/>
      <c r="U108" s="38"/>
      <c r="V108" s="19"/>
      <c r="W108" s="19"/>
      <c r="X108" s="19"/>
    </row>
    <row r="109" spans="1:24" ht="13.5" customHeight="1" x14ac:dyDescent="0.4">
      <c r="A109" s="37" t="s">
        <v>370</v>
      </c>
      <c r="B109" s="30"/>
      <c r="J109" s="19"/>
      <c r="K109" s="38"/>
      <c r="L109" s="38"/>
      <c r="M109" s="38"/>
      <c r="N109" s="38"/>
      <c r="O109" s="38"/>
      <c r="P109" s="38"/>
      <c r="Q109" s="38"/>
      <c r="R109" s="38"/>
      <c r="S109" s="38"/>
      <c r="T109" s="38"/>
      <c r="U109" s="38"/>
      <c r="V109" s="38"/>
      <c r="W109" s="38"/>
      <c r="X109" s="38"/>
    </row>
    <row r="110" spans="1:24" ht="13.5" customHeight="1" x14ac:dyDescent="0.4">
      <c r="A110" s="16" t="s">
        <v>376</v>
      </c>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x14ac:dyDescent="0.4">
      <c r="A111" s="16"/>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x14ac:dyDescent="0.4">
      <c r="A112" s="16"/>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x14ac:dyDescent="0.4">
      <c r="A113" s="39" t="s">
        <v>252</v>
      </c>
      <c r="B113" s="36"/>
      <c r="C113" s="36"/>
      <c r="D113" s="36"/>
      <c r="E113" s="36"/>
      <c r="F113" s="36"/>
      <c r="G113" s="36"/>
      <c r="H113" s="36"/>
      <c r="I113" s="36"/>
      <c r="J113" s="36"/>
      <c r="K113" s="36"/>
      <c r="L113" s="36"/>
      <c r="M113" s="36"/>
      <c r="N113" s="36"/>
      <c r="O113" s="36"/>
      <c r="P113" s="36"/>
      <c r="Q113" s="36"/>
      <c r="R113" s="36"/>
      <c r="S113" s="36"/>
      <c r="T113" s="36"/>
      <c r="U113" s="322"/>
      <c r="V113" s="322"/>
      <c r="W113" s="322"/>
      <c r="X113" s="322"/>
    </row>
    <row r="114" spans="1:24" ht="12" customHeight="1" x14ac:dyDescent="0.4">
      <c r="A114" s="323" t="s">
        <v>278</v>
      </c>
      <c r="B114" s="324"/>
      <c r="C114" s="324"/>
      <c r="D114" s="324"/>
      <c r="E114" s="324"/>
      <c r="F114" s="324"/>
      <c r="G114" s="324"/>
      <c r="H114" s="324"/>
      <c r="I114" s="324"/>
      <c r="J114" s="324"/>
      <c r="K114" s="324"/>
      <c r="L114" s="324"/>
      <c r="M114" s="324"/>
      <c r="N114" s="324"/>
      <c r="O114" s="324"/>
      <c r="P114" s="324"/>
      <c r="Q114" s="324"/>
      <c r="R114" s="324"/>
      <c r="S114" s="324"/>
      <c r="T114" s="324"/>
      <c r="U114" s="324"/>
      <c r="V114" s="324"/>
      <c r="W114" s="324"/>
      <c r="X114" s="325"/>
    </row>
    <row r="115" spans="1:24" ht="12" customHeight="1" x14ac:dyDescent="0.4">
      <c r="A115" s="326"/>
      <c r="B115" s="327"/>
      <c r="C115" s="327"/>
      <c r="D115" s="327"/>
      <c r="E115" s="327"/>
      <c r="F115" s="327"/>
      <c r="G115" s="327"/>
      <c r="H115" s="327"/>
      <c r="I115" s="327"/>
      <c r="J115" s="327"/>
      <c r="K115" s="327"/>
      <c r="L115" s="327"/>
      <c r="M115" s="327"/>
      <c r="N115" s="327"/>
      <c r="O115" s="327"/>
      <c r="P115" s="327"/>
      <c r="Q115" s="327"/>
      <c r="R115" s="327"/>
      <c r="S115" s="327"/>
      <c r="T115" s="327"/>
      <c r="U115" s="327"/>
      <c r="V115" s="327"/>
      <c r="W115" s="327"/>
      <c r="X115" s="328"/>
    </row>
    <row r="116" spans="1:24" ht="12" customHeight="1" x14ac:dyDescent="0.4">
      <c r="A116" s="207" t="s">
        <v>279</v>
      </c>
      <c r="B116" s="239"/>
      <c r="C116" s="239"/>
      <c r="D116" s="239"/>
      <c r="E116" s="239"/>
      <c r="F116" s="239"/>
      <c r="G116" s="240"/>
      <c r="H116" s="210" t="s">
        <v>271</v>
      </c>
      <c r="I116" s="286"/>
      <c r="J116" s="287"/>
      <c r="K116" s="210" t="s">
        <v>280</v>
      </c>
      <c r="L116" s="286"/>
      <c r="M116" s="287"/>
      <c r="N116" s="233" t="s">
        <v>47</v>
      </c>
      <c r="O116" s="234"/>
      <c r="P116" s="235"/>
      <c r="Q116" s="312" t="s">
        <v>354</v>
      </c>
      <c r="R116" s="313"/>
      <c r="S116" s="313"/>
      <c r="T116" s="313"/>
      <c r="U116" s="313"/>
      <c r="V116" s="314"/>
      <c r="W116" s="331" t="s">
        <v>313</v>
      </c>
      <c r="X116" s="332"/>
    </row>
    <row r="117" spans="1:24" ht="12" customHeight="1" x14ac:dyDescent="0.4">
      <c r="A117" s="209"/>
      <c r="B117" s="241"/>
      <c r="C117" s="241"/>
      <c r="D117" s="241"/>
      <c r="E117" s="241"/>
      <c r="F117" s="241"/>
      <c r="G117" s="242"/>
      <c r="H117" s="288"/>
      <c r="I117" s="275"/>
      <c r="J117" s="289"/>
      <c r="K117" s="288"/>
      <c r="L117" s="275"/>
      <c r="M117" s="289"/>
      <c r="N117" s="236"/>
      <c r="O117" s="237"/>
      <c r="P117" s="238"/>
      <c r="Q117" s="315"/>
      <c r="R117" s="316"/>
      <c r="S117" s="316"/>
      <c r="T117" s="316"/>
      <c r="U117" s="316"/>
      <c r="V117" s="317"/>
      <c r="W117" s="333"/>
      <c r="X117" s="334"/>
    </row>
    <row r="118" spans="1:24" ht="12" customHeight="1" x14ac:dyDescent="0.4">
      <c r="A118" s="258">
        <v>1</v>
      </c>
      <c r="B118" s="243" t="s">
        <v>297</v>
      </c>
      <c r="C118" s="244"/>
      <c r="D118" s="244"/>
      <c r="E118" s="244"/>
      <c r="F118" s="244"/>
      <c r="G118" s="245"/>
      <c r="H118" s="263">
        <v>2</v>
      </c>
      <c r="I118" s="172"/>
      <c r="J118" s="217"/>
      <c r="K118" s="263">
        <v>1</v>
      </c>
      <c r="L118" s="172"/>
      <c r="M118" s="217"/>
      <c r="N118" s="263">
        <f>IF(H118="","",H118*K118)</f>
        <v>2</v>
      </c>
      <c r="O118" s="172"/>
      <c r="P118" s="217"/>
      <c r="Q118" s="29" t="s">
        <v>49</v>
      </c>
      <c r="R118" s="74"/>
      <c r="S118" s="74"/>
      <c r="T118" s="74"/>
      <c r="U118" s="74"/>
      <c r="V118" s="74"/>
      <c r="W118" s="106"/>
      <c r="X118" s="100"/>
    </row>
    <row r="119" spans="1:24" ht="12" customHeight="1" x14ac:dyDescent="0.4">
      <c r="A119" s="259"/>
      <c r="B119" s="246"/>
      <c r="C119" s="247"/>
      <c r="D119" s="247"/>
      <c r="E119" s="247"/>
      <c r="F119" s="247"/>
      <c r="G119" s="248"/>
      <c r="H119" s="264"/>
      <c r="I119" s="265"/>
      <c r="J119" s="266"/>
      <c r="K119" s="264"/>
      <c r="L119" s="265"/>
      <c r="M119" s="266"/>
      <c r="N119" s="264"/>
      <c r="O119" s="265"/>
      <c r="P119" s="266"/>
      <c r="Q119" s="329" t="s">
        <v>50</v>
      </c>
      <c r="R119" s="330"/>
      <c r="S119" s="52" t="s">
        <v>268</v>
      </c>
      <c r="T119" s="330" t="s">
        <v>51</v>
      </c>
      <c r="U119" s="330"/>
      <c r="V119" s="52"/>
      <c r="W119" s="101" t="s">
        <v>33</v>
      </c>
      <c r="X119" s="102"/>
    </row>
    <row r="120" spans="1:24" ht="12" customHeight="1" x14ac:dyDescent="0.4">
      <c r="A120" s="259"/>
      <c r="B120" s="246"/>
      <c r="C120" s="247"/>
      <c r="D120" s="247"/>
      <c r="E120" s="247"/>
      <c r="F120" s="247"/>
      <c r="G120" s="248"/>
      <c r="H120" s="264"/>
      <c r="I120" s="265"/>
      <c r="J120" s="266"/>
      <c r="K120" s="264"/>
      <c r="L120" s="265"/>
      <c r="M120" s="266"/>
      <c r="N120" s="264"/>
      <c r="O120" s="265"/>
      <c r="P120" s="266"/>
      <c r="Q120" s="53" t="s">
        <v>52</v>
      </c>
      <c r="R120" s="40"/>
      <c r="S120" s="60"/>
      <c r="T120" s="40" t="s">
        <v>57</v>
      </c>
      <c r="U120" s="40"/>
      <c r="V120" s="60"/>
      <c r="W120" s="101" t="s">
        <v>34</v>
      </c>
      <c r="X120" s="102"/>
    </row>
    <row r="121" spans="1:24" ht="12" customHeight="1" x14ac:dyDescent="0.4">
      <c r="A121" s="259"/>
      <c r="B121" s="246"/>
      <c r="C121" s="247"/>
      <c r="D121" s="247"/>
      <c r="E121" s="247"/>
      <c r="F121" s="247"/>
      <c r="G121" s="248"/>
      <c r="H121" s="264"/>
      <c r="I121" s="265"/>
      <c r="J121" s="266"/>
      <c r="K121" s="264"/>
      <c r="L121" s="265"/>
      <c r="M121" s="266"/>
      <c r="N121" s="264"/>
      <c r="O121" s="265"/>
      <c r="P121" s="266"/>
      <c r="Q121" s="54" t="s">
        <v>54</v>
      </c>
      <c r="R121" s="55"/>
      <c r="S121" s="57"/>
      <c r="T121" s="31" t="s">
        <v>41</v>
      </c>
      <c r="U121" s="31"/>
      <c r="V121" s="57"/>
      <c r="W121" s="101" t="s">
        <v>35</v>
      </c>
      <c r="X121" s="102"/>
    </row>
    <row r="122" spans="1:24" ht="12" customHeight="1" x14ac:dyDescent="0.4">
      <c r="A122" s="259"/>
      <c r="B122" s="64"/>
      <c r="C122" s="274" t="s">
        <v>298</v>
      </c>
      <c r="D122" s="274"/>
      <c r="E122" s="274"/>
      <c r="F122" s="274"/>
      <c r="G122" s="96"/>
      <c r="H122" s="264"/>
      <c r="I122" s="265"/>
      <c r="J122" s="266"/>
      <c r="K122" s="264"/>
      <c r="L122" s="265"/>
      <c r="M122" s="266"/>
      <c r="N122" s="264"/>
      <c r="O122" s="265"/>
      <c r="P122" s="266"/>
      <c r="Q122" s="56" t="s">
        <v>53</v>
      </c>
      <c r="R122" s="31"/>
      <c r="S122" s="57"/>
      <c r="T122" s="31" t="s">
        <v>58</v>
      </c>
      <c r="U122" s="31"/>
      <c r="V122" s="57"/>
      <c r="W122" s="101" t="s">
        <v>36</v>
      </c>
      <c r="X122" s="102"/>
    </row>
    <row r="123" spans="1:24" ht="12" customHeight="1" x14ac:dyDescent="0.4">
      <c r="A123" s="259"/>
      <c r="B123" s="78" t="s">
        <v>244</v>
      </c>
      <c r="C123" s="274"/>
      <c r="D123" s="274"/>
      <c r="E123" s="274"/>
      <c r="F123" s="274"/>
      <c r="G123" s="79" t="s">
        <v>48</v>
      </c>
      <c r="H123" s="264"/>
      <c r="I123" s="265"/>
      <c r="J123" s="266"/>
      <c r="K123" s="264"/>
      <c r="L123" s="265"/>
      <c r="M123" s="266"/>
      <c r="N123" s="264"/>
      <c r="O123" s="265"/>
      <c r="P123" s="266"/>
      <c r="Q123" s="56" t="s">
        <v>55</v>
      </c>
      <c r="R123" s="31"/>
      <c r="S123" s="57"/>
      <c r="T123" s="30"/>
      <c r="U123" s="30"/>
      <c r="V123" s="30"/>
      <c r="W123" s="107"/>
      <c r="X123" s="102"/>
    </row>
    <row r="124" spans="1:24" ht="12" customHeight="1" x14ac:dyDescent="0.4">
      <c r="A124" s="260"/>
      <c r="B124" s="80"/>
      <c r="C124" s="275"/>
      <c r="D124" s="275"/>
      <c r="E124" s="275"/>
      <c r="F124" s="275"/>
      <c r="G124" s="92"/>
      <c r="H124" s="271" t="s">
        <v>266</v>
      </c>
      <c r="I124" s="272"/>
      <c r="J124" s="273"/>
      <c r="K124" s="255" t="s">
        <v>267</v>
      </c>
      <c r="L124" s="256"/>
      <c r="M124" s="257"/>
      <c r="N124" s="255" t="s">
        <v>266</v>
      </c>
      <c r="O124" s="256"/>
      <c r="P124" s="257"/>
      <c r="Q124" s="81" t="s">
        <v>56</v>
      </c>
      <c r="R124" s="27"/>
      <c r="S124" s="77"/>
      <c r="T124" s="77"/>
      <c r="U124" s="77"/>
      <c r="V124" s="27" t="s">
        <v>48</v>
      </c>
      <c r="W124" s="103"/>
      <c r="X124" s="104"/>
    </row>
    <row r="125" spans="1:24" ht="12" customHeight="1" x14ac:dyDescent="0.4">
      <c r="A125" s="258">
        <v>2</v>
      </c>
      <c r="B125" s="243" t="s">
        <v>299</v>
      </c>
      <c r="C125" s="244"/>
      <c r="D125" s="244"/>
      <c r="E125" s="244"/>
      <c r="F125" s="244"/>
      <c r="G125" s="245"/>
      <c r="H125" s="263">
        <v>2</v>
      </c>
      <c r="I125" s="172"/>
      <c r="J125" s="217"/>
      <c r="K125" s="263">
        <v>1</v>
      </c>
      <c r="L125" s="172"/>
      <c r="M125" s="217"/>
      <c r="N125" s="263">
        <f>IF(H125="","",H125*K125)</f>
        <v>2</v>
      </c>
      <c r="O125" s="172"/>
      <c r="P125" s="217"/>
      <c r="Q125" s="29" t="s">
        <v>49</v>
      </c>
      <c r="R125" s="74"/>
      <c r="S125" s="74"/>
      <c r="T125" s="74"/>
      <c r="U125" s="74"/>
      <c r="V125" s="74"/>
      <c r="W125" s="106"/>
      <c r="X125" s="100"/>
    </row>
    <row r="126" spans="1:24" ht="12" customHeight="1" x14ac:dyDescent="0.4">
      <c r="A126" s="259"/>
      <c r="B126" s="246"/>
      <c r="C126" s="247"/>
      <c r="D126" s="247"/>
      <c r="E126" s="247"/>
      <c r="F126" s="247"/>
      <c r="G126" s="248"/>
      <c r="H126" s="264"/>
      <c r="I126" s="265"/>
      <c r="J126" s="266"/>
      <c r="K126" s="264"/>
      <c r="L126" s="265"/>
      <c r="M126" s="266"/>
      <c r="N126" s="264"/>
      <c r="O126" s="265"/>
      <c r="P126" s="266"/>
      <c r="Q126" s="329" t="s">
        <v>50</v>
      </c>
      <c r="R126" s="330"/>
      <c r="S126" s="52" t="s">
        <v>268</v>
      </c>
      <c r="T126" s="330" t="s">
        <v>51</v>
      </c>
      <c r="U126" s="330"/>
      <c r="V126" s="52"/>
      <c r="W126" s="101" t="s">
        <v>33</v>
      </c>
      <c r="X126" s="102"/>
    </row>
    <row r="127" spans="1:24" ht="12" customHeight="1" x14ac:dyDescent="0.4">
      <c r="A127" s="259"/>
      <c r="B127" s="246"/>
      <c r="C127" s="247"/>
      <c r="D127" s="247"/>
      <c r="E127" s="247"/>
      <c r="F127" s="247"/>
      <c r="G127" s="248"/>
      <c r="H127" s="264"/>
      <c r="I127" s="265"/>
      <c r="J127" s="266"/>
      <c r="K127" s="264"/>
      <c r="L127" s="265"/>
      <c r="M127" s="266"/>
      <c r="N127" s="264"/>
      <c r="O127" s="265"/>
      <c r="P127" s="266"/>
      <c r="Q127" s="53" t="s">
        <v>52</v>
      </c>
      <c r="R127" s="40"/>
      <c r="S127" s="60"/>
      <c r="T127" s="40" t="s">
        <v>57</v>
      </c>
      <c r="U127" s="40"/>
      <c r="V127" s="60"/>
      <c r="W127" s="101" t="s">
        <v>34</v>
      </c>
      <c r="X127" s="102"/>
    </row>
    <row r="128" spans="1:24" ht="12" customHeight="1" x14ac:dyDescent="0.4">
      <c r="A128" s="259"/>
      <c r="B128" s="246"/>
      <c r="C128" s="247"/>
      <c r="D128" s="247"/>
      <c r="E128" s="247"/>
      <c r="F128" s="247"/>
      <c r="G128" s="248"/>
      <c r="H128" s="264"/>
      <c r="I128" s="265"/>
      <c r="J128" s="266"/>
      <c r="K128" s="264"/>
      <c r="L128" s="265"/>
      <c r="M128" s="266"/>
      <c r="N128" s="264"/>
      <c r="O128" s="265"/>
      <c r="P128" s="266"/>
      <c r="Q128" s="54" t="s">
        <v>54</v>
      </c>
      <c r="R128" s="55"/>
      <c r="S128" s="57"/>
      <c r="T128" s="31" t="s">
        <v>41</v>
      </c>
      <c r="U128" s="31"/>
      <c r="V128" s="57"/>
      <c r="W128" s="101" t="s">
        <v>35</v>
      </c>
      <c r="X128" s="102"/>
    </row>
    <row r="129" spans="1:24" ht="12" customHeight="1" x14ac:dyDescent="0.4">
      <c r="A129" s="259"/>
      <c r="B129" s="64"/>
      <c r="C129" s="274" t="s">
        <v>300</v>
      </c>
      <c r="D129" s="274"/>
      <c r="E129" s="274"/>
      <c r="F129" s="274"/>
      <c r="G129" s="96"/>
      <c r="H129" s="264"/>
      <c r="I129" s="265"/>
      <c r="J129" s="266"/>
      <c r="K129" s="264"/>
      <c r="L129" s="265"/>
      <c r="M129" s="266"/>
      <c r="N129" s="264"/>
      <c r="O129" s="265"/>
      <c r="P129" s="266"/>
      <c r="Q129" s="56" t="s">
        <v>53</v>
      </c>
      <c r="R129" s="31"/>
      <c r="S129" s="57"/>
      <c r="T129" s="31" t="s">
        <v>58</v>
      </c>
      <c r="U129" s="31"/>
      <c r="V129" s="57"/>
      <c r="W129" s="101" t="s">
        <v>36</v>
      </c>
      <c r="X129" s="102"/>
    </row>
    <row r="130" spans="1:24" ht="12" customHeight="1" x14ac:dyDescent="0.4">
      <c r="A130" s="259"/>
      <c r="B130" s="78" t="s">
        <v>244</v>
      </c>
      <c r="C130" s="274"/>
      <c r="D130" s="274"/>
      <c r="E130" s="274"/>
      <c r="F130" s="274"/>
      <c r="G130" s="79" t="s">
        <v>48</v>
      </c>
      <c r="H130" s="264"/>
      <c r="I130" s="265"/>
      <c r="J130" s="266"/>
      <c r="K130" s="264"/>
      <c r="L130" s="265"/>
      <c r="M130" s="266"/>
      <c r="N130" s="264"/>
      <c r="O130" s="265"/>
      <c r="P130" s="266"/>
      <c r="Q130" s="56" t="s">
        <v>55</v>
      </c>
      <c r="R130" s="31"/>
      <c r="S130" s="57"/>
      <c r="T130" s="30"/>
      <c r="U130" s="30"/>
      <c r="V130" s="30"/>
      <c r="W130" s="107"/>
      <c r="X130" s="102"/>
    </row>
    <row r="131" spans="1:24" ht="12" customHeight="1" x14ac:dyDescent="0.4">
      <c r="A131" s="260"/>
      <c r="B131" s="80"/>
      <c r="C131" s="275"/>
      <c r="D131" s="275"/>
      <c r="E131" s="275"/>
      <c r="F131" s="275"/>
      <c r="G131" s="92"/>
      <c r="H131" s="271" t="s">
        <v>266</v>
      </c>
      <c r="I131" s="272"/>
      <c r="J131" s="273"/>
      <c r="K131" s="255" t="s">
        <v>267</v>
      </c>
      <c r="L131" s="256"/>
      <c r="M131" s="257"/>
      <c r="N131" s="255" t="s">
        <v>266</v>
      </c>
      <c r="O131" s="256"/>
      <c r="P131" s="257"/>
      <c r="Q131" s="81" t="s">
        <v>56</v>
      </c>
      <c r="R131" s="27"/>
      <c r="S131" s="77"/>
      <c r="T131" s="77"/>
      <c r="U131" s="77"/>
      <c r="V131" s="27" t="s">
        <v>48</v>
      </c>
      <c r="W131" s="103"/>
      <c r="X131" s="104"/>
    </row>
    <row r="132" spans="1:24" ht="12" customHeight="1" x14ac:dyDescent="0.4">
      <c r="A132" s="258">
        <v>3</v>
      </c>
      <c r="B132" s="243" t="s">
        <v>301</v>
      </c>
      <c r="C132" s="244"/>
      <c r="D132" s="244"/>
      <c r="E132" s="244"/>
      <c r="F132" s="244"/>
      <c r="G132" s="245"/>
      <c r="H132" s="263">
        <v>2</v>
      </c>
      <c r="I132" s="172"/>
      <c r="J132" s="217"/>
      <c r="K132" s="263">
        <v>2</v>
      </c>
      <c r="L132" s="172"/>
      <c r="M132" s="217"/>
      <c r="N132" s="263">
        <f>IF(H132="","",H132*K132)</f>
        <v>4</v>
      </c>
      <c r="O132" s="172"/>
      <c r="P132" s="217"/>
      <c r="Q132" s="29" t="s">
        <v>49</v>
      </c>
      <c r="R132" s="74"/>
      <c r="S132" s="74"/>
      <c r="T132" s="74"/>
      <c r="U132" s="74"/>
      <c r="V132" s="74"/>
      <c r="W132" s="106"/>
      <c r="X132" s="100"/>
    </row>
    <row r="133" spans="1:24" ht="12" customHeight="1" x14ac:dyDescent="0.4">
      <c r="A133" s="259"/>
      <c r="B133" s="246"/>
      <c r="C133" s="247"/>
      <c r="D133" s="247"/>
      <c r="E133" s="247"/>
      <c r="F133" s="247"/>
      <c r="G133" s="248"/>
      <c r="H133" s="264"/>
      <c r="I133" s="265"/>
      <c r="J133" s="266"/>
      <c r="K133" s="264"/>
      <c r="L133" s="265"/>
      <c r="M133" s="266"/>
      <c r="N133" s="264"/>
      <c r="O133" s="265"/>
      <c r="P133" s="266"/>
      <c r="Q133" s="329" t="s">
        <v>50</v>
      </c>
      <c r="R133" s="330"/>
      <c r="S133" s="52"/>
      <c r="T133" s="330" t="s">
        <v>51</v>
      </c>
      <c r="U133" s="330"/>
      <c r="V133" s="52"/>
      <c r="W133" s="101" t="s">
        <v>33</v>
      </c>
      <c r="X133" s="102"/>
    </row>
    <row r="134" spans="1:24" ht="12" customHeight="1" x14ac:dyDescent="0.4">
      <c r="A134" s="259"/>
      <c r="B134" s="246"/>
      <c r="C134" s="247"/>
      <c r="D134" s="247"/>
      <c r="E134" s="247"/>
      <c r="F134" s="247"/>
      <c r="G134" s="248"/>
      <c r="H134" s="264"/>
      <c r="I134" s="265"/>
      <c r="J134" s="266"/>
      <c r="K134" s="264"/>
      <c r="L134" s="265"/>
      <c r="M134" s="266"/>
      <c r="N134" s="264"/>
      <c r="O134" s="265"/>
      <c r="P134" s="266"/>
      <c r="Q134" s="53" t="s">
        <v>52</v>
      </c>
      <c r="R134" s="40"/>
      <c r="S134" s="60"/>
      <c r="T134" s="40" t="s">
        <v>57</v>
      </c>
      <c r="U134" s="40"/>
      <c r="V134" s="60"/>
      <c r="W134" s="101" t="s">
        <v>34</v>
      </c>
      <c r="X134" s="102"/>
    </row>
    <row r="135" spans="1:24" ht="12" customHeight="1" x14ac:dyDescent="0.4">
      <c r="A135" s="259"/>
      <c r="B135" s="246"/>
      <c r="C135" s="247"/>
      <c r="D135" s="247"/>
      <c r="E135" s="247"/>
      <c r="F135" s="247"/>
      <c r="G135" s="248"/>
      <c r="H135" s="264"/>
      <c r="I135" s="265"/>
      <c r="J135" s="266"/>
      <c r="K135" s="264"/>
      <c r="L135" s="265"/>
      <c r="M135" s="266"/>
      <c r="N135" s="264"/>
      <c r="O135" s="265"/>
      <c r="P135" s="266"/>
      <c r="Q135" s="54" t="s">
        <v>54</v>
      </c>
      <c r="R135" s="55"/>
      <c r="S135" s="57"/>
      <c r="T135" s="31" t="s">
        <v>41</v>
      </c>
      <c r="U135" s="31"/>
      <c r="V135" s="57"/>
      <c r="W135" s="101" t="s">
        <v>35</v>
      </c>
      <c r="X135" s="102"/>
    </row>
    <row r="136" spans="1:24" ht="12" customHeight="1" x14ac:dyDescent="0.4">
      <c r="A136" s="259"/>
      <c r="B136" s="64"/>
      <c r="C136" s="274" t="s">
        <v>302</v>
      </c>
      <c r="D136" s="274"/>
      <c r="E136" s="274"/>
      <c r="F136" s="274"/>
      <c r="G136" s="96"/>
      <c r="H136" s="264"/>
      <c r="I136" s="265"/>
      <c r="J136" s="266"/>
      <c r="K136" s="264"/>
      <c r="L136" s="265"/>
      <c r="M136" s="266"/>
      <c r="N136" s="264"/>
      <c r="O136" s="265"/>
      <c r="P136" s="266"/>
      <c r="Q136" s="56" t="s">
        <v>53</v>
      </c>
      <c r="R136" s="31"/>
      <c r="S136" s="57"/>
      <c r="T136" s="31" t="s">
        <v>58</v>
      </c>
      <c r="U136" s="31"/>
      <c r="V136" s="57"/>
      <c r="W136" s="101" t="s">
        <v>36</v>
      </c>
      <c r="X136" s="102"/>
    </row>
    <row r="137" spans="1:24" ht="12" customHeight="1" x14ac:dyDescent="0.4">
      <c r="A137" s="259"/>
      <c r="B137" s="78" t="s">
        <v>244</v>
      </c>
      <c r="C137" s="274"/>
      <c r="D137" s="274"/>
      <c r="E137" s="274"/>
      <c r="F137" s="274"/>
      <c r="G137" s="79" t="s">
        <v>48</v>
      </c>
      <c r="H137" s="264"/>
      <c r="I137" s="265"/>
      <c r="J137" s="266"/>
      <c r="K137" s="264"/>
      <c r="L137" s="265"/>
      <c r="M137" s="266"/>
      <c r="N137" s="264"/>
      <c r="O137" s="265"/>
      <c r="P137" s="266"/>
      <c r="Q137" s="56" t="s">
        <v>55</v>
      </c>
      <c r="R137" s="31"/>
      <c r="S137" s="57" t="s">
        <v>268</v>
      </c>
      <c r="T137" s="30"/>
      <c r="U137" s="30"/>
      <c r="V137" s="30"/>
      <c r="W137" s="107"/>
      <c r="X137" s="102"/>
    </row>
    <row r="138" spans="1:24" ht="12" customHeight="1" x14ac:dyDescent="0.4">
      <c r="A138" s="260"/>
      <c r="B138" s="80"/>
      <c r="C138" s="275"/>
      <c r="D138" s="275"/>
      <c r="E138" s="275"/>
      <c r="F138" s="275"/>
      <c r="G138" s="92"/>
      <c r="H138" s="271" t="s">
        <v>266</v>
      </c>
      <c r="I138" s="272"/>
      <c r="J138" s="273"/>
      <c r="K138" s="255" t="s">
        <v>267</v>
      </c>
      <c r="L138" s="256"/>
      <c r="M138" s="257"/>
      <c r="N138" s="255" t="s">
        <v>266</v>
      </c>
      <c r="O138" s="256"/>
      <c r="P138" s="257"/>
      <c r="Q138" s="81" t="s">
        <v>56</v>
      </c>
      <c r="R138" s="27"/>
      <c r="S138" s="77"/>
      <c r="T138" s="77"/>
      <c r="U138" s="77"/>
      <c r="V138" s="27" t="s">
        <v>48</v>
      </c>
      <c r="W138" s="103"/>
      <c r="X138" s="104"/>
    </row>
    <row r="139" spans="1:24" ht="12" customHeight="1" x14ac:dyDescent="0.4">
      <c r="A139" s="258">
        <v>4</v>
      </c>
      <c r="B139" s="243"/>
      <c r="C139" s="244"/>
      <c r="D139" s="244"/>
      <c r="E139" s="244"/>
      <c r="F139" s="244"/>
      <c r="G139" s="245"/>
      <c r="H139" s="263"/>
      <c r="I139" s="172"/>
      <c r="J139" s="217"/>
      <c r="K139" s="263"/>
      <c r="L139" s="172"/>
      <c r="M139" s="217"/>
      <c r="N139" s="263" t="str">
        <f>IF(H139="","",H139*K139)</f>
        <v/>
      </c>
      <c r="O139" s="172"/>
      <c r="P139" s="217"/>
      <c r="Q139" s="29" t="s">
        <v>49</v>
      </c>
      <c r="R139" s="74"/>
      <c r="S139" s="74"/>
      <c r="T139" s="74"/>
      <c r="U139" s="74"/>
      <c r="V139" s="74"/>
      <c r="W139" s="106"/>
      <c r="X139" s="100"/>
    </row>
    <row r="140" spans="1:24" ht="12" customHeight="1" x14ac:dyDescent="0.4">
      <c r="A140" s="259"/>
      <c r="B140" s="246"/>
      <c r="C140" s="247"/>
      <c r="D140" s="247"/>
      <c r="E140" s="247"/>
      <c r="F140" s="247"/>
      <c r="G140" s="248"/>
      <c r="H140" s="264"/>
      <c r="I140" s="265"/>
      <c r="J140" s="266"/>
      <c r="K140" s="264"/>
      <c r="L140" s="265"/>
      <c r="M140" s="266"/>
      <c r="N140" s="264"/>
      <c r="O140" s="265"/>
      <c r="P140" s="266"/>
      <c r="Q140" s="329" t="s">
        <v>50</v>
      </c>
      <c r="R140" s="330"/>
      <c r="S140" s="52"/>
      <c r="T140" s="330" t="s">
        <v>51</v>
      </c>
      <c r="U140" s="330"/>
      <c r="V140" s="52"/>
      <c r="W140" s="101" t="s">
        <v>33</v>
      </c>
      <c r="X140" s="102"/>
    </row>
    <row r="141" spans="1:24" ht="12" customHeight="1" x14ac:dyDescent="0.4">
      <c r="A141" s="259"/>
      <c r="B141" s="246"/>
      <c r="C141" s="247"/>
      <c r="D141" s="247"/>
      <c r="E141" s="247"/>
      <c r="F141" s="247"/>
      <c r="G141" s="248"/>
      <c r="H141" s="264"/>
      <c r="I141" s="265"/>
      <c r="J141" s="266"/>
      <c r="K141" s="264"/>
      <c r="L141" s="265"/>
      <c r="M141" s="266"/>
      <c r="N141" s="264"/>
      <c r="O141" s="265"/>
      <c r="P141" s="266"/>
      <c r="Q141" s="53" t="s">
        <v>52</v>
      </c>
      <c r="R141" s="40"/>
      <c r="S141" s="60"/>
      <c r="T141" s="40" t="s">
        <v>57</v>
      </c>
      <c r="U141" s="40"/>
      <c r="V141" s="60"/>
      <c r="W141" s="101" t="s">
        <v>34</v>
      </c>
      <c r="X141" s="102"/>
    </row>
    <row r="142" spans="1:24" ht="12" customHeight="1" x14ac:dyDescent="0.4">
      <c r="A142" s="259"/>
      <c r="B142" s="246"/>
      <c r="C142" s="247"/>
      <c r="D142" s="247"/>
      <c r="E142" s="247"/>
      <c r="F142" s="247"/>
      <c r="G142" s="248"/>
      <c r="H142" s="264"/>
      <c r="I142" s="265"/>
      <c r="J142" s="266"/>
      <c r="K142" s="264"/>
      <c r="L142" s="265"/>
      <c r="M142" s="266"/>
      <c r="N142" s="264"/>
      <c r="O142" s="265"/>
      <c r="P142" s="266"/>
      <c r="Q142" s="54" t="s">
        <v>54</v>
      </c>
      <c r="R142" s="55"/>
      <c r="S142" s="57"/>
      <c r="T142" s="31" t="s">
        <v>41</v>
      </c>
      <c r="U142" s="31"/>
      <c r="V142" s="57"/>
      <c r="W142" s="101" t="s">
        <v>35</v>
      </c>
      <c r="X142" s="102"/>
    </row>
    <row r="143" spans="1:24" ht="12" customHeight="1" x14ac:dyDescent="0.4">
      <c r="A143" s="259"/>
      <c r="B143" s="64"/>
      <c r="C143" s="274"/>
      <c r="D143" s="274"/>
      <c r="E143" s="274"/>
      <c r="F143" s="274"/>
      <c r="G143" s="96"/>
      <c r="H143" s="264"/>
      <c r="I143" s="265"/>
      <c r="J143" s="266"/>
      <c r="K143" s="264"/>
      <c r="L143" s="265"/>
      <c r="M143" s="266"/>
      <c r="N143" s="264"/>
      <c r="O143" s="265"/>
      <c r="P143" s="266"/>
      <c r="Q143" s="56" t="s">
        <v>53</v>
      </c>
      <c r="R143" s="31"/>
      <c r="S143" s="57"/>
      <c r="T143" s="31" t="s">
        <v>58</v>
      </c>
      <c r="U143" s="31"/>
      <c r="V143" s="57"/>
      <c r="W143" s="101" t="s">
        <v>36</v>
      </c>
      <c r="X143" s="102"/>
    </row>
    <row r="144" spans="1:24" ht="12" customHeight="1" x14ac:dyDescent="0.4">
      <c r="A144" s="259"/>
      <c r="B144" s="78" t="s">
        <v>244</v>
      </c>
      <c r="C144" s="274"/>
      <c r="D144" s="274"/>
      <c r="E144" s="274"/>
      <c r="F144" s="274"/>
      <c r="G144" s="79" t="s">
        <v>48</v>
      </c>
      <c r="H144" s="264"/>
      <c r="I144" s="265"/>
      <c r="J144" s="266"/>
      <c r="K144" s="264"/>
      <c r="L144" s="265"/>
      <c r="M144" s="266"/>
      <c r="N144" s="264"/>
      <c r="O144" s="265"/>
      <c r="P144" s="266"/>
      <c r="Q144" s="56" t="s">
        <v>55</v>
      </c>
      <c r="R144" s="31"/>
      <c r="S144" s="57"/>
      <c r="T144" s="30"/>
      <c r="U144" s="30"/>
      <c r="V144" s="30"/>
      <c r="W144" s="107"/>
      <c r="X144" s="102"/>
    </row>
    <row r="145" spans="1:24" ht="12" customHeight="1" x14ac:dyDescent="0.4">
      <c r="A145" s="259"/>
      <c r="B145" s="78"/>
      <c r="C145" s="274"/>
      <c r="D145" s="274"/>
      <c r="E145" s="274"/>
      <c r="F145" s="274"/>
      <c r="G145" s="96"/>
      <c r="H145" s="347" t="s">
        <v>266</v>
      </c>
      <c r="I145" s="348"/>
      <c r="J145" s="454"/>
      <c r="K145" s="436" t="s">
        <v>267</v>
      </c>
      <c r="L145" s="437"/>
      <c r="M145" s="349"/>
      <c r="N145" s="436" t="s">
        <v>266</v>
      </c>
      <c r="O145" s="437"/>
      <c r="P145" s="349"/>
      <c r="Q145" s="33" t="s">
        <v>56</v>
      </c>
      <c r="R145" s="30"/>
      <c r="S145" s="38"/>
      <c r="T145" s="38"/>
      <c r="U145" s="38"/>
      <c r="V145" s="30" t="s">
        <v>48</v>
      </c>
      <c r="W145" s="107"/>
      <c r="X145" s="102"/>
    </row>
    <row r="146" spans="1:24" ht="12" customHeight="1" x14ac:dyDescent="0.4">
      <c r="A146" s="207" t="s">
        <v>243</v>
      </c>
      <c r="B146" s="239"/>
      <c r="C146" s="239"/>
      <c r="D146" s="239"/>
      <c r="E146" s="240"/>
      <c r="F146" s="282">
        <v>8</v>
      </c>
      <c r="G146" s="283"/>
      <c r="H146" s="283"/>
      <c r="I146" s="283"/>
      <c r="J146" s="239" t="s">
        <v>245</v>
      </c>
      <c r="K146" s="240"/>
      <c r="L146" s="210" t="s">
        <v>60</v>
      </c>
      <c r="M146" s="286"/>
      <c r="N146" s="286"/>
      <c r="O146" s="287"/>
      <c r="P146" s="249">
        <f>SUM(N118:P144)</f>
        <v>8</v>
      </c>
      <c r="Q146" s="250"/>
      <c r="R146" s="250"/>
      <c r="S146" s="250"/>
      <c r="T146" s="250"/>
      <c r="U146" s="250"/>
      <c r="V146" s="286" t="s">
        <v>61</v>
      </c>
      <c r="W146" s="286"/>
      <c r="X146" s="287"/>
    </row>
    <row r="147" spans="1:24" ht="12" customHeight="1" x14ac:dyDescent="0.4">
      <c r="A147" s="209"/>
      <c r="B147" s="241"/>
      <c r="C147" s="241"/>
      <c r="D147" s="241"/>
      <c r="E147" s="242"/>
      <c r="F147" s="284"/>
      <c r="G147" s="285"/>
      <c r="H147" s="285"/>
      <c r="I147" s="285"/>
      <c r="J147" s="241"/>
      <c r="K147" s="242"/>
      <c r="L147" s="288"/>
      <c r="M147" s="275"/>
      <c r="N147" s="275"/>
      <c r="O147" s="289"/>
      <c r="P147" s="455"/>
      <c r="Q147" s="456"/>
      <c r="R147" s="456"/>
      <c r="S147" s="456"/>
      <c r="T147" s="456"/>
      <c r="U147" s="456"/>
      <c r="V147" s="275"/>
      <c r="W147" s="275"/>
      <c r="X147" s="289"/>
    </row>
    <row r="148" spans="1:24" ht="12" customHeight="1" x14ac:dyDescent="0.4">
      <c r="A148" s="37" t="s">
        <v>319</v>
      </c>
      <c r="B148" s="36"/>
      <c r="C148" s="36"/>
      <c r="D148" s="36"/>
      <c r="E148" s="36"/>
      <c r="F148" s="36"/>
      <c r="G148" s="36"/>
      <c r="H148" s="36"/>
      <c r="I148" s="36"/>
      <c r="J148" s="36"/>
      <c r="K148" s="36"/>
      <c r="L148" s="36"/>
      <c r="M148" s="36"/>
      <c r="N148" s="36"/>
      <c r="O148" s="36"/>
      <c r="P148" s="36"/>
      <c r="Q148" s="36"/>
      <c r="R148" s="36"/>
      <c r="S148" s="36"/>
      <c r="T148" s="36"/>
      <c r="U148" s="36"/>
      <c r="V148" s="36"/>
      <c r="W148" s="36"/>
      <c r="X148" s="36"/>
    </row>
    <row r="149" spans="1:24" ht="12" customHeight="1" x14ac:dyDescent="0.4">
      <c r="A149" s="37"/>
      <c r="B149" s="37" t="s">
        <v>359</v>
      </c>
      <c r="C149" s="37"/>
      <c r="D149" s="37"/>
      <c r="E149" s="37"/>
      <c r="F149" s="37"/>
      <c r="G149" s="37"/>
      <c r="H149" s="37"/>
      <c r="I149" s="37"/>
      <c r="J149" s="37"/>
      <c r="K149" s="37"/>
      <c r="L149" s="37"/>
      <c r="M149" s="37"/>
      <c r="N149" s="37"/>
      <c r="O149" s="37"/>
      <c r="P149" s="37"/>
      <c r="Q149" s="37"/>
      <c r="R149" s="37"/>
      <c r="S149" s="37"/>
      <c r="T149" s="37"/>
      <c r="U149" s="37"/>
      <c r="V149" s="37"/>
      <c r="W149" s="37"/>
      <c r="X149" s="37"/>
    </row>
    <row r="150" spans="1:24" ht="12" customHeight="1" x14ac:dyDescent="0.4">
      <c r="A150" s="37"/>
      <c r="B150" s="37" t="s">
        <v>215</v>
      </c>
      <c r="C150" s="37"/>
      <c r="D150" s="37"/>
      <c r="E150" s="37"/>
      <c r="F150" s="37"/>
      <c r="G150" s="37"/>
      <c r="H150" s="37"/>
      <c r="I150" s="37"/>
      <c r="J150" s="37"/>
      <c r="K150" s="37"/>
      <c r="L150" s="37"/>
      <c r="M150" s="37"/>
      <c r="N150" s="37"/>
      <c r="O150" s="37"/>
      <c r="P150" s="37"/>
      <c r="Q150" s="37"/>
      <c r="R150" s="37"/>
      <c r="S150" s="37"/>
      <c r="T150" s="37"/>
      <c r="U150" s="37"/>
      <c r="V150" s="37"/>
      <c r="W150" s="37"/>
      <c r="X150" s="37"/>
    </row>
    <row r="151" spans="1:24" ht="12" customHeight="1" x14ac:dyDescent="0.4">
      <c r="A151" s="37" t="s">
        <v>320</v>
      </c>
      <c r="B151" s="37"/>
      <c r="C151" s="37"/>
      <c r="D151" s="37"/>
      <c r="E151" s="37"/>
      <c r="F151" s="37"/>
      <c r="G151" s="37"/>
      <c r="H151" s="37"/>
      <c r="I151" s="37"/>
      <c r="J151" s="37"/>
      <c r="K151" s="37"/>
      <c r="L151" s="37"/>
      <c r="M151" s="37"/>
      <c r="N151" s="37"/>
      <c r="O151" s="37"/>
      <c r="P151" s="37"/>
      <c r="Q151" s="37"/>
      <c r="R151" s="37"/>
      <c r="S151" s="37"/>
      <c r="T151" s="37"/>
      <c r="U151" s="37"/>
      <c r="V151" s="37"/>
      <c r="W151" s="37"/>
      <c r="X151" s="37"/>
    </row>
    <row r="152" spans="1:24" ht="12" customHeight="1" x14ac:dyDescent="0.4">
      <c r="A152" s="37"/>
      <c r="B152" s="37" t="s">
        <v>263</v>
      </c>
      <c r="C152" s="37"/>
      <c r="D152" s="37"/>
      <c r="E152" s="37"/>
      <c r="F152" s="37"/>
      <c r="G152" s="37"/>
      <c r="H152" s="37"/>
      <c r="I152" s="37"/>
      <c r="J152" s="37"/>
      <c r="K152" s="37"/>
      <c r="L152" s="37"/>
      <c r="M152" s="37"/>
      <c r="N152" s="37"/>
      <c r="O152" s="37"/>
      <c r="P152" s="37"/>
      <c r="Q152" s="37"/>
      <c r="R152" s="37"/>
      <c r="S152" s="37"/>
      <c r="T152" s="37"/>
      <c r="U152" s="37"/>
      <c r="V152" s="37"/>
      <c r="W152" s="37"/>
      <c r="X152" s="37"/>
    </row>
    <row r="153" spans="1:24" ht="12" customHeight="1" x14ac:dyDescent="0.4">
      <c r="A153" s="37"/>
      <c r="B153" s="37" t="s">
        <v>265</v>
      </c>
      <c r="C153" s="37"/>
      <c r="D153" s="37"/>
      <c r="E153" s="37"/>
      <c r="F153" s="37"/>
      <c r="G153" s="37"/>
      <c r="H153" s="37"/>
      <c r="I153" s="37"/>
      <c r="J153" s="37"/>
      <c r="K153" s="37"/>
      <c r="L153" s="37"/>
      <c r="M153" s="37"/>
      <c r="N153" s="37"/>
      <c r="O153" s="37"/>
      <c r="P153" s="37"/>
      <c r="Q153" s="37"/>
      <c r="R153" s="37"/>
      <c r="S153" s="37"/>
      <c r="T153" s="37"/>
      <c r="U153" s="37"/>
      <c r="V153" s="37"/>
      <c r="W153" s="37"/>
      <c r="X153" s="37"/>
    </row>
    <row r="154" spans="1:24" ht="12" customHeight="1" x14ac:dyDescent="0.4">
      <c r="A154" s="37"/>
      <c r="B154" s="37" t="s">
        <v>264</v>
      </c>
      <c r="C154" s="37"/>
      <c r="D154" s="37"/>
      <c r="E154" s="37"/>
      <c r="F154" s="37"/>
      <c r="G154" s="37"/>
      <c r="H154" s="37"/>
      <c r="I154" s="37"/>
      <c r="J154" s="37"/>
      <c r="K154" s="37"/>
      <c r="L154" s="37"/>
      <c r="M154" s="37"/>
      <c r="N154" s="37"/>
      <c r="O154" s="37"/>
      <c r="P154" s="37"/>
      <c r="Q154" s="37"/>
      <c r="R154" s="37"/>
      <c r="S154" s="37"/>
      <c r="T154" s="37"/>
      <c r="U154" s="37"/>
      <c r="V154" s="37"/>
      <c r="W154" s="37"/>
      <c r="X154" s="37"/>
    </row>
    <row r="155" spans="1:24" ht="12" customHeight="1" x14ac:dyDescent="0.4">
      <c r="A155" s="37" t="s">
        <v>321</v>
      </c>
      <c r="B155" s="37"/>
      <c r="C155" s="37"/>
      <c r="D155" s="37"/>
      <c r="E155" s="37"/>
      <c r="F155" s="37"/>
      <c r="G155" s="37"/>
      <c r="H155" s="37"/>
      <c r="I155" s="37"/>
      <c r="J155" s="37"/>
      <c r="K155" s="37"/>
      <c r="L155" s="37"/>
      <c r="M155" s="37"/>
      <c r="N155" s="37"/>
      <c r="O155" s="37"/>
      <c r="P155" s="37"/>
      <c r="Q155" s="37"/>
      <c r="R155" s="37"/>
      <c r="S155" s="37"/>
      <c r="T155" s="37"/>
      <c r="U155" s="37"/>
      <c r="V155" s="37"/>
      <c r="W155" s="37"/>
      <c r="X155" s="37"/>
    </row>
    <row r="156" spans="1:24" ht="12" customHeight="1" x14ac:dyDescent="0.4">
      <c r="A156" s="37" t="s">
        <v>322</v>
      </c>
      <c r="B156" s="37"/>
      <c r="C156" s="37"/>
      <c r="D156" s="37"/>
      <c r="E156" s="37"/>
      <c r="F156" s="37"/>
      <c r="G156" s="37"/>
      <c r="H156" s="37"/>
      <c r="I156" s="37"/>
      <c r="J156" s="37"/>
      <c r="K156" s="37"/>
      <c r="L156" s="37"/>
      <c r="M156" s="37"/>
      <c r="N156" s="37"/>
      <c r="O156" s="37"/>
      <c r="P156" s="37"/>
      <c r="Q156" s="37"/>
      <c r="R156" s="37"/>
      <c r="S156" s="37"/>
      <c r="T156" s="37"/>
      <c r="U156" s="37"/>
      <c r="V156" s="37"/>
      <c r="W156" s="37"/>
      <c r="X156" s="37"/>
    </row>
    <row r="157" spans="1:24" ht="12" customHeight="1" x14ac:dyDescent="0.4">
      <c r="A157" s="37"/>
      <c r="B157" s="37" t="s">
        <v>209</v>
      </c>
      <c r="C157" s="37"/>
      <c r="D157" s="37"/>
      <c r="E157" s="37"/>
      <c r="F157" s="37"/>
      <c r="G157" s="37"/>
      <c r="H157" s="37"/>
      <c r="I157" s="37"/>
      <c r="J157" s="37"/>
      <c r="K157" s="37"/>
      <c r="L157" s="37"/>
      <c r="M157" s="37"/>
      <c r="N157" s="37"/>
      <c r="O157" s="37"/>
      <c r="P157" s="37"/>
      <c r="Q157" s="37"/>
      <c r="R157" s="37"/>
      <c r="S157" s="37"/>
      <c r="T157" s="37"/>
      <c r="U157" s="37"/>
      <c r="V157" s="37"/>
      <c r="W157" s="37"/>
      <c r="X157" s="37"/>
    </row>
    <row r="158" spans="1:24" ht="12" customHeight="1" x14ac:dyDescent="0.4">
      <c r="A158" s="37" t="s">
        <v>323</v>
      </c>
      <c r="B158" s="37"/>
      <c r="C158" s="37"/>
      <c r="D158" s="37"/>
      <c r="E158" s="37"/>
      <c r="F158" s="37"/>
      <c r="G158" s="37"/>
      <c r="H158" s="37"/>
      <c r="I158" s="37"/>
      <c r="J158" s="37"/>
      <c r="K158" s="37"/>
      <c r="L158" s="37"/>
      <c r="M158" s="37"/>
      <c r="N158" s="37"/>
      <c r="O158" s="37"/>
      <c r="P158" s="37"/>
      <c r="Q158" s="37"/>
      <c r="R158" s="37"/>
      <c r="S158" s="37"/>
      <c r="T158" s="37"/>
      <c r="U158" s="37"/>
      <c r="V158" s="37"/>
      <c r="W158" s="37"/>
      <c r="X158" s="37"/>
    </row>
    <row r="159" spans="1:24" ht="12" customHeight="1" x14ac:dyDescent="0.4">
      <c r="A159" s="37"/>
      <c r="B159" s="37" t="s">
        <v>270</v>
      </c>
      <c r="C159" s="37"/>
      <c r="D159" s="37"/>
      <c r="E159" s="37"/>
      <c r="F159" s="37"/>
      <c r="G159" s="37"/>
      <c r="H159" s="37"/>
      <c r="I159" s="37"/>
      <c r="J159" s="37"/>
      <c r="K159" s="37"/>
      <c r="L159" s="37"/>
      <c r="N159" s="37"/>
      <c r="O159" s="37"/>
      <c r="P159" s="37"/>
      <c r="Q159" s="37"/>
      <c r="R159" s="37"/>
      <c r="S159" s="37"/>
      <c r="T159" s="37"/>
      <c r="U159" s="37"/>
      <c r="V159" s="37"/>
      <c r="W159" s="37"/>
      <c r="X159" s="37"/>
    </row>
    <row r="160" spans="1:24" ht="12" customHeight="1" x14ac:dyDescent="0.4">
      <c r="A160" s="37"/>
      <c r="B160" s="41" t="s">
        <v>210</v>
      </c>
      <c r="C160" s="37"/>
      <c r="D160" s="37"/>
      <c r="E160" s="37"/>
      <c r="F160" s="37"/>
      <c r="G160" s="37"/>
      <c r="H160" s="37"/>
      <c r="I160" s="37"/>
      <c r="J160" s="37"/>
      <c r="K160" s="37"/>
      <c r="L160" s="37"/>
      <c r="M160" s="37"/>
      <c r="N160" s="37"/>
      <c r="O160" s="37"/>
      <c r="P160" s="37"/>
      <c r="Q160" s="37"/>
      <c r="R160" s="37"/>
      <c r="S160" s="37"/>
      <c r="T160" s="37"/>
      <c r="U160" s="37"/>
      <c r="V160" s="37"/>
      <c r="W160" s="37"/>
      <c r="X160" s="37"/>
    </row>
    <row r="161" spans="1:24" ht="12" customHeight="1" x14ac:dyDescent="0.4">
      <c r="A161" s="37"/>
      <c r="B161" s="37" t="s">
        <v>211</v>
      </c>
      <c r="C161" s="37"/>
      <c r="D161" s="37"/>
      <c r="E161" s="37"/>
      <c r="F161" s="37"/>
      <c r="G161" s="37"/>
      <c r="H161" s="37"/>
      <c r="I161" s="37"/>
      <c r="J161" s="37"/>
      <c r="K161" s="37"/>
      <c r="L161" s="37"/>
      <c r="M161" s="37"/>
      <c r="N161" s="37"/>
      <c r="O161" s="37"/>
      <c r="P161" s="37"/>
      <c r="Q161" s="37"/>
      <c r="R161" s="37"/>
      <c r="S161" s="37"/>
      <c r="T161" s="37"/>
      <c r="U161" s="37"/>
      <c r="V161" s="37"/>
      <c r="W161" s="37"/>
      <c r="X161" s="37"/>
    </row>
    <row r="162" spans="1:24" ht="12" customHeight="1" x14ac:dyDescent="0.4">
      <c r="A162" s="37"/>
      <c r="B162" s="37" t="s">
        <v>212</v>
      </c>
      <c r="C162" s="37"/>
      <c r="D162" s="37"/>
      <c r="E162" s="37"/>
      <c r="F162" s="37"/>
      <c r="G162" s="37"/>
      <c r="H162" s="37"/>
      <c r="I162" s="37"/>
      <c r="J162" s="37"/>
      <c r="K162" s="37"/>
      <c r="L162" s="37"/>
      <c r="M162" s="37"/>
      <c r="N162" s="37"/>
      <c r="O162" s="37"/>
      <c r="P162" s="37"/>
      <c r="Q162" s="37"/>
      <c r="R162" s="37"/>
      <c r="S162" s="37"/>
      <c r="T162" s="37"/>
      <c r="U162" s="37"/>
      <c r="V162" s="37"/>
      <c r="W162" s="37"/>
      <c r="X162" s="37"/>
    </row>
    <row r="163" spans="1:24" ht="12" customHeight="1" x14ac:dyDescent="0.4">
      <c r="A163" s="36"/>
      <c r="B163" s="37" t="s">
        <v>213</v>
      </c>
      <c r="C163" s="36"/>
      <c r="D163" s="36"/>
      <c r="E163" s="36"/>
      <c r="F163" s="36"/>
      <c r="G163" s="36"/>
      <c r="H163" s="36"/>
      <c r="I163" s="36"/>
      <c r="J163" s="36"/>
      <c r="K163" s="36"/>
      <c r="L163" s="36"/>
      <c r="M163" s="36"/>
      <c r="N163" s="36"/>
      <c r="O163" s="36"/>
      <c r="P163" s="36"/>
      <c r="Q163" s="36"/>
      <c r="R163" s="36"/>
      <c r="S163" s="36"/>
      <c r="T163" s="36"/>
      <c r="U163" s="36"/>
      <c r="V163" s="36"/>
      <c r="W163" s="36"/>
      <c r="X163" s="36"/>
    </row>
    <row r="164" spans="1:24" ht="12" customHeight="1" x14ac:dyDescent="0.4">
      <c r="A164" s="36"/>
      <c r="B164" s="37" t="s">
        <v>214</v>
      </c>
      <c r="C164" s="36"/>
      <c r="D164" s="36"/>
      <c r="E164" s="36"/>
      <c r="F164" s="36"/>
      <c r="G164" s="36"/>
      <c r="H164" s="36"/>
      <c r="I164" s="36"/>
      <c r="J164" s="36"/>
      <c r="K164" s="36"/>
      <c r="L164" s="36"/>
      <c r="M164" s="36"/>
      <c r="N164" s="36"/>
      <c r="O164" s="36"/>
      <c r="P164" s="36"/>
      <c r="Q164" s="36"/>
      <c r="R164" s="36"/>
      <c r="S164" s="36"/>
      <c r="T164" s="36"/>
      <c r="U164" s="36"/>
      <c r="V164" s="36"/>
      <c r="W164" s="36"/>
      <c r="X164" s="36"/>
    </row>
    <row r="165" spans="1:24" ht="12" customHeight="1" x14ac:dyDescent="0.4">
      <c r="A165" s="37" t="s">
        <v>324</v>
      </c>
      <c r="B165" s="37"/>
      <c r="C165" s="36"/>
      <c r="D165" s="36"/>
      <c r="E165" s="36"/>
      <c r="F165" s="36"/>
      <c r="G165" s="36"/>
      <c r="H165" s="36"/>
      <c r="I165" s="36"/>
      <c r="J165" s="36"/>
      <c r="K165" s="36"/>
      <c r="L165" s="36"/>
      <c r="M165" s="36"/>
      <c r="N165" s="36"/>
      <c r="O165" s="36"/>
      <c r="P165" s="36"/>
      <c r="Q165" s="36"/>
      <c r="R165" s="37"/>
      <c r="S165" s="37"/>
      <c r="T165" s="37"/>
      <c r="U165" s="37"/>
      <c r="V165" s="37"/>
      <c r="W165" s="37"/>
      <c r="X165" s="37"/>
    </row>
    <row r="166" spans="1:24" ht="12" customHeight="1" x14ac:dyDescent="0.4">
      <c r="A166" s="37" t="s">
        <v>380</v>
      </c>
      <c r="B166" s="37"/>
      <c r="C166" s="36"/>
      <c r="D166" s="36"/>
      <c r="E166" s="36"/>
      <c r="F166" s="36"/>
      <c r="G166" s="36"/>
      <c r="H166" s="36"/>
      <c r="I166" s="36"/>
      <c r="J166" s="36"/>
      <c r="K166" s="36"/>
      <c r="L166" s="36"/>
      <c r="M166" s="36"/>
      <c r="N166" s="36"/>
      <c r="O166" s="36"/>
      <c r="P166" s="36"/>
      <c r="Q166" s="36"/>
      <c r="R166" s="37"/>
      <c r="S166" s="37"/>
      <c r="T166" s="37"/>
      <c r="U166" s="37"/>
      <c r="V166" s="37"/>
      <c r="W166" s="37"/>
      <c r="X166" s="37"/>
    </row>
    <row r="167" spans="1:24" ht="12" customHeight="1" x14ac:dyDescent="0.4">
      <c r="A167" s="37" t="s">
        <v>370</v>
      </c>
      <c r="B167" s="30"/>
      <c r="J167" s="19"/>
      <c r="K167" s="38"/>
      <c r="L167" s="38"/>
      <c r="M167" s="38"/>
      <c r="N167" s="37"/>
      <c r="O167" s="37"/>
      <c r="P167" s="37"/>
      <c r="Q167" s="37"/>
      <c r="R167" s="37"/>
      <c r="S167" s="37"/>
      <c r="T167" s="37"/>
      <c r="U167" s="37"/>
      <c r="V167" s="37"/>
      <c r="W167" s="37"/>
      <c r="X167" s="37"/>
    </row>
    <row r="168" spans="1:24" ht="12" customHeight="1" x14ac:dyDescent="0.4">
      <c r="A168" s="16" t="s">
        <v>376</v>
      </c>
      <c r="C168" s="19"/>
      <c r="D168" s="19"/>
      <c r="E168" s="19"/>
      <c r="F168" s="19"/>
      <c r="G168" s="19"/>
      <c r="H168" s="19"/>
      <c r="I168" s="19"/>
      <c r="J168" s="19"/>
      <c r="K168" s="19"/>
      <c r="L168" s="19"/>
      <c r="M168" s="19"/>
      <c r="N168" s="37"/>
      <c r="O168" s="37"/>
      <c r="P168" s="37"/>
      <c r="Q168" s="37"/>
      <c r="R168" s="37"/>
      <c r="S168" s="37"/>
      <c r="T168" s="37"/>
      <c r="U168" s="37"/>
      <c r="V168" s="37"/>
      <c r="W168" s="37"/>
      <c r="X168" s="37"/>
    </row>
    <row r="169" spans="1:24" ht="12" customHeight="1" x14ac:dyDescent="0.4"/>
    <row r="170" spans="1:24" ht="12" customHeight="1" x14ac:dyDescent="0.4"/>
    <row r="171" spans="1:24" ht="13.5" customHeight="1" x14ac:dyDescent="0.4"/>
    <row r="172" spans="1:24" ht="13.5" customHeight="1" x14ac:dyDescent="0.4"/>
    <row r="173" spans="1:24" ht="13.5" customHeight="1" x14ac:dyDescent="0.4"/>
    <row r="174" spans="1:24" ht="13.5" customHeight="1" x14ac:dyDescent="0.4"/>
    <row r="175" spans="1:24" ht="13.5" customHeight="1" x14ac:dyDescent="0.4"/>
    <row r="176" spans="1:24"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row r="309" ht="13.5" customHeight="1" x14ac:dyDescent="0.4"/>
    <row r="310" ht="13.5" customHeight="1" x14ac:dyDescent="0.4"/>
    <row r="311" ht="13.5" customHeight="1" x14ac:dyDescent="0.4"/>
    <row r="312" ht="13.5" customHeight="1" x14ac:dyDescent="0.4"/>
    <row r="313" ht="13.5" customHeight="1" x14ac:dyDescent="0.4"/>
    <row r="314" ht="13.5" customHeight="1" x14ac:dyDescent="0.4"/>
    <row r="315" ht="13.5" customHeight="1" x14ac:dyDescent="0.4"/>
    <row r="316" ht="13.5" customHeight="1" x14ac:dyDescent="0.4"/>
    <row r="317" ht="13.5" customHeight="1" x14ac:dyDescent="0.4"/>
    <row r="318" ht="13.5" customHeight="1" x14ac:dyDescent="0.4"/>
    <row r="319" ht="13.5" customHeight="1" x14ac:dyDescent="0.4"/>
    <row r="320" ht="13.5" customHeight="1" x14ac:dyDescent="0.4"/>
    <row r="321" ht="13.5" customHeight="1" x14ac:dyDescent="0.4"/>
    <row r="322" ht="13.5" customHeight="1" x14ac:dyDescent="0.4"/>
    <row r="323" ht="13.5" customHeight="1" x14ac:dyDescent="0.4"/>
    <row r="324" ht="13.5" customHeight="1" x14ac:dyDescent="0.4"/>
    <row r="325" ht="13.5" customHeight="1" x14ac:dyDescent="0.4"/>
    <row r="326" ht="13.5" customHeight="1" x14ac:dyDescent="0.4"/>
    <row r="327" ht="13.5" customHeight="1" x14ac:dyDescent="0.4"/>
    <row r="328" ht="13.5" customHeight="1" x14ac:dyDescent="0.4"/>
    <row r="329" ht="13.5" customHeight="1" x14ac:dyDescent="0.4"/>
    <row r="330" ht="13.5" customHeight="1" x14ac:dyDescent="0.4"/>
    <row r="331" ht="13.5" customHeight="1" x14ac:dyDescent="0.4"/>
    <row r="332" ht="13.5" customHeight="1" x14ac:dyDescent="0.4"/>
    <row r="333" ht="13.5" customHeight="1" x14ac:dyDescent="0.4"/>
    <row r="334" ht="13.5" customHeight="1" x14ac:dyDescent="0.4"/>
    <row r="335" ht="13.5" customHeight="1" x14ac:dyDescent="0.4"/>
    <row r="336" ht="13.5" customHeight="1" x14ac:dyDescent="0.4"/>
    <row r="337" ht="13.5" customHeight="1" x14ac:dyDescent="0.4"/>
    <row r="338" ht="13.5" customHeight="1" x14ac:dyDescent="0.4"/>
    <row r="339" ht="13.5" customHeight="1" x14ac:dyDescent="0.4"/>
    <row r="340" ht="13.5" customHeight="1" x14ac:dyDescent="0.4"/>
    <row r="341" ht="13.5" customHeight="1" x14ac:dyDescent="0.4"/>
    <row r="342" ht="13.5" customHeight="1" x14ac:dyDescent="0.4"/>
    <row r="343" ht="13.5" customHeight="1" x14ac:dyDescent="0.4"/>
    <row r="344" ht="13.5" customHeight="1" x14ac:dyDescent="0.4"/>
    <row r="345" ht="13.5" customHeight="1" x14ac:dyDescent="0.4"/>
    <row r="346" ht="13.5" customHeight="1" x14ac:dyDescent="0.4"/>
    <row r="347" ht="13.5" customHeight="1" x14ac:dyDescent="0.4"/>
    <row r="348" ht="13.5" customHeight="1" x14ac:dyDescent="0.4"/>
    <row r="349" ht="13.5" customHeight="1" x14ac:dyDescent="0.4"/>
    <row r="350" ht="13.5" customHeight="1" x14ac:dyDescent="0.4"/>
    <row r="351" ht="13.5" customHeight="1" x14ac:dyDescent="0.4"/>
    <row r="352" ht="13.5" customHeight="1" x14ac:dyDescent="0.4"/>
    <row r="353" ht="13.5" customHeight="1" x14ac:dyDescent="0.4"/>
    <row r="354" ht="13.5" customHeight="1" x14ac:dyDescent="0.4"/>
    <row r="355" ht="13.5" customHeight="1" x14ac:dyDescent="0.4"/>
    <row r="356" ht="13.5" customHeight="1" x14ac:dyDescent="0.4"/>
    <row r="357" ht="13.5" customHeight="1" x14ac:dyDescent="0.4"/>
    <row r="358" ht="13.5" customHeight="1" x14ac:dyDescent="0.4"/>
    <row r="359" ht="13.5" customHeight="1" x14ac:dyDescent="0.4"/>
    <row r="360" ht="13.5" customHeight="1" x14ac:dyDescent="0.4"/>
    <row r="361" ht="13.5" customHeight="1" x14ac:dyDescent="0.4"/>
    <row r="362" ht="13.5" customHeight="1" x14ac:dyDescent="0.4"/>
    <row r="363" ht="13.5" customHeight="1" x14ac:dyDescent="0.4"/>
    <row r="364" ht="13.5" customHeight="1" x14ac:dyDescent="0.4"/>
    <row r="365" ht="13.5" customHeight="1" x14ac:dyDescent="0.4"/>
    <row r="366" ht="13.5" customHeight="1" x14ac:dyDescent="0.4"/>
    <row r="367" ht="13.5" customHeight="1" x14ac:dyDescent="0.4"/>
    <row r="368" ht="13.5" customHeight="1" x14ac:dyDescent="0.4"/>
    <row r="369" ht="13.5" customHeight="1" x14ac:dyDescent="0.4"/>
    <row r="370" ht="13.5" customHeight="1" x14ac:dyDescent="0.4"/>
    <row r="371" ht="13.5" customHeight="1" x14ac:dyDescent="0.4"/>
    <row r="372" ht="13.5" customHeight="1" x14ac:dyDescent="0.4"/>
    <row r="373" ht="13.5" customHeight="1" x14ac:dyDescent="0.4"/>
    <row r="374" ht="13.5" customHeight="1" x14ac:dyDescent="0.4"/>
    <row r="375" ht="13.5" customHeight="1" x14ac:dyDescent="0.4"/>
    <row r="376" ht="13.5" customHeight="1" x14ac:dyDescent="0.4"/>
    <row r="377" ht="13.5" customHeight="1" x14ac:dyDescent="0.4"/>
    <row r="378" ht="13.5" customHeight="1" x14ac:dyDescent="0.4"/>
    <row r="379" ht="13.5" customHeight="1" x14ac:dyDescent="0.4"/>
    <row r="380" ht="13.5" customHeight="1" x14ac:dyDescent="0.4"/>
    <row r="381" ht="13.5" customHeight="1" x14ac:dyDescent="0.4"/>
    <row r="382" ht="13.5" customHeight="1" x14ac:dyDescent="0.4"/>
    <row r="383" ht="13.5" customHeight="1" x14ac:dyDescent="0.4"/>
    <row r="384" ht="13.5" customHeight="1" x14ac:dyDescent="0.4"/>
    <row r="385" ht="13.5" customHeight="1" x14ac:dyDescent="0.4"/>
    <row r="386" ht="13.5" customHeight="1" x14ac:dyDescent="0.4"/>
    <row r="387" ht="13.5" customHeight="1" x14ac:dyDescent="0.4"/>
    <row r="388" ht="13.5" customHeight="1" x14ac:dyDescent="0.4"/>
    <row r="389" ht="13.5" customHeight="1" x14ac:dyDescent="0.4"/>
    <row r="390" ht="13.5" customHeight="1" x14ac:dyDescent="0.4"/>
    <row r="391" ht="13.5" customHeight="1" x14ac:dyDescent="0.4"/>
    <row r="392" ht="13.5" customHeight="1" x14ac:dyDescent="0.4"/>
    <row r="393" ht="13.5" customHeight="1" x14ac:dyDescent="0.4"/>
    <row r="394" ht="13.5" customHeight="1" x14ac:dyDescent="0.4"/>
    <row r="395" ht="13.5" customHeight="1" x14ac:dyDescent="0.4"/>
    <row r="396" ht="13.5" customHeight="1" x14ac:dyDescent="0.4"/>
    <row r="397" ht="13.5" customHeight="1" x14ac:dyDescent="0.4"/>
    <row r="398" ht="13.5" customHeight="1" x14ac:dyDescent="0.4"/>
    <row r="399" ht="13.5" customHeight="1" x14ac:dyDescent="0.4"/>
    <row r="400" ht="13.5" customHeight="1" x14ac:dyDescent="0.4"/>
    <row r="401" ht="13.5" customHeight="1" x14ac:dyDescent="0.4"/>
    <row r="402" ht="13.5" customHeight="1" x14ac:dyDescent="0.4"/>
    <row r="403" ht="13.5" customHeight="1" x14ac:dyDescent="0.4"/>
    <row r="404" ht="13.5" customHeight="1" x14ac:dyDescent="0.4"/>
    <row r="405" ht="13.5" customHeight="1" x14ac:dyDescent="0.4"/>
    <row r="406" ht="13.5" customHeight="1" x14ac:dyDescent="0.4"/>
    <row r="407" ht="13.5" customHeight="1" x14ac:dyDescent="0.4"/>
    <row r="408" ht="13.5" customHeight="1" x14ac:dyDescent="0.4"/>
    <row r="409" ht="13.5" customHeight="1" x14ac:dyDescent="0.4"/>
    <row r="410" ht="13.5" customHeight="1" x14ac:dyDescent="0.4"/>
    <row r="411" ht="13.5" customHeight="1" x14ac:dyDescent="0.4"/>
    <row r="412" ht="13.5" customHeight="1" x14ac:dyDescent="0.4"/>
    <row r="413" ht="13.5" customHeight="1" x14ac:dyDescent="0.4"/>
    <row r="414" ht="13.5" customHeight="1" x14ac:dyDescent="0.4"/>
    <row r="415" ht="13.5" customHeight="1" x14ac:dyDescent="0.4"/>
    <row r="416" ht="13.5" customHeight="1" x14ac:dyDescent="0.4"/>
    <row r="417" ht="13.5" customHeight="1" x14ac:dyDescent="0.4"/>
    <row r="418" ht="13.5" customHeight="1" x14ac:dyDescent="0.4"/>
    <row r="419" ht="13.5" customHeight="1" x14ac:dyDescent="0.4"/>
    <row r="420" ht="13.5" customHeight="1" x14ac:dyDescent="0.4"/>
    <row r="421" ht="13.5" customHeight="1" x14ac:dyDescent="0.4"/>
    <row r="422" ht="13.5" customHeight="1" x14ac:dyDescent="0.4"/>
    <row r="423" ht="13.5" customHeight="1" x14ac:dyDescent="0.4"/>
    <row r="424" ht="13.5" customHeight="1" x14ac:dyDescent="0.4"/>
    <row r="425" ht="13.5" customHeight="1" x14ac:dyDescent="0.4"/>
    <row r="426" ht="13.5" customHeight="1" x14ac:dyDescent="0.4"/>
    <row r="427" ht="13.5" customHeight="1" x14ac:dyDescent="0.4"/>
    <row r="428" ht="13.5" customHeight="1" x14ac:dyDescent="0.4"/>
    <row r="429" ht="13.5" customHeight="1" x14ac:dyDescent="0.4"/>
    <row r="430" ht="13.5" customHeight="1" x14ac:dyDescent="0.4"/>
    <row r="431" ht="13.5" customHeight="1" x14ac:dyDescent="0.4"/>
    <row r="432" ht="13.5" customHeight="1" x14ac:dyDescent="0.4"/>
    <row r="433" ht="13.5" customHeight="1" x14ac:dyDescent="0.4"/>
    <row r="434" ht="13.5" customHeight="1" x14ac:dyDescent="0.4"/>
    <row r="435" ht="13.5" customHeight="1" x14ac:dyDescent="0.4"/>
    <row r="436" ht="13.5" customHeight="1" x14ac:dyDescent="0.4"/>
    <row r="437" ht="13.5" customHeight="1" x14ac:dyDescent="0.4"/>
    <row r="438" ht="13.5" customHeight="1" x14ac:dyDescent="0.4"/>
    <row r="439" ht="13.5" customHeight="1" x14ac:dyDescent="0.4"/>
    <row r="440" ht="13.5" customHeight="1" x14ac:dyDescent="0.4"/>
    <row r="441" ht="13.5" customHeight="1" x14ac:dyDescent="0.4"/>
    <row r="442" ht="13.5" customHeight="1" x14ac:dyDescent="0.4"/>
    <row r="443" ht="13.5" customHeight="1" x14ac:dyDescent="0.4"/>
    <row r="444" ht="13.5" customHeight="1" x14ac:dyDescent="0.4"/>
    <row r="445" ht="13.5" customHeight="1" x14ac:dyDescent="0.4"/>
    <row r="446" ht="13.5" customHeight="1" x14ac:dyDescent="0.4"/>
    <row r="447" ht="13.5" customHeight="1" x14ac:dyDescent="0.4"/>
    <row r="448" ht="13.5" customHeight="1" x14ac:dyDescent="0.4"/>
    <row r="449" ht="13.5" customHeight="1" x14ac:dyDescent="0.4"/>
    <row r="450" ht="13.5" customHeight="1" x14ac:dyDescent="0.4"/>
    <row r="451" ht="13.5" customHeight="1" x14ac:dyDescent="0.4"/>
    <row r="452" ht="13.5" customHeight="1" x14ac:dyDescent="0.4"/>
    <row r="453" ht="13.5" customHeight="1" x14ac:dyDescent="0.4"/>
    <row r="454" ht="13.5" customHeight="1" x14ac:dyDescent="0.4"/>
    <row r="455" ht="13.5" customHeight="1" x14ac:dyDescent="0.4"/>
    <row r="456" ht="13.5" customHeight="1" x14ac:dyDescent="0.4"/>
    <row r="457" ht="13.5" customHeight="1" x14ac:dyDescent="0.4"/>
    <row r="458" ht="13.5" customHeight="1" x14ac:dyDescent="0.4"/>
    <row r="459" ht="13.5" customHeight="1" x14ac:dyDescent="0.4"/>
    <row r="460" ht="13.5" customHeight="1" x14ac:dyDescent="0.4"/>
    <row r="461" ht="13.5" customHeight="1" x14ac:dyDescent="0.4"/>
    <row r="462" ht="13.5" customHeight="1" x14ac:dyDescent="0.4"/>
    <row r="463" ht="13.5" customHeight="1" x14ac:dyDescent="0.4"/>
    <row r="464" ht="13.5" customHeight="1" x14ac:dyDescent="0.4"/>
    <row r="465" ht="13.5" customHeight="1" x14ac:dyDescent="0.4"/>
    <row r="466" ht="13.5" customHeight="1" x14ac:dyDescent="0.4"/>
    <row r="467" ht="13.5" customHeight="1" x14ac:dyDescent="0.4"/>
    <row r="468" ht="13.5" customHeight="1" x14ac:dyDescent="0.4"/>
    <row r="469" ht="13.5" customHeight="1" x14ac:dyDescent="0.4"/>
    <row r="470" ht="13.5" customHeight="1" x14ac:dyDescent="0.4"/>
    <row r="471" ht="13.5" customHeight="1" x14ac:dyDescent="0.4"/>
    <row r="472" ht="13.5" customHeight="1" x14ac:dyDescent="0.4"/>
    <row r="473" ht="13.5" customHeight="1" x14ac:dyDescent="0.4"/>
    <row r="474" ht="13.5" customHeight="1" x14ac:dyDescent="0.4"/>
    <row r="475" ht="13.5" customHeight="1" x14ac:dyDescent="0.4"/>
    <row r="476" ht="13.5" customHeight="1" x14ac:dyDescent="0.4"/>
    <row r="477" ht="13.5" customHeight="1" x14ac:dyDescent="0.4"/>
    <row r="478" ht="13.5" customHeight="1" x14ac:dyDescent="0.4"/>
    <row r="479" ht="13.5" customHeight="1" x14ac:dyDescent="0.4"/>
    <row r="480" ht="13.5" customHeight="1" x14ac:dyDescent="0.4"/>
    <row r="481" ht="13.5" customHeight="1" x14ac:dyDescent="0.4"/>
    <row r="482" ht="13.5" customHeight="1" x14ac:dyDescent="0.4"/>
    <row r="483" ht="13.5" customHeight="1" x14ac:dyDescent="0.4"/>
    <row r="484" ht="13.5" customHeight="1" x14ac:dyDescent="0.4"/>
    <row r="485" ht="13.5" customHeight="1" x14ac:dyDescent="0.4"/>
    <row r="486" ht="13.5" customHeight="1" x14ac:dyDescent="0.4"/>
    <row r="487" ht="13.5" customHeight="1" x14ac:dyDescent="0.4"/>
    <row r="488" ht="13.5" customHeight="1" x14ac:dyDescent="0.4"/>
    <row r="489" ht="13.5" customHeight="1" x14ac:dyDescent="0.4"/>
    <row r="490" ht="13.5" customHeight="1" x14ac:dyDescent="0.4"/>
    <row r="491" ht="13.5" customHeight="1" x14ac:dyDescent="0.4"/>
    <row r="492" ht="13.5" customHeight="1" x14ac:dyDescent="0.4"/>
    <row r="493" ht="13.5" customHeight="1" x14ac:dyDescent="0.4"/>
    <row r="494" ht="13.5" customHeight="1" x14ac:dyDescent="0.4"/>
    <row r="495" ht="13.5" customHeight="1" x14ac:dyDescent="0.4"/>
    <row r="496" ht="13.5" customHeight="1" x14ac:dyDescent="0.4"/>
    <row r="497" ht="13.5" customHeight="1" x14ac:dyDescent="0.4"/>
    <row r="498" ht="13.5" customHeight="1" x14ac:dyDescent="0.4"/>
    <row r="499" ht="13.5" customHeight="1" x14ac:dyDescent="0.4"/>
    <row r="500" ht="13.5" customHeight="1" x14ac:dyDescent="0.4"/>
    <row r="501" ht="13.5" customHeight="1" x14ac:dyDescent="0.4"/>
    <row r="502" ht="13.5" customHeight="1" x14ac:dyDescent="0.4"/>
    <row r="503" ht="13.5" customHeight="1" x14ac:dyDescent="0.4"/>
    <row r="504" ht="13.5" customHeight="1" x14ac:dyDescent="0.4"/>
    <row r="505" ht="13.5" customHeight="1" x14ac:dyDescent="0.4"/>
    <row r="506" ht="13.5" customHeight="1" x14ac:dyDescent="0.4"/>
    <row r="507" ht="13.5" customHeight="1" x14ac:dyDescent="0.4"/>
    <row r="508" ht="13.5" customHeight="1" x14ac:dyDescent="0.4"/>
    <row r="509" ht="13.5" customHeight="1" x14ac:dyDescent="0.4"/>
    <row r="510" ht="13.5" customHeight="1" x14ac:dyDescent="0.4"/>
    <row r="511" ht="13.5" customHeight="1" x14ac:dyDescent="0.4"/>
    <row r="512" ht="13.5" customHeight="1" x14ac:dyDescent="0.4"/>
    <row r="513" ht="13.5" customHeight="1" x14ac:dyDescent="0.4"/>
    <row r="514" ht="13.5" customHeight="1" x14ac:dyDescent="0.4"/>
    <row r="515" ht="13.5" customHeight="1" x14ac:dyDescent="0.4"/>
    <row r="516" ht="13.5" customHeight="1" x14ac:dyDescent="0.4"/>
    <row r="517" ht="13.5" customHeight="1" x14ac:dyDescent="0.4"/>
    <row r="518" ht="13.5" customHeight="1" x14ac:dyDescent="0.4"/>
    <row r="519" ht="13.5" customHeight="1" x14ac:dyDescent="0.4"/>
    <row r="520" ht="13.5" customHeight="1" x14ac:dyDescent="0.4"/>
    <row r="521" ht="13.5" customHeight="1" x14ac:dyDescent="0.4"/>
    <row r="522" ht="13.5" customHeight="1" x14ac:dyDescent="0.4"/>
    <row r="523" ht="13.5" customHeight="1" x14ac:dyDescent="0.4"/>
    <row r="524" ht="13.5" customHeight="1" x14ac:dyDescent="0.4"/>
    <row r="525" ht="13.5" customHeight="1" x14ac:dyDescent="0.4"/>
    <row r="526" ht="13.5" customHeight="1" x14ac:dyDescent="0.4"/>
    <row r="527" ht="13.5" customHeight="1" x14ac:dyDescent="0.4"/>
    <row r="528" ht="13.5" customHeight="1" x14ac:dyDescent="0.4"/>
    <row r="529" ht="13.5" customHeight="1" x14ac:dyDescent="0.4"/>
    <row r="530" ht="13.5" customHeight="1" x14ac:dyDescent="0.4"/>
    <row r="531" ht="13.5" customHeight="1" x14ac:dyDescent="0.4"/>
    <row r="532" ht="13.5" customHeight="1" x14ac:dyDescent="0.4"/>
    <row r="533" ht="13.5" customHeight="1" x14ac:dyDescent="0.4"/>
    <row r="534" ht="13.5" customHeight="1" x14ac:dyDescent="0.4"/>
    <row r="535" ht="13.5" customHeight="1" x14ac:dyDescent="0.4"/>
    <row r="536" ht="13.5" customHeight="1" x14ac:dyDescent="0.4"/>
    <row r="537" ht="13.5" customHeight="1" x14ac:dyDescent="0.4"/>
    <row r="538" ht="13.5" customHeight="1" x14ac:dyDescent="0.4"/>
    <row r="539" ht="13.5" customHeight="1" x14ac:dyDescent="0.4"/>
    <row r="540" ht="13.5" customHeight="1" x14ac:dyDescent="0.4"/>
    <row r="541" ht="13.5" customHeight="1" x14ac:dyDescent="0.4"/>
    <row r="542" ht="13.5" customHeight="1" x14ac:dyDescent="0.4"/>
    <row r="543" ht="13.5" customHeight="1" x14ac:dyDescent="0.4"/>
    <row r="544" ht="13.5" customHeight="1" x14ac:dyDescent="0.4"/>
    <row r="545" ht="13.5" customHeight="1" x14ac:dyDescent="0.4"/>
    <row r="546" ht="13.5" customHeight="1" x14ac:dyDescent="0.4"/>
    <row r="547" ht="13.5" customHeight="1" x14ac:dyDescent="0.4"/>
    <row r="548" ht="13.5" customHeight="1" x14ac:dyDescent="0.4"/>
    <row r="549" ht="13.5" customHeight="1" x14ac:dyDescent="0.4"/>
    <row r="550" ht="13.5" customHeight="1" x14ac:dyDescent="0.4"/>
    <row r="551" ht="13.5" customHeight="1" x14ac:dyDescent="0.4"/>
    <row r="552" ht="13.5" customHeight="1" x14ac:dyDescent="0.4"/>
    <row r="553" ht="13.5" customHeight="1" x14ac:dyDescent="0.4"/>
    <row r="554" ht="13.5" customHeight="1" x14ac:dyDescent="0.4"/>
    <row r="555" ht="13.5" customHeight="1" x14ac:dyDescent="0.4"/>
    <row r="556" ht="13.5" customHeight="1" x14ac:dyDescent="0.4"/>
    <row r="557" ht="13.5" customHeight="1" x14ac:dyDescent="0.4"/>
    <row r="558" ht="13.5" customHeight="1" x14ac:dyDescent="0.4"/>
    <row r="559" ht="13.5" customHeight="1" x14ac:dyDescent="0.4"/>
    <row r="560" ht="13.5" customHeight="1" x14ac:dyDescent="0.4"/>
    <row r="561" ht="13.5" customHeight="1" x14ac:dyDescent="0.4"/>
    <row r="562" ht="13.5" customHeight="1" x14ac:dyDescent="0.4"/>
    <row r="563" ht="13.5" customHeight="1" x14ac:dyDescent="0.4"/>
    <row r="564" ht="13.5" customHeight="1" x14ac:dyDescent="0.4"/>
    <row r="565" ht="13.5" customHeight="1" x14ac:dyDescent="0.4"/>
    <row r="566" ht="13.5" customHeight="1" x14ac:dyDescent="0.4"/>
    <row r="567" ht="13.5" customHeight="1" x14ac:dyDescent="0.4"/>
    <row r="568" ht="13.5" customHeight="1" x14ac:dyDescent="0.4"/>
    <row r="569" ht="13.5" customHeight="1" x14ac:dyDescent="0.4"/>
    <row r="570" ht="13.5" customHeight="1" x14ac:dyDescent="0.4"/>
    <row r="571" ht="13.5" customHeight="1" x14ac:dyDescent="0.4"/>
    <row r="572" ht="13.5" customHeight="1" x14ac:dyDescent="0.4"/>
    <row r="573" ht="13.5" customHeight="1" x14ac:dyDescent="0.4"/>
    <row r="574" ht="13.5" customHeight="1" x14ac:dyDescent="0.4"/>
    <row r="575" ht="13.5" customHeight="1" x14ac:dyDescent="0.4"/>
    <row r="576" ht="13.5" customHeight="1" x14ac:dyDescent="0.4"/>
    <row r="577" ht="13.5" customHeight="1" x14ac:dyDescent="0.4"/>
    <row r="578" ht="13.5" customHeight="1" x14ac:dyDescent="0.4"/>
    <row r="579" ht="13.5" customHeight="1" x14ac:dyDescent="0.4"/>
    <row r="580" ht="13.5" customHeight="1" x14ac:dyDescent="0.4"/>
    <row r="581" ht="13.5" customHeight="1" x14ac:dyDescent="0.4"/>
    <row r="582" ht="13.5" customHeight="1" x14ac:dyDescent="0.4"/>
    <row r="583" ht="13.5" customHeight="1" x14ac:dyDescent="0.4"/>
    <row r="584" ht="13.5" customHeight="1" x14ac:dyDescent="0.4"/>
    <row r="585" ht="13.5" customHeight="1" x14ac:dyDescent="0.4"/>
    <row r="586" ht="13.5" customHeight="1" x14ac:dyDescent="0.4"/>
    <row r="587" ht="13.5" customHeight="1" x14ac:dyDescent="0.4"/>
    <row r="588" ht="13.5" customHeight="1" x14ac:dyDescent="0.4"/>
    <row r="589" ht="13.5" customHeight="1" x14ac:dyDescent="0.4"/>
    <row r="590" ht="13.5" customHeight="1" x14ac:dyDescent="0.4"/>
    <row r="591" ht="13.5" customHeight="1" x14ac:dyDescent="0.4"/>
    <row r="592" ht="13.5" customHeight="1" x14ac:dyDescent="0.4"/>
    <row r="593" ht="13.5" customHeight="1" x14ac:dyDescent="0.4"/>
    <row r="594" ht="13.5" customHeight="1" x14ac:dyDescent="0.4"/>
    <row r="595" ht="13.5" customHeight="1" x14ac:dyDescent="0.4"/>
    <row r="596" ht="13.5" customHeight="1" x14ac:dyDescent="0.4"/>
    <row r="597" ht="13.5" customHeight="1" x14ac:dyDescent="0.4"/>
    <row r="598" ht="13.5" customHeight="1" x14ac:dyDescent="0.4"/>
    <row r="599" ht="13.5" customHeight="1" x14ac:dyDescent="0.4"/>
    <row r="600" ht="13.5" customHeight="1" x14ac:dyDescent="0.4"/>
    <row r="601" ht="13.5" customHeight="1" x14ac:dyDescent="0.4"/>
    <row r="602" ht="13.5" customHeight="1" x14ac:dyDescent="0.4"/>
    <row r="603" ht="13.5" customHeight="1" x14ac:dyDescent="0.4"/>
    <row r="604" ht="13.5" customHeight="1" x14ac:dyDescent="0.4"/>
    <row r="605" ht="13.5" customHeight="1" x14ac:dyDescent="0.4"/>
    <row r="606" ht="13.5" customHeight="1" x14ac:dyDescent="0.4"/>
    <row r="607" ht="13.5" customHeight="1" x14ac:dyDescent="0.4"/>
    <row r="608" ht="13.5" customHeight="1" x14ac:dyDescent="0.4"/>
    <row r="609" ht="13.5" customHeight="1" x14ac:dyDescent="0.4"/>
    <row r="610" ht="13.5" customHeight="1" x14ac:dyDescent="0.4"/>
    <row r="611" ht="13.5" customHeight="1" x14ac:dyDescent="0.4"/>
    <row r="612" ht="13.5" customHeight="1" x14ac:dyDescent="0.4"/>
    <row r="613" ht="13.5" customHeight="1" x14ac:dyDescent="0.4"/>
    <row r="614" ht="13.5" customHeight="1" x14ac:dyDescent="0.4"/>
    <row r="615" ht="13.5" customHeight="1" x14ac:dyDescent="0.4"/>
    <row r="616" ht="13.5" customHeight="1" x14ac:dyDescent="0.4"/>
    <row r="617" ht="13.5" customHeight="1" x14ac:dyDescent="0.4"/>
    <row r="618" ht="13.5" customHeight="1" x14ac:dyDescent="0.4"/>
    <row r="619" ht="13.5" customHeight="1" x14ac:dyDescent="0.4"/>
    <row r="620" ht="13.5" customHeight="1" x14ac:dyDescent="0.4"/>
    <row r="621" ht="13.5" customHeight="1" x14ac:dyDescent="0.4"/>
    <row r="622" ht="13.5" customHeight="1" x14ac:dyDescent="0.4"/>
    <row r="623" ht="13.5" customHeight="1" x14ac:dyDescent="0.4"/>
    <row r="624" ht="13.5" customHeight="1" x14ac:dyDescent="0.4"/>
    <row r="625" ht="13.5" customHeight="1" x14ac:dyDescent="0.4"/>
    <row r="626" ht="13.5" customHeight="1" x14ac:dyDescent="0.4"/>
    <row r="627" ht="13.5" customHeight="1" x14ac:dyDescent="0.4"/>
    <row r="628" ht="13.5" customHeight="1" x14ac:dyDescent="0.4"/>
    <row r="629" ht="13.5" customHeight="1" x14ac:dyDescent="0.4"/>
    <row r="630" ht="13.5" customHeight="1" x14ac:dyDescent="0.4"/>
    <row r="631" ht="13.5" customHeight="1" x14ac:dyDescent="0.4"/>
    <row r="632" ht="13.5" customHeight="1" x14ac:dyDescent="0.4"/>
    <row r="633" ht="13.5" customHeight="1" x14ac:dyDescent="0.4"/>
    <row r="634" ht="13.5" customHeight="1" x14ac:dyDescent="0.4"/>
    <row r="635" ht="13.5" customHeight="1" x14ac:dyDescent="0.4"/>
    <row r="636" ht="13.5" customHeight="1" x14ac:dyDescent="0.4"/>
    <row r="637" ht="13.5" customHeight="1" x14ac:dyDescent="0.4"/>
    <row r="638" ht="13.5" customHeight="1" x14ac:dyDescent="0.4"/>
    <row r="639" ht="13.5" customHeight="1" x14ac:dyDescent="0.4"/>
    <row r="640" ht="13.5" customHeight="1" x14ac:dyDescent="0.4"/>
    <row r="641" ht="13.5" customHeight="1" x14ac:dyDescent="0.4"/>
    <row r="642" ht="13.5" customHeight="1" x14ac:dyDescent="0.4"/>
    <row r="643" ht="13.5" customHeight="1" x14ac:dyDescent="0.4"/>
    <row r="644" ht="13.5" customHeight="1" x14ac:dyDescent="0.4"/>
    <row r="645" ht="13.5" customHeight="1" x14ac:dyDescent="0.4"/>
    <row r="646" ht="13.5" customHeight="1" x14ac:dyDescent="0.4"/>
    <row r="647" ht="13.5" customHeight="1" x14ac:dyDescent="0.4"/>
    <row r="648" ht="13.5" customHeight="1" x14ac:dyDescent="0.4"/>
    <row r="649" ht="13.5" customHeight="1" x14ac:dyDescent="0.4"/>
    <row r="650" ht="13.5" customHeight="1" x14ac:dyDescent="0.4"/>
    <row r="651" ht="13.5" customHeight="1" x14ac:dyDescent="0.4"/>
    <row r="652" ht="13.5" customHeight="1" x14ac:dyDescent="0.4"/>
    <row r="653" ht="13.5" customHeight="1" x14ac:dyDescent="0.4"/>
    <row r="654" ht="13.5" customHeight="1" x14ac:dyDescent="0.4"/>
    <row r="655" ht="13.5" customHeight="1" x14ac:dyDescent="0.4"/>
    <row r="656" ht="13.5" customHeight="1" x14ac:dyDescent="0.4"/>
    <row r="657" ht="13.5" customHeight="1" x14ac:dyDescent="0.4"/>
    <row r="658" ht="13.5" customHeight="1" x14ac:dyDescent="0.4"/>
    <row r="659" ht="13.5" customHeight="1" x14ac:dyDescent="0.4"/>
    <row r="660" ht="13.5" customHeight="1" x14ac:dyDescent="0.4"/>
    <row r="661" ht="13.5" customHeight="1" x14ac:dyDescent="0.4"/>
    <row r="662" ht="13.5" customHeight="1" x14ac:dyDescent="0.4"/>
    <row r="663" ht="13.5" customHeight="1" x14ac:dyDescent="0.4"/>
    <row r="664" ht="13.5" customHeight="1" x14ac:dyDescent="0.4"/>
    <row r="665" ht="13.5" customHeight="1" x14ac:dyDescent="0.4"/>
    <row r="666" ht="13.5" customHeight="1" x14ac:dyDescent="0.4"/>
    <row r="667" ht="13.5" customHeight="1" x14ac:dyDescent="0.4"/>
    <row r="668" ht="13.5" customHeight="1" x14ac:dyDescent="0.4"/>
    <row r="669" ht="13.5" customHeight="1" x14ac:dyDescent="0.4"/>
    <row r="670" ht="13.5" customHeight="1" x14ac:dyDescent="0.4"/>
    <row r="671" ht="13.5" customHeight="1" x14ac:dyDescent="0.4"/>
    <row r="672" ht="13.5" customHeight="1" x14ac:dyDescent="0.4"/>
    <row r="673" ht="13.5" customHeight="1" x14ac:dyDescent="0.4"/>
    <row r="674" ht="13.5" customHeight="1" x14ac:dyDescent="0.4"/>
    <row r="675" ht="13.5" customHeight="1" x14ac:dyDescent="0.4"/>
    <row r="676" ht="13.5" customHeight="1" x14ac:dyDescent="0.4"/>
    <row r="677" ht="13.5" customHeight="1" x14ac:dyDescent="0.4"/>
    <row r="678" ht="13.5" customHeight="1" x14ac:dyDescent="0.4"/>
    <row r="679" ht="13.5" customHeight="1" x14ac:dyDescent="0.4"/>
    <row r="680" ht="13.5" customHeight="1" x14ac:dyDescent="0.4"/>
    <row r="681" ht="13.5" customHeight="1" x14ac:dyDescent="0.4"/>
    <row r="682" ht="13.5" customHeight="1" x14ac:dyDescent="0.4"/>
    <row r="683" ht="13.5" customHeight="1" x14ac:dyDescent="0.4"/>
    <row r="684" ht="13.5" customHeight="1" x14ac:dyDescent="0.4"/>
    <row r="685" ht="13.5" customHeight="1" x14ac:dyDescent="0.4"/>
    <row r="686" ht="13.5" customHeight="1" x14ac:dyDescent="0.4"/>
    <row r="687" ht="13.5" customHeight="1" x14ac:dyDescent="0.4"/>
    <row r="688" ht="13.5" customHeight="1" x14ac:dyDescent="0.4"/>
    <row r="689" ht="13.5" customHeight="1" x14ac:dyDescent="0.4"/>
    <row r="690" ht="13.5" customHeight="1" x14ac:dyDescent="0.4"/>
    <row r="691" ht="13.5" customHeight="1" x14ac:dyDescent="0.4"/>
    <row r="692" ht="13.5" customHeight="1" x14ac:dyDescent="0.4"/>
    <row r="693" ht="13.5" customHeight="1" x14ac:dyDescent="0.4"/>
    <row r="694" ht="13.5" customHeight="1" x14ac:dyDescent="0.4"/>
    <row r="695" ht="13.5" customHeight="1" x14ac:dyDescent="0.4"/>
    <row r="696" ht="13.5" customHeight="1" x14ac:dyDescent="0.4"/>
    <row r="697" ht="13.5" customHeight="1" x14ac:dyDescent="0.4"/>
    <row r="698" ht="13.5" customHeight="1" x14ac:dyDescent="0.4"/>
    <row r="699" ht="13.5" customHeight="1" x14ac:dyDescent="0.4"/>
    <row r="700" ht="13.5" customHeight="1" x14ac:dyDescent="0.4"/>
    <row r="701" ht="13.5" customHeight="1" x14ac:dyDescent="0.4"/>
    <row r="702" ht="13.5" customHeight="1" x14ac:dyDescent="0.4"/>
    <row r="703" ht="13.5" customHeight="1" x14ac:dyDescent="0.4"/>
    <row r="704" ht="13.5" customHeight="1" x14ac:dyDescent="0.4"/>
    <row r="705" ht="13.5" customHeight="1" x14ac:dyDescent="0.4"/>
    <row r="706" ht="13.5" customHeight="1" x14ac:dyDescent="0.4"/>
    <row r="707" ht="13.5" customHeight="1" x14ac:dyDescent="0.4"/>
    <row r="708" ht="13.5" customHeight="1" x14ac:dyDescent="0.4"/>
    <row r="709" ht="13.5" customHeight="1" x14ac:dyDescent="0.4"/>
    <row r="710" ht="13.5" customHeight="1" x14ac:dyDescent="0.4"/>
    <row r="711" ht="13.5" customHeight="1" x14ac:dyDescent="0.4"/>
    <row r="712" ht="13.5" customHeight="1" x14ac:dyDescent="0.4"/>
    <row r="713" ht="13.5" customHeight="1" x14ac:dyDescent="0.4"/>
    <row r="714" ht="13.5" customHeight="1" x14ac:dyDescent="0.4"/>
    <row r="715" ht="13.5" customHeight="1" x14ac:dyDescent="0.4"/>
    <row r="716" ht="13.5" customHeight="1" x14ac:dyDescent="0.4"/>
    <row r="717" ht="13.5" customHeight="1" x14ac:dyDescent="0.4"/>
    <row r="718" ht="13.5" customHeight="1" x14ac:dyDescent="0.4"/>
    <row r="719" ht="13.5" customHeight="1" x14ac:dyDescent="0.4"/>
    <row r="720" ht="13.5" customHeight="1" x14ac:dyDescent="0.4"/>
    <row r="721" ht="13.5" customHeight="1" x14ac:dyDescent="0.4"/>
    <row r="722" ht="13.5" customHeight="1" x14ac:dyDescent="0.4"/>
    <row r="723" ht="13.5" customHeight="1" x14ac:dyDescent="0.4"/>
    <row r="724" ht="13.5" customHeight="1" x14ac:dyDescent="0.4"/>
    <row r="725" ht="13.5" customHeight="1" x14ac:dyDescent="0.4"/>
    <row r="726" ht="13.5" customHeight="1" x14ac:dyDescent="0.4"/>
    <row r="727" ht="13.5" customHeight="1" x14ac:dyDescent="0.4"/>
    <row r="728" ht="13.5" customHeight="1" x14ac:dyDescent="0.4"/>
    <row r="729" ht="13.5" customHeight="1" x14ac:dyDescent="0.4"/>
    <row r="730" ht="13.5" customHeight="1" x14ac:dyDescent="0.4"/>
    <row r="731" ht="13.5" customHeight="1" x14ac:dyDescent="0.4"/>
    <row r="732" ht="13.5" customHeight="1" x14ac:dyDescent="0.4"/>
    <row r="733" ht="13.5" customHeight="1" x14ac:dyDescent="0.4"/>
    <row r="734" ht="13.5" customHeight="1" x14ac:dyDescent="0.4"/>
    <row r="735" ht="13.5" customHeight="1" x14ac:dyDescent="0.4"/>
    <row r="736" ht="13.5" customHeight="1" x14ac:dyDescent="0.4"/>
    <row r="737" ht="13.5" customHeight="1" x14ac:dyDescent="0.4"/>
    <row r="738" ht="13.5" customHeight="1" x14ac:dyDescent="0.4"/>
    <row r="739" ht="13.5" customHeight="1" x14ac:dyDescent="0.4"/>
    <row r="740" ht="13.5" customHeight="1" x14ac:dyDescent="0.4"/>
    <row r="741" ht="13.5" customHeight="1" x14ac:dyDescent="0.4"/>
    <row r="742" ht="13.5" customHeight="1" x14ac:dyDescent="0.4"/>
    <row r="743" ht="13.5" customHeight="1" x14ac:dyDescent="0.4"/>
    <row r="744" ht="13.5" customHeight="1" x14ac:dyDescent="0.4"/>
    <row r="745" ht="13.5" customHeight="1" x14ac:dyDescent="0.4"/>
    <row r="746" ht="13.5" customHeight="1" x14ac:dyDescent="0.4"/>
    <row r="747" ht="13.5" customHeight="1" x14ac:dyDescent="0.4"/>
    <row r="748" ht="13.5" customHeight="1" x14ac:dyDescent="0.4"/>
    <row r="749" ht="13.5" customHeight="1" x14ac:dyDescent="0.4"/>
    <row r="750" ht="13.5" customHeight="1" x14ac:dyDescent="0.4"/>
    <row r="751" ht="13.5" customHeight="1" x14ac:dyDescent="0.4"/>
    <row r="752" ht="13.5" customHeight="1" x14ac:dyDescent="0.4"/>
  </sheetData>
  <mergeCells count="248">
    <mergeCell ref="A139:A145"/>
    <mergeCell ref="B139:G142"/>
    <mergeCell ref="H139:J144"/>
    <mergeCell ref="K139:M144"/>
    <mergeCell ref="N139:P144"/>
    <mergeCell ref="C143:F145"/>
    <mergeCell ref="H145:J145"/>
    <mergeCell ref="V146:X147"/>
    <mergeCell ref="K145:M145"/>
    <mergeCell ref="N145:P145"/>
    <mergeCell ref="A146:E147"/>
    <mergeCell ref="F146:I147"/>
    <mergeCell ref="J146:K147"/>
    <mergeCell ref="L146:O147"/>
    <mergeCell ref="P146:U147"/>
    <mergeCell ref="Q140:R140"/>
    <mergeCell ref="T140:U140"/>
    <mergeCell ref="Q133:R133"/>
    <mergeCell ref="T133:U133"/>
    <mergeCell ref="N131:P131"/>
    <mergeCell ref="A132:A138"/>
    <mergeCell ref="B132:G135"/>
    <mergeCell ref="H132:J137"/>
    <mergeCell ref="K132:M137"/>
    <mergeCell ref="N132:P137"/>
    <mergeCell ref="C136:F138"/>
    <mergeCell ref="H131:J131"/>
    <mergeCell ref="K131:M131"/>
    <mergeCell ref="H138:J138"/>
    <mergeCell ref="K138:M138"/>
    <mergeCell ref="N138:P138"/>
    <mergeCell ref="T126:U126"/>
    <mergeCell ref="Q126:R126"/>
    <mergeCell ref="H124:J124"/>
    <mergeCell ref="K124:M124"/>
    <mergeCell ref="N124:P124"/>
    <mergeCell ref="A125:A131"/>
    <mergeCell ref="B125:G128"/>
    <mergeCell ref="H125:J130"/>
    <mergeCell ref="K125:M130"/>
    <mergeCell ref="N125:P130"/>
    <mergeCell ref="C129:F131"/>
    <mergeCell ref="H118:J123"/>
    <mergeCell ref="K118:M123"/>
    <mergeCell ref="N118:P123"/>
    <mergeCell ref="Q119:R119"/>
    <mergeCell ref="T119:U119"/>
    <mergeCell ref="C122:F124"/>
    <mergeCell ref="A118:A124"/>
    <mergeCell ref="B118:G121"/>
    <mergeCell ref="A116:G117"/>
    <mergeCell ref="H116:J117"/>
    <mergeCell ref="K116:M117"/>
    <mergeCell ref="N116:P117"/>
    <mergeCell ref="Q116:V117"/>
    <mergeCell ref="A93:A97"/>
    <mergeCell ref="B93:G96"/>
    <mergeCell ref="H93:J96"/>
    <mergeCell ref="K93:M96"/>
    <mergeCell ref="N93:P96"/>
    <mergeCell ref="H88:J91"/>
    <mergeCell ref="K88:M91"/>
    <mergeCell ref="N88:P91"/>
    <mergeCell ref="W116:X117"/>
    <mergeCell ref="U113:X113"/>
    <mergeCell ref="A114:X115"/>
    <mergeCell ref="V98:X99"/>
    <mergeCell ref="N97:P97"/>
    <mergeCell ref="A98:E99"/>
    <mergeCell ref="F98:I99"/>
    <mergeCell ref="J98:K99"/>
    <mergeCell ref="L98:Q99"/>
    <mergeCell ref="R98:U99"/>
    <mergeCell ref="H97:J97"/>
    <mergeCell ref="K97:M97"/>
    <mergeCell ref="A88:A92"/>
    <mergeCell ref="B88:G91"/>
    <mergeCell ref="N92:P92"/>
    <mergeCell ref="H92:J92"/>
    <mergeCell ref="A78:A82"/>
    <mergeCell ref="B78:G81"/>
    <mergeCell ref="H78:J81"/>
    <mergeCell ref="K78:M81"/>
    <mergeCell ref="N78:P81"/>
    <mergeCell ref="H87:J87"/>
    <mergeCell ref="K87:M87"/>
    <mergeCell ref="N87:P87"/>
    <mergeCell ref="A73:A77"/>
    <mergeCell ref="B73:G76"/>
    <mergeCell ref="H73:J76"/>
    <mergeCell ref="K73:M76"/>
    <mergeCell ref="A83:A87"/>
    <mergeCell ref="B83:G86"/>
    <mergeCell ref="H83:J86"/>
    <mergeCell ref="K92:M92"/>
    <mergeCell ref="N77:P77"/>
    <mergeCell ref="H77:J77"/>
    <mergeCell ref="K77:M77"/>
    <mergeCell ref="N73:P76"/>
    <mergeCell ref="H72:J72"/>
    <mergeCell ref="K72:M72"/>
    <mergeCell ref="N72:P72"/>
    <mergeCell ref="K83:M86"/>
    <mergeCell ref="N83:P86"/>
    <mergeCell ref="H82:J82"/>
    <mergeCell ref="K82:M82"/>
    <mergeCell ref="N82:P82"/>
    <mergeCell ref="N63:P66"/>
    <mergeCell ref="A63:A67"/>
    <mergeCell ref="B63:G66"/>
    <mergeCell ref="H63:J66"/>
    <mergeCell ref="K63:M66"/>
    <mergeCell ref="K68:M71"/>
    <mergeCell ref="A61:G62"/>
    <mergeCell ref="H61:J62"/>
    <mergeCell ref="K61:M62"/>
    <mergeCell ref="N61:P62"/>
    <mergeCell ref="N68:P71"/>
    <mergeCell ref="H67:J67"/>
    <mergeCell ref="K67:M67"/>
    <mergeCell ref="N67:P67"/>
    <mergeCell ref="A68:A72"/>
    <mergeCell ref="B68:G71"/>
    <mergeCell ref="H68:J71"/>
    <mergeCell ref="Q61:V62"/>
    <mergeCell ref="W61:X62"/>
    <mergeCell ref="U59:X59"/>
    <mergeCell ref="A60:X60"/>
    <mergeCell ref="A53:G54"/>
    <mergeCell ref="H53:M54"/>
    <mergeCell ref="N53:X54"/>
    <mergeCell ref="L49:L51"/>
    <mergeCell ref="M49:M51"/>
    <mergeCell ref="N49:X51"/>
    <mergeCell ref="A49:F51"/>
    <mergeCell ref="G49:G51"/>
    <mergeCell ref="H49:H51"/>
    <mergeCell ref="I49:I51"/>
    <mergeCell ref="J49:J51"/>
    <mergeCell ref="K49:K51"/>
    <mergeCell ref="I46:I48"/>
    <mergeCell ref="J46:J48"/>
    <mergeCell ref="K46:K48"/>
    <mergeCell ref="L46:L48"/>
    <mergeCell ref="M46:M48"/>
    <mergeCell ref="N46:X48"/>
    <mergeCell ref="A46:F48"/>
    <mergeCell ref="G46:G48"/>
    <mergeCell ref="H46:H48"/>
    <mergeCell ref="I43:I45"/>
    <mergeCell ref="J43:J45"/>
    <mergeCell ref="K43:K45"/>
    <mergeCell ref="L43:L45"/>
    <mergeCell ref="M43:M45"/>
    <mergeCell ref="N43:X45"/>
    <mergeCell ref="A43:F45"/>
    <mergeCell ref="G43:G45"/>
    <mergeCell ref="H43:H45"/>
    <mergeCell ref="I40:I42"/>
    <mergeCell ref="J40:J42"/>
    <mergeCell ref="K40:K42"/>
    <mergeCell ref="L40:L42"/>
    <mergeCell ref="M40:M42"/>
    <mergeCell ref="N40:X42"/>
    <mergeCell ref="A40:F42"/>
    <mergeCell ref="G40:G42"/>
    <mergeCell ref="H40:H42"/>
    <mergeCell ref="A38:X38"/>
    <mergeCell ref="A39:F39"/>
    <mergeCell ref="G39:M39"/>
    <mergeCell ref="N39:X39"/>
    <mergeCell ref="L35:L36"/>
    <mergeCell ref="M35:M36"/>
    <mergeCell ref="A35:F36"/>
    <mergeCell ref="G35:G36"/>
    <mergeCell ref="H35:H36"/>
    <mergeCell ref="I35:I36"/>
    <mergeCell ref="J35:J36"/>
    <mergeCell ref="K35:K36"/>
    <mergeCell ref="L31:L32"/>
    <mergeCell ref="M31:M32"/>
    <mergeCell ref="A33:F34"/>
    <mergeCell ref="G33:G34"/>
    <mergeCell ref="H33:H34"/>
    <mergeCell ref="I33:I34"/>
    <mergeCell ref="J33:J34"/>
    <mergeCell ref="K33:K34"/>
    <mergeCell ref="L33:L34"/>
    <mergeCell ref="M33:M34"/>
    <mergeCell ref="A31:F32"/>
    <mergeCell ref="G31:G32"/>
    <mergeCell ref="H31:H32"/>
    <mergeCell ref="I31:I32"/>
    <mergeCell ref="J31:J32"/>
    <mergeCell ref="K31:K32"/>
    <mergeCell ref="A29:M29"/>
    <mergeCell ref="A30:F30"/>
    <mergeCell ref="G30:M30"/>
    <mergeCell ref="S22:U22"/>
    <mergeCell ref="V22:W22"/>
    <mergeCell ref="I23:Q23"/>
    <mergeCell ref="S23:U23"/>
    <mergeCell ref="V23:W23"/>
    <mergeCell ref="A22:C22"/>
    <mergeCell ref="V20:W20"/>
    <mergeCell ref="A21:X21"/>
    <mergeCell ref="F19:F20"/>
    <mergeCell ref="G19:G20"/>
    <mergeCell ref="H19:H20"/>
    <mergeCell ref="I19:I20"/>
    <mergeCell ref="J19:K20"/>
    <mergeCell ref="U19:X19"/>
    <mergeCell ref="A17:X17"/>
    <mergeCell ref="A18:I18"/>
    <mergeCell ref="J18:X18"/>
    <mergeCell ref="A19:C20"/>
    <mergeCell ref="D19:D20"/>
    <mergeCell ref="E19:E20"/>
    <mergeCell ref="C14:L15"/>
    <mergeCell ref="M14:X14"/>
    <mergeCell ref="M15:X16"/>
    <mergeCell ref="A16:B16"/>
    <mergeCell ref="C16:L16"/>
    <mergeCell ref="A14:B15"/>
    <mergeCell ref="A12:B13"/>
    <mergeCell ref="C12:L13"/>
    <mergeCell ref="M12:X12"/>
    <mergeCell ref="T13:W13"/>
    <mergeCell ref="D11:L11"/>
    <mergeCell ref="M11:X11"/>
    <mergeCell ref="A9:B9"/>
    <mergeCell ref="C9:L9"/>
    <mergeCell ref="M9:N9"/>
    <mergeCell ref="O9:X9"/>
    <mergeCell ref="O5:X6"/>
    <mergeCell ref="A7:B8"/>
    <mergeCell ref="C7:L8"/>
    <mergeCell ref="M7:N8"/>
    <mergeCell ref="O7:X8"/>
    <mergeCell ref="M3:X3"/>
    <mergeCell ref="D4:L4"/>
    <mergeCell ref="P4:X4"/>
    <mergeCell ref="A5:B6"/>
    <mergeCell ref="C5:L6"/>
    <mergeCell ref="M5:N6"/>
    <mergeCell ref="A3:L3"/>
    <mergeCell ref="A10:L10"/>
    <mergeCell ref="M10:X10"/>
  </mergeCells>
  <phoneticPr fontId="2"/>
  <conditionalFormatting sqref="F98">
    <cfRule type="expression" dxfId="18" priority="7">
      <formula>MOD(#REF!,1)=0</formula>
    </cfRule>
    <cfRule type="expression" priority="8">
      <formula>MOD(#REF!,1)=0</formula>
    </cfRule>
  </conditionalFormatting>
  <conditionalFormatting sqref="F146">
    <cfRule type="expression" dxfId="17" priority="9">
      <formula>MOD(#REF!,1)=0</formula>
    </cfRule>
    <cfRule type="expression" priority="10">
      <formula>MOD(#REF!,1)=0</formula>
    </cfRule>
  </conditionalFormatting>
  <conditionalFormatting sqref="Q63 Q83 Q88 Q93">
    <cfRule type="expression" dxfId="16" priority="11">
      <formula>#REF!=TRUE</formula>
    </cfRule>
    <cfRule type="expression" dxfId="15" priority="12">
      <formula>#REF!=TRUE</formula>
    </cfRule>
  </conditionalFormatting>
  <conditionalFormatting sqref="Q68">
    <cfRule type="expression" dxfId="14" priority="3">
      <formula>#REF!=TRUE</formula>
    </cfRule>
  </conditionalFormatting>
  <conditionalFormatting sqref="Q73">
    <cfRule type="expression" dxfId="13" priority="1">
      <formula>#REF!=TRUE</formula>
    </cfRule>
  </conditionalFormatting>
  <conditionalFormatting sqref="Q78">
    <cfRule type="expression" dxfId="12" priority="5">
      <formula>#REF!=TRUE</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認証基準!$I$2:$I$3</xm:f>
          </x14:formula1>
          <xm:sqref>X63:X66 X78:X81 X68:X71 X140:X143 X83:X86 X88:X91 X93:X96 X119:X122 X126:X129 X133:X136 X73:X76</xm:sqref>
        </x14:dataValidation>
        <x14:dataValidation type="list" allowBlank="1" showInputMessage="1" showErrorMessage="1" xr:uid="{00000000-0002-0000-0200-000001000000}">
          <x14:formula1>
            <xm:f>認証基準!$B$5:$B$114</xm:f>
          </x14:formula1>
          <xm:sqref>M15</xm:sqref>
        </x14:dataValidation>
        <x14:dataValidation type="list" allowBlank="1" showInputMessage="1" showErrorMessage="1" xr:uid="{00000000-0002-0000-0200-000002000000}">
          <x14:formula1>
            <xm:f>認証基準!$I$4:$I$5</xm:f>
          </x14:formula1>
          <xm:sqref>V97 S119:S123 V95 V119:V122 S95 S126:S130 V126:V129 S97 S63 V63 S65 V65 S70 V77:V78 V72:V73 S87:S88 V133:V136 V92:V93 S90 S82:S83 V87:V88 V90 S140:S144 S77:S78 V82:V83 V67:V68 S72:S73 V140:V143 S92:S93 S80 V70 V80 S85 V85 S133:S137 S67:S68 S75 V75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754"/>
  <sheetViews>
    <sheetView showGridLines="0" topLeftCell="A118" zoomScale="98" zoomScaleNormal="98" workbookViewId="0">
      <selection activeCell="N136" sqref="N136:P136"/>
    </sheetView>
  </sheetViews>
  <sheetFormatPr defaultRowHeight="18.75" x14ac:dyDescent="0.4"/>
  <cols>
    <col min="1" max="24" width="3.875" style="15" customWidth="1"/>
    <col min="25" max="26" width="8.5" style="15" customWidth="1"/>
    <col min="27" max="27" width="2.125" style="15" customWidth="1"/>
    <col min="28" max="31" width="9" style="15"/>
    <col min="32" max="32" width="13" style="15" customWidth="1"/>
    <col min="33" max="16384" width="9" style="15"/>
  </cols>
  <sheetData>
    <row r="1" spans="1:26" x14ac:dyDescent="0.4">
      <c r="A1" s="15" t="s">
        <v>312</v>
      </c>
    </row>
    <row r="2" spans="1:26" ht="14.25" customHeight="1" x14ac:dyDescent="0.4">
      <c r="A2" s="63" t="s">
        <v>252</v>
      </c>
      <c r="B2" s="18"/>
      <c r="C2" s="18"/>
      <c r="D2" s="18"/>
      <c r="E2" s="18"/>
      <c r="F2" s="18"/>
      <c r="G2" s="18"/>
      <c r="H2" s="18"/>
      <c r="I2" s="18"/>
      <c r="J2" s="18"/>
      <c r="K2" s="19"/>
      <c r="L2" s="19"/>
      <c r="M2" s="19"/>
      <c r="N2" s="19"/>
      <c r="O2" s="19"/>
      <c r="P2" s="19"/>
      <c r="Q2" s="19"/>
      <c r="R2" s="19"/>
      <c r="S2" s="19"/>
      <c r="T2" s="19"/>
      <c r="U2" s="177"/>
      <c r="V2" s="177"/>
      <c r="W2" s="177"/>
      <c r="X2" s="177"/>
    </row>
    <row r="3" spans="1:26" ht="14.25" customHeight="1" x14ac:dyDescent="0.4">
      <c r="A3" s="211" t="s">
        <v>4</v>
      </c>
      <c r="B3" s="212"/>
      <c r="C3" s="212"/>
      <c r="D3" s="212"/>
      <c r="E3" s="212"/>
      <c r="F3" s="212"/>
      <c r="G3" s="212"/>
      <c r="H3" s="212"/>
      <c r="I3" s="212"/>
      <c r="J3" s="212"/>
      <c r="K3" s="212"/>
      <c r="L3" s="213"/>
      <c r="M3" s="211" t="s">
        <v>5</v>
      </c>
      <c r="N3" s="212"/>
      <c r="O3" s="212"/>
      <c r="P3" s="212"/>
      <c r="Q3" s="212"/>
      <c r="R3" s="212"/>
      <c r="S3" s="212"/>
      <c r="T3" s="212"/>
      <c r="U3" s="212"/>
      <c r="V3" s="212"/>
      <c r="W3" s="212"/>
      <c r="X3" s="213"/>
    </row>
    <row r="4" spans="1:26" ht="14.25" customHeight="1" x14ac:dyDescent="0.4">
      <c r="A4" s="20"/>
      <c r="B4" s="21"/>
      <c r="C4" s="21" t="s">
        <v>0</v>
      </c>
      <c r="D4" s="172" t="s">
        <v>194</v>
      </c>
      <c r="E4" s="172"/>
      <c r="F4" s="172"/>
      <c r="G4" s="172"/>
      <c r="H4" s="172"/>
      <c r="I4" s="172"/>
      <c r="J4" s="172"/>
      <c r="K4" s="172"/>
      <c r="L4" s="217"/>
      <c r="M4" s="20"/>
      <c r="N4" s="21"/>
      <c r="O4" s="21" t="s">
        <v>0</v>
      </c>
      <c r="P4" s="172" t="s">
        <v>194</v>
      </c>
      <c r="Q4" s="172"/>
      <c r="R4" s="172"/>
      <c r="S4" s="172"/>
      <c r="T4" s="172"/>
      <c r="U4" s="172"/>
      <c r="V4" s="172"/>
      <c r="W4" s="172"/>
      <c r="X4" s="217"/>
      <c r="Y4" s="47" t="s">
        <v>327</v>
      </c>
      <c r="Z4" s="47"/>
    </row>
    <row r="5" spans="1:26" ht="14.25" customHeight="1" x14ac:dyDescent="0.4">
      <c r="A5" s="204" t="s">
        <v>1</v>
      </c>
      <c r="B5" s="205"/>
      <c r="C5" s="265" t="s">
        <v>246</v>
      </c>
      <c r="D5" s="265"/>
      <c r="E5" s="265"/>
      <c r="F5" s="265"/>
      <c r="G5" s="265"/>
      <c r="H5" s="265"/>
      <c r="I5" s="265"/>
      <c r="J5" s="265"/>
      <c r="K5" s="265"/>
      <c r="L5" s="266"/>
      <c r="M5" s="204" t="s">
        <v>1</v>
      </c>
      <c r="N5" s="205"/>
      <c r="O5" s="265" t="s">
        <v>246</v>
      </c>
      <c r="P5" s="265"/>
      <c r="Q5" s="265"/>
      <c r="R5" s="265"/>
      <c r="S5" s="265"/>
      <c r="T5" s="265"/>
      <c r="U5" s="265"/>
      <c r="V5" s="265"/>
      <c r="W5" s="265"/>
      <c r="X5" s="266"/>
      <c r="Y5" s="47" t="s">
        <v>328</v>
      </c>
      <c r="Z5" s="47"/>
    </row>
    <row r="6" spans="1:26" ht="14.25" customHeight="1" x14ac:dyDescent="0.4">
      <c r="A6" s="204"/>
      <c r="B6" s="205"/>
      <c r="C6" s="265"/>
      <c r="D6" s="265"/>
      <c r="E6" s="265"/>
      <c r="F6" s="265"/>
      <c r="G6" s="265"/>
      <c r="H6" s="265"/>
      <c r="I6" s="265"/>
      <c r="J6" s="265"/>
      <c r="K6" s="265"/>
      <c r="L6" s="266"/>
      <c r="M6" s="204"/>
      <c r="N6" s="205"/>
      <c r="O6" s="265"/>
      <c r="P6" s="265"/>
      <c r="Q6" s="265"/>
      <c r="R6" s="265"/>
      <c r="S6" s="265"/>
      <c r="T6" s="265"/>
      <c r="U6" s="265"/>
      <c r="V6" s="265"/>
      <c r="W6" s="265"/>
      <c r="X6" s="266"/>
      <c r="Y6" s="46"/>
      <c r="Z6" s="47"/>
    </row>
    <row r="7" spans="1:26" ht="14.25" customHeight="1" x14ac:dyDescent="0.4">
      <c r="A7" s="204" t="s">
        <v>2</v>
      </c>
      <c r="B7" s="205"/>
      <c r="C7" s="265" t="s">
        <v>247</v>
      </c>
      <c r="D7" s="265"/>
      <c r="E7" s="265"/>
      <c r="F7" s="265"/>
      <c r="G7" s="265"/>
      <c r="H7" s="265"/>
      <c r="I7" s="265"/>
      <c r="J7" s="265"/>
      <c r="K7" s="265"/>
      <c r="L7" s="266"/>
      <c r="M7" s="204" t="s">
        <v>2</v>
      </c>
      <c r="N7" s="205"/>
      <c r="O7" s="265" t="s">
        <v>247</v>
      </c>
      <c r="P7" s="265"/>
      <c r="Q7" s="265"/>
      <c r="R7" s="265"/>
      <c r="S7" s="265"/>
      <c r="T7" s="265"/>
      <c r="U7" s="265"/>
      <c r="V7" s="265"/>
      <c r="W7" s="265"/>
      <c r="X7" s="266"/>
      <c r="Y7" s="47" t="s">
        <v>329</v>
      </c>
      <c r="Z7" s="47"/>
    </row>
    <row r="8" spans="1:26" ht="14.25" customHeight="1" x14ac:dyDescent="0.4">
      <c r="A8" s="204"/>
      <c r="B8" s="205"/>
      <c r="C8" s="265"/>
      <c r="D8" s="265"/>
      <c r="E8" s="265"/>
      <c r="F8" s="265"/>
      <c r="G8" s="265"/>
      <c r="H8" s="265"/>
      <c r="I8" s="265"/>
      <c r="J8" s="265"/>
      <c r="K8" s="265"/>
      <c r="L8" s="266"/>
      <c r="M8" s="204"/>
      <c r="N8" s="205"/>
      <c r="O8" s="265"/>
      <c r="P8" s="265"/>
      <c r="Q8" s="265"/>
      <c r="R8" s="265"/>
      <c r="S8" s="265"/>
      <c r="T8" s="265"/>
      <c r="U8" s="265"/>
      <c r="V8" s="265"/>
      <c r="W8" s="265"/>
      <c r="X8" s="266"/>
      <c r="Y8" s="47" t="s">
        <v>330</v>
      </c>
      <c r="Z8" s="47"/>
    </row>
    <row r="9" spans="1:26" ht="14.25" customHeight="1" x14ac:dyDescent="0.4">
      <c r="A9" s="204" t="s">
        <v>3</v>
      </c>
      <c r="B9" s="205"/>
      <c r="C9" s="265" t="s">
        <v>195</v>
      </c>
      <c r="D9" s="265"/>
      <c r="E9" s="265"/>
      <c r="F9" s="265"/>
      <c r="G9" s="265"/>
      <c r="H9" s="265"/>
      <c r="I9" s="265"/>
      <c r="J9" s="265"/>
      <c r="K9" s="265"/>
      <c r="L9" s="266"/>
      <c r="M9" s="204" t="s">
        <v>3</v>
      </c>
      <c r="N9" s="205"/>
      <c r="O9" s="265" t="s">
        <v>195</v>
      </c>
      <c r="P9" s="265"/>
      <c r="Q9" s="265"/>
      <c r="R9" s="265"/>
      <c r="S9" s="265"/>
      <c r="T9" s="265"/>
      <c r="U9" s="265"/>
      <c r="V9" s="265"/>
      <c r="W9" s="265"/>
      <c r="X9" s="266"/>
    </row>
    <row r="10" spans="1:26" ht="14.25" customHeight="1" x14ac:dyDescent="0.4">
      <c r="A10" s="211" t="s">
        <v>6</v>
      </c>
      <c r="B10" s="212"/>
      <c r="C10" s="212"/>
      <c r="D10" s="212"/>
      <c r="E10" s="212"/>
      <c r="F10" s="212"/>
      <c r="G10" s="212"/>
      <c r="H10" s="212"/>
      <c r="I10" s="212"/>
      <c r="J10" s="212"/>
      <c r="K10" s="212"/>
      <c r="L10" s="213"/>
      <c r="M10" s="211" t="s">
        <v>217</v>
      </c>
      <c r="N10" s="212"/>
      <c r="O10" s="212"/>
      <c r="P10" s="212"/>
      <c r="Q10" s="212"/>
      <c r="R10" s="212"/>
      <c r="S10" s="212"/>
      <c r="T10" s="212"/>
      <c r="U10" s="212"/>
      <c r="V10" s="212"/>
      <c r="W10" s="212"/>
      <c r="X10" s="213"/>
    </row>
    <row r="11" spans="1:26" ht="14.25" customHeight="1" x14ac:dyDescent="0.4">
      <c r="A11" s="20"/>
      <c r="B11" s="21"/>
      <c r="C11" s="21" t="s">
        <v>0</v>
      </c>
      <c r="D11" s="172" t="s">
        <v>196</v>
      </c>
      <c r="E11" s="172"/>
      <c r="F11" s="172"/>
      <c r="G11" s="172"/>
      <c r="H11" s="172"/>
      <c r="I11" s="172"/>
      <c r="J11" s="172"/>
      <c r="K11" s="172"/>
      <c r="L11" s="217"/>
      <c r="M11" s="220" t="s">
        <v>250</v>
      </c>
      <c r="N11" s="221"/>
      <c r="O11" s="221"/>
      <c r="P11" s="221"/>
      <c r="Q11" s="221"/>
      <c r="R11" s="221"/>
      <c r="S11" s="221"/>
      <c r="T11" s="221"/>
      <c r="U11" s="221"/>
      <c r="V11" s="221"/>
      <c r="W11" s="221"/>
      <c r="X11" s="222"/>
    </row>
    <row r="12" spans="1:26" ht="14.25" customHeight="1" x14ac:dyDescent="0.4">
      <c r="A12" s="204" t="s">
        <v>1</v>
      </c>
      <c r="B12" s="205"/>
      <c r="C12" s="265" t="s">
        <v>248</v>
      </c>
      <c r="D12" s="265"/>
      <c r="E12" s="265"/>
      <c r="F12" s="265"/>
      <c r="G12" s="265"/>
      <c r="H12" s="265"/>
      <c r="I12" s="265"/>
      <c r="J12" s="265"/>
      <c r="K12" s="265"/>
      <c r="L12" s="266"/>
      <c r="M12" s="223"/>
      <c r="N12" s="224"/>
      <c r="O12" s="224"/>
      <c r="P12" s="224"/>
      <c r="Q12" s="224"/>
      <c r="R12" s="224"/>
      <c r="S12" s="224"/>
      <c r="T12" s="224"/>
      <c r="U12" s="224"/>
      <c r="V12" s="224"/>
      <c r="W12" s="224"/>
      <c r="X12" s="225"/>
    </row>
    <row r="13" spans="1:26" ht="14.25" customHeight="1" x14ac:dyDescent="0.4">
      <c r="A13" s="204"/>
      <c r="B13" s="205"/>
      <c r="C13" s="265"/>
      <c r="D13" s="265"/>
      <c r="E13" s="265"/>
      <c r="F13" s="265"/>
      <c r="G13" s="265"/>
      <c r="H13" s="265"/>
      <c r="I13" s="265"/>
      <c r="J13" s="265"/>
      <c r="K13" s="265"/>
      <c r="L13" s="266"/>
      <c r="M13" s="22"/>
      <c r="N13" s="23"/>
      <c r="O13" s="23"/>
      <c r="P13" s="23"/>
      <c r="Q13" s="23"/>
      <c r="R13" s="24" t="s">
        <v>12</v>
      </c>
      <c r="S13" s="25"/>
      <c r="T13" s="173">
        <v>36.53</v>
      </c>
      <c r="U13" s="173"/>
      <c r="V13" s="173"/>
      <c r="W13" s="173"/>
      <c r="X13" s="26" t="s">
        <v>11</v>
      </c>
    </row>
    <row r="14" spans="1:26" ht="14.25" customHeight="1" x14ac:dyDescent="0.4">
      <c r="A14" s="204" t="s">
        <v>2</v>
      </c>
      <c r="B14" s="205"/>
      <c r="C14" s="265" t="s">
        <v>249</v>
      </c>
      <c r="D14" s="265"/>
      <c r="E14" s="265"/>
      <c r="F14" s="265"/>
      <c r="G14" s="265"/>
      <c r="H14" s="265"/>
      <c r="I14" s="265"/>
      <c r="J14" s="265"/>
      <c r="K14" s="265"/>
      <c r="L14" s="266"/>
      <c r="M14" s="211" t="s">
        <v>218</v>
      </c>
      <c r="N14" s="212"/>
      <c r="O14" s="212"/>
      <c r="P14" s="212"/>
      <c r="Q14" s="212"/>
      <c r="R14" s="212"/>
      <c r="S14" s="212"/>
      <c r="T14" s="212"/>
      <c r="U14" s="212"/>
      <c r="V14" s="212"/>
      <c r="W14" s="212"/>
      <c r="X14" s="213"/>
    </row>
    <row r="15" spans="1:26" ht="14.25" customHeight="1" x14ac:dyDescent="0.4">
      <c r="A15" s="204"/>
      <c r="B15" s="205"/>
      <c r="C15" s="265"/>
      <c r="D15" s="265"/>
      <c r="E15" s="265"/>
      <c r="F15" s="265"/>
      <c r="G15" s="265"/>
      <c r="H15" s="265"/>
      <c r="I15" s="265"/>
      <c r="J15" s="265"/>
      <c r="K15" s="265"/>
      <c r="L15" s="266"/>
      <c r="M15" s="263" t="s">
        <v>186</v>
      </c>
      <c r="N15" s="172"/>
      <c r="O15" s="172"/>
      <c r="P15" s="172"/>
      <c r="Q15" s="172"/>
      <c r="R15" s="172"/>
      <c r="S15" s="172"/>
      <c r="T15" s="172"/>
      <c r="U15" s="172"/>
      <c r="V15" s="172"/>
      <c r="W15" s="172"/>
      <c r="X15" s="217"/>
    </row>
    <row r="16" spans="1:26" ht="14.25" customHeight="1" x14ac:dyDescent="0.4">
      <c r="A16" s="199" t="s">
        <v>3</v>
      </c>
      <c r="B16" s="200"/>
      <c r="C16" s="173" t="s">
        <v>198</v>
      </c>
      <c r="D16" s="173"/>
      <c r="E16" s="173"/>
      <c r="F16" s="173"/>
      <c r="G16" s="173"/>
      <c r="H16" s="173"/>
      <c r="I16" s="173"/>
      <c r="J16" s="173"/>
      <c r="K16" s="173"/>
      <c r="L16" s="218"/>
      <c r="M16" s="264"/>
      <c r="N16" s="265"/>
      <c r="O16" s="265"/>
      <c r="P16" s="265"/>
      <c r="Q16" s="265"/>
      <c r="R16" s="265"/>
      <c r="S16" s="265"/>
      <c r="T16" s="265"/>
      <c r="U16" s="265"/>
      <c r="V16" s="265"/>
      <c r="W16" s="265"/>
      <c r="X16" s="266"/>
    </row>
    <row r="17" spans="1:24" ht="14.25" customHeight="1" x14ac:dyDescent="0.4">
      <c r="A17" s="211" t="s">
        <v>206</v>
      </c>
      <c r="B17" s="212"/>
      <c r="C17" s="212"/>
      <c r="D17" s="212"/>
      <c r="E17" s="212"/>
      <c r="F17" s="212"/>
      <c r="G17" s="212"/>
      <c r="H17" s="212"/>
      <c r="I17" s="212"/>
      <c r="J17" s="212"/>
      <c r="K17" s="212"/>
      <c r="L17" s="212"/>
      <c r="M17" s="212"/>
      <c r="N17" s="212"/>
      <c r="O17" s="212"/>
      <c r="P17" s="212"/>
      <c r="Q17" s="212"/>
      <c r="R17" s="212"/>
      <c r="S17" s="212"/>
      <c r="T17" s="212"/>
      <c r="U17" s="212"/>
      <c r="V17" s="212"/>
      <c r="W17" s="212"/>
      <c r="X17" s="213"/>
    </row>
    <row r="18" spans="1:24" ht="14.25" customHeight="1" x14ac:dyDescent="0.4">
      <c r="A18" s="211" t="s">
        <v>13</v>
      </c>
      <c r="B18" s="212"/>
      <c r="C18" s="212"/>
      <c r="D18" s="212"/>
      <c r="E18" s="212"/>
      <c r="F18" s="212"/>
      <c r="G18" s="212"/>
      <c r="H18" s="212"/>
      <c r="I18" s="213"/>
      <c r="J18" s="211" t="s">
        <v>14</v>
      </c>
      <c r="K18" s="212"/>
      <c r="L18" s="197"/>
      <c r="M18" s="197"/>
      <c r="N18" s="197"/>
      <c r="O18" s="197"/>
      <c r="P18" s="197"/>
      <c r="Q18" s="197"/>
      <c r="R18" s="197"/>
      <c r="S18" s="197"/>
      <c r="T18" s="197"/>
      <c r="U18" s="197"/>
      <c r="V18" s="197"/>
      <c r="W18" s="197"/>
      <c r="X18" s="198"/>
    </row>
    <row r="19" spans="1:24" ht="14.25" customHeight="1" x14ac:dyDescent="0.4">
      <c r="A19" s="202" t="s">
        <v>256</v>
      </c>
      <c r="B19" s="181"/>
      <c r="C19" s="181"/>
      <c r="D19" s="172">
        <v>6</v>
      </c>
      <c r="E19" s="172" t="s">
        <v>253</v>
      </c>
      <c r="F19" s="172">
        <v>4</v>
      </c>
      <c r="G19" s="172" t="s">
        <v>254</v>
      </c>
      <c r="H19" s="216" t="s">
        <v>292</v>
      </c>
      <c r="I19" s="217" t="s">
        <v>258</v>
      </c>
      <c r="J19" s="196" t="s">
        <v>15</v>
      </c>
      <c r="K19" s="198"/>
      <c r="L19" s="48"/>
      <c r="M19" s="49" t="s">
        <v>256</v>
      </c>
      <c r="N19" s="49">
        <v>6</v>
      </c>
      <c r="O19" s="49" t="s">
        <v>253</v>
      </c>
      <c r="P19" s="49">
        <v>9</v>
      </c>
      <c r="Q19" s="49" t="s">
        <v>254</v>
      </c>
      <c r="R19" s="49" t="s">
        <v>292</v>
      </c>
      <c r="S19" s="49" t="s">
        <v>258</v>
      </c>
      <c r="T19" s="49"/>
      <c r="U19" s="197" t="s">
        <v>16</v>
      </c>
      <c r="V19" s="197"/>
      <c r="W19" s="197"/>
      <c r="X19" s="198"/>
    </row>
    <row r="20" spans="1:24" ht="14.25" customHeight="1" x14ac:dyDescent="0.4">
      <c r="A20" s="203"/>
      <c r="B20" s="183"/>
      <c r="C20" s="183"/>
      <c r="D20" s="173"/>
      <c r="E20" s="173"/>
      <c r="F20" s="173"/>
      <c r="G20" s="173"/>
      <c r="H20" s="214"/>
      <c r="I20" s="218"/>
      <c r="J20" s="204"/>
      <c r="K20" s="206"/>
      <c r="L20" s="50" t="s">
        <v>255</v>
      </c>
      <c r="M20" s="25" t="s">
        <v>256</v>
      </c>
      <c r="N20" s="25">
        <v>6</v>
      </c>
      <c r="O20" s="25" t="s">
        <v>253</v>
      </c>
      <c r="P20" s="25">
        <v>9</v>
      </c>
      <c r="Q20" s="25" t="s">
        <v>254</v>
      </c>
      <c r="R20" s="25" t="s">
        <v>293</v>
      </c>
      <c r="S20" s="25" t="s">
        <v>258</v>
      </c>
      <c r="T20" s="25"/>
      <c r="U20" s="27" t="s">
        <v>18</v>
      </c>
      <c r="V20" s="219">
        <v>1700</v>
      </c>
      <c r="W20" s="200"/>
      <c r="X20" s="28" t="s">
        <v>17</v>
      </c>
    </row>
    <row r="21" spans="1:24" ht="14.25" customHeight="1" x14ac:dyDescent="0.4">
      <c r="A21" s="211" t="s">
        <v>207</v>
      </c>
      <c r="B21" s="212"/>
      <c r="C21" s="212"/>
      <c r="D21" s="212"/>
      <c r="E21" s="212"/>
      <c r="F21" s="212"/>
      <c r="G21" s="212"/>
      <c r="H21" s="212"/>
      <c r="I21" s="212"/>
      <c r="J21" s="212"/>
      <c r="K21" s="212"/>
      <c r="L21" s="212"/>
      <c r="M21" s="212"/>
      <c r="N21" s="212"/>
      <c r="O21" s="212"/>
      <c r="P21" s="212"/>
      <c r="Q21" s="212"/>
      <c r="R21" s="212"/>
      <c r="S21" s="212"/>
      <c r="T21" s="212"/>
      <c r="U21" s="212"/>
      <c r="V21" s="197"/>
      <c r="W21" s="197"/>
      <c r="X21" s="213"/>
    </row>
    <row r="22" spans="1:24" ht="14.25" customHeight="1" x14ac:dyDescent="0.4">
      <c r="A22" s="196" t="s">
        <v>21</v>
      </c>
      <c r="B22" s="197"/>
      <c r="C22" s="197"/>
      <c r="D22" s="49" t="s">
        <v>256</v>
      </c>
      <c r="E22" s="49">
        <v>6</v>
      </c>
      <c r="F22" s="49" t="s">
        <v>253</v>
      </c>
      <c r="G22" s="49">
        <v>9</v>
      </c>
      <c r="H22" s="49" t="s">
        <v>254</v>
      </c>
      <c r="I22" s="49" t="s">
        <v>292</v>
      </c>
      <c r="J22" s="49" t="s">
        <v>259</v>
      </c>
      <c r="K22" s="49" t="s">
        <v>256</v>
      </c>
      <c r="L22" s="49">
        <v>6</v>
      </c>
      <c r="M22" s="49" t="s">
        <v>253</v>
      </c>
      <c r="N22" s="49">
        <v>9</v>
      </c>
      <c r="O22" s="49" t="s">
        <v>254</v>
      </c>
      <c r="P22" s="49" t="s">
        <v>293</v>
      </c>
      <c r="Q22" s="49" t="s">
        <v>258</v>
      </c>
      <c r="R22" s="61"/>
      <c r="S22" s="211" t="s">
        <v>394</v>
      </c>
      <c r="T22" s="212"/>
      <c r="U22" s="212"/>
      <c r="V22" s="261">
        <f>IF(V23="","",V20-V23)</f>
        <v>1500</v>
      </c>
      <c r="W22" s="448"/>
      <c r="X22" s="62" t="s">
        <v>20</v>
      </c>
    </row>
    <row r="23" spans="1:24" ht="14.25" customHeight="1" x14ac:dyDescent="0.4">
      <c r="A23" s="83" t="s">
        <v>22</v>
      </c>
      <c r="B23" s="84"/>
      <c r="C23" s="84"/>
      <c r="D23" s="84"/>
      <c r="E23" s="84"/>
      <c r="F23" s="84"/>
      <c r="G23" s="84"/>
      <c r="H23" s="84"/>
      <c r="I23" s="200" t="s">
        <v>294</v>
      </c>
      <c r="J23" s="200"/>
      <c r="K23" s="200"/>
      <c r="L23" s="200"/>
      <c r="M23" s="200"/>
      <c r="N23" s="200"/>
      <c r="O23" s="200"/>
      <c r="P23" s="200"/>
      <c r="Q23" s="200"/>
      <c r="R23" s="58"/>
      <c r="S23" s="174" t="s">
        <v>19</v>
      </c>
      <c r="T23" s="175"/>
      <c r="U23" s="176"/>
      <c r="V23" s="446">
        <v>200</v>
      </c>
      <c r="W23" s="447"/>
      <c r="X23" s="62" t="s">
        <v>20</v>
      </c>
    </row>
    <row r="24" spans="1:24" ht="14.25" customHeight="1" x14ac:dyDescent="0.4">
      <c r="A24" s="30" t="s">
        <v>31</v>
      </c>
      <c r="B24" s="19"/>
      <c r="C24" s="19"/>
      <c r="D24" s="19"/>
      <c r="E24" s="19"/>
      <c r="F24" s="19"/>
      <c r="G24" s="19"/>
      <c r="H24" s="19"/>
      <c r="I24" s="19"/>
      <c r="J24" s="19"/>
      <c r="K24" s="19"/>
      <c r="L24" s="19"/>
      <c r="M24" s="19"/>
      <c r="N24" s="19"/>
      <c r="O24" s="19"/>
      <c r="P24" s="19"/>
      <c r="Q24" s="19"/>
      <c r="R24" s="19"/>
      <c r="S24" s="19"/>
      <c r="T24" s="19"/>
      <c r="U24" s="19"/>
      <c r="V24" s="19"/>
      <c r="W24" s="19"/>
      <c r="X24" s="19"/>
    </row>
    <row r="25" spans="1:24" ht="14.25" customHeight="1" x14ac:dyDescent="0.4">
      <c r="A25" s="31" t="s">
        <v>398</v>
      </c>
      <c r="B25" s="19"/>
      <c r="C25" s="19"/>
      <c r="D25" s="19"/>
      <c r="E25" s="19"/>
      <c r="F25" s="19"/>
      <c r="G25" s="19"/>
      <c r="H25" s="19"/>
      <c r="I25" s="19"/>
      <c r="J25" s="19"/>
      <c r="K25" s="19"/>
      <c r="L25" s="19"/>
      <c r="M25" s="19"/>
      <c r="N25" s="19"/>
      <c r="O25" s="19"/>
      <c r="P25" s="19"/>
      <c r="Q25" s="19"/>
      <c r="R25" s="19"/>
      <c r="S25" s="19"/>
      <c r="T25" s="19"/>
      <c r="U25" s="19"/>
      <c r="V25" s="19"/>
      <c r="W25" s="19"/>
      <c r="X25" s="19"/>
    </row>
    <row r="26" spans="1:24" ht="14.25" customHeight="1" x14ac:dyDescent="0.4">
      <c r="A26" s="19"/>
      <c r="B26" s="30"/>
      <c r="C26" s="30"/>
      <c r="D26" s="30"/>
      <c r="E26" s="30"/>
      <c r="F26" s="30"/>
      <c r="G26" s="30"/>
      <c r="H26" s="30"/>
      <c r="I26" s="30"/>
      <c r="J26" s="30"/>
      <c r="K26" s="19"/>
      <c r="L26" s="19"/>
      <c r="M26" s="19"/>
      <c r="N26" s="19"/>
      <c r="O26" s="19"/>
      <c r="P26" s="19"/>
      <c r="Q26" s="19"/>
      <c r="R26" s="19"/>
      <c r="S26" s="19"/>
      <c r="T26" s="19"/>
      <c r="U26" s="19"/>
      <c r="V26" s="19"/>
      <c r="W26" s="19"/>
      <c r="X26" s="19"/>
    </row>
    <row r="27" spans="1:24" ht="14.25" customHeight="1" x14ac:dyDescent="0.4">
      <c r="A27" s="19"/>
      <c r="B27" s="30"/>
      <c r="C27" s="30"/>
      <c r="D27" s="30"/>
      <c r="E27" s="30"/>
      <c r="F27" s="30"/>
      <c r="G27" s="30"/>
      <c r="H27" s="30"/>
      <c r="I27" s="30"/>
      <c r="J27" s="30"/>
      <c r="K27" s="19"/>
      <c r="L27" s="19"/>
      <c r="M27" s="19"/>
      <c r="N27" s="19"/>
      <c r="O27" s="19"/>
      <c r="P27" s="19"/>
      <c r="Q27" s="19"/>
      <c r="R27" s="19"/>
      <c r="S27" s="19"/>
      <c r="T27" s="19"/>
      <c r="U27" s="19"/>
      <c r="V27" s="19"/>
      <c r="W27" s="19"/>
      <c r="X27" s="19"/>
    </row>
    <row r="28" spans="1:24" ht="14.25" customHeight="1" x14ac:dyDescent="0.4">
      <c r="A28" s="32" t="s">
        <v>32</v>
      </c>
      <c r="B28" s="19"/>
      <c r="C28" s="19"/>
      <c r="D28" s="19"/>
      <c r="E28" s="19"/>
      <c r="F28" s="19"/>
      <c r="G28" s="19"/>
      <c r="H28" s="19"/>
      <c r="I28" s="19"/>
      <c r="J28" s="19"/>
      <c r="K28" s="19"/>
      <c r="L28" s="19"/>
      <c r="M28" s="19"/>
      <c r="N28" s="19"/>
      <c r="O28" s="19"/>
      <c r="P28" s="19"/>
      <c r="Q28" s="19"/>
      <c r="R28" s="19"/>
      <c r="S28" s="19"/>
      <c r="T28" s="19"/>
      <c r="U28" s="19"/>
      <c r="V28" s="19"/>
      <c r="W28" s="19"/>
      <c r="X28" s="19"/>
    </row>
    <row r="29" spans="1:24" ht="14.25" customHeight="1" x14ac:dyDescent="0.4">
      <c r="A29" s="174" t="s">
        <v>355</v>
      </c>
      <c r="B29" s="175"/>
      <c r="C29" s="175"/>
      <c r="D29" s="175"/>
      <c r="E29" s="175"/>
      <c r="F29" s="175"/>
      <c r="G29" s="175"/>
      <c r="H29" s="175"/>
      <c r="I29" s="175"/>
      <c r="J29" s="175"/>
      <c r="K29" s="175"/>
      <c r="L29" s="175"/>
      <c r="M29" s="176"/>
      <c r="N29" s="19"/>
      <c r="O29" s="19"/>
      <c r="P29" s="19"/>
      <c r="Q29" s="19"/>
      <c r="R29" s="19"/>
      <c r="S29" s="19"/>
      <c r="T29" s="19"/>
      <c r="U29" s="19"/>
      <c r="V29" s="19"/>
      <c r="W29" s="19"/>
      <c r="X29" s="19"/>
    </row>
    <row r="30" spans="1:24" ht="14.25" customHeight="1" x14ac:dyDescent="0.4">
      <c r="A30" s="310" t="s">
        <v>7</v>
      </c>
      <c r="B30" s="310"/>
      <c r="C30" s="310"/>
      <c r="D30" s="310"/>
      <c r="E30" s="310"/>
      <c r="F30" s="310"/>
      <c r="G30" s="199" t="s">
        <v>8</v>
      </c>
      <c r="H30" s="200"/>
      <c r="I30" s="200"/>
      <c r="J30" s="200"/>
      <c r="K30" s="200"/>
      <c r="L30" s="200"/>
      <c r="M30" s="201"/>
      <c r="O30" s="19"/>
      <c r="P30" s="19"/>
      <c r="Q30" s="19"/>
      <c r="R30" s="19"/>
      <c r="S30" s="19"/>
      <c r="T30" s="19"/>
      <c r="U30" s="19"/>
      <c r="V30" s="19"/>
      <c r="W30" s="19"/>
      <c r="X30" s="19"/>
    </row>
    <row r="31" spans="1:24" ht="14.25" customHeight="1" x14ac:dyDescent="0.4">
      <c r="A31" s="311" t="s">
        <v>9</v>
      </c>
      <c r="B31" s="311"/>
      <c r="C31" s="311"/>
      <c r="D31" s="311"/>
      <c r="E31" s="311"/>
      <c r="F31" s="311"/>
      <c r="G31" s="202" t="s">
        <v>256</v>
      </c>
      <c r="H31" s="172">
        <v>6</v>
      </c>
      <c r="I31" s="172" t="s">
        <v>253</v>
      </c>
      <c r="J31" s="172">
        <v>4</v>
      </c>
      <c r="K31" s="172" t="s">
        <v>254</v>
      </c>
      <c r="L31" s="172" t="s">
        <v>261</v>
      </c>
      <c r="M31" s="217" t="s">
        <v>258</v>
      </c>
      <c r="O31" s="19"/>
      <c r="P31" s="19"/>
      <c r="Q31" s="19"/>
      <c r="R31" s="19"/>
      <c r="S31" s="19"/>
      <c r="T31" s="19"/>
      <c r="U31" s="19"/>
      <c r="V31" s="19"/>
      <c r="W31" s="19"/>
      <c r="X31" s="19"/>
    </row>
    <row r="32" spans="1:24" ht="14.25" customHeight="1" x14ac:dyDescent="0.4">
      <c r="A32" s="311"/>
      <c r="B32" s="311"/>
      <c r="C32" s="311"/>
      <c r="D32" s="311"/>
      <c r="E32" s="311"/>
      <c r="F32" s="311"/>
      <c r="G32" s="203"/>
      <c r="H32" s="173"/>
      <c r="I32" s="173"/>
      <c r="J32" s="173"/>
      <c r="K32" s="173"/>
      <c r="L32" s="173"/>
      <c r="M32" s="218"/>
      <c r="O32" s="19"/>
      <c r="P32" s="19"/>
      <c r="Q32" s="19"/>
      <c r="R32" s="19"/>
      <c r="S32" s="19"/>
      <c r="T32" s="19"/>
      <c r="U32" s="19"/>
      <c r="V32" s="19"/>
      <c r="W32" s="19"/>
      <c r="X32" s="19"/>
    </row>
    <row r="33" spans="1:24" ht="14.25" customHeight="1" x14ac:dyDescent="0.4">
      <c r="A33" s="309" t="s">
        <v>10</v>
      </c>
      <c r="B33" s="309"/>
      <c r="C33" s="309"/>
      <c r="D33" s="309"/>
      <c r="E33" s="309"/>
      <c r="F33" s="309"/>
      <c r="G33" s="202" t="s">
        <v>256</v>
      </c>
      <c r="H33" s="172">
        <v>6</v>
      </c>
      <c r="I33" s="172" t="s">
        <v>253</v>
      </c>
      <c r="J33" s="172">
        <v>6</v>
      </c>
      <c r="K33" s="172" t="s">
        <v>254</v>
      </c>
      <c r="L33" s="172" t="s">
        <v>260</v>
      </c>
      <c r="M33" s="217" t="s">
        <v>258</v>
      </c>
      <c r="O33" s="19"/>
      <c r="P33" s="19"/>
      <c r="Q33" s="19"/>
      <c r="R33" s="19"/>
      <c r="S33" s="19"/>
      <c r="T33" s="19"/>
      <c r="U33" s="19"/>
      <c r="V33" s="19"/>
      <c r="W33" s="19"/>
      <c r="X33" s="19"/>
    </row>
    <row r="34" spans="1:24" ht="14.25" customHeight="1" x14ac:dyDescent="0.4">
      <c r="A34" s="309"/>
      <c r="B34" s="309"/>
      <c r="C34" s="309"/>
      <c r="D34" s="309"/>
      <c r="E34" s="309"/>
      <c r="F34" s="309"/>
      <c r="G34" s="203"/>
      <c r="H34" s="173"/>
      <c r="I34" s="173"/>
      <c r="J34" s="173"/>
      <c r="K34" s="173"/>
      <c r="L34" s="173"/>
      <c r="M34" s="218"/>
      <c r="O34" s="19"/>
      <c r="P34" s="19"/>
      <c r="Q34" s="19"/>
      <c r="R34" s="19"/>
      <c r="S34" s="19"/>
      <c r="T34" s="19"/>
      <c r="U34" s="19"/>
      <c r="V34" s="19"/>
      <c r="W34" s="19"/>
      <c r="X34" s="19"/>
    </row>
    <row r="35" spans="1:24" ht="14.25" customHeight="1" x14ac:dyDescent="0.4">
      <c r="A35" s="309" t="s">
        <v>289</v>
      </c>
      <c r="B35" s="309"/>
      <c r="C35" s="309"/>
      <c r="D35" s="309"/>
      <c r="E35" s="309"/>
      <c r="F35" s="309"/>
      <c r="G35" s="202" t="s">
        <v>256</v>
      </c>
      <c r="H35" s="172">
        <v>6</v>
      </c>
      <c r="I35" s="172" t="s">
        <v>253</v>
      </c>
      <c r="J35" s="172">
        <v>9</v>
      </c>
      <c r="K35" s="172" t="s">
        <v>254</v>
      </c>
      <c r="L35" s="172" t="s">
        <v>260</v>
      </c>
      <c r="M35" s="217" t="s">
        <v>258</v>
      </c>
      <c r="O35" s="19"/>
      <c r="P35" s="19"/>
      <c r="Q35" s="19"/>
      <c r="R35" s="19"/>
      <c r="S35" s="19"/>
      <c r="T35" s="19"/>
      <c r="U35" s="19"/>
      <c r="V35" s="19"/>
      <c r="W35" s="19"/>
      <c r="X35" s="19"/>
    </row>
    <row r="36" spans="1:24" ht="14.25" customHeight="1" x14ac:dyDescent="0.4">
      <c r="A36" s="309"/>
      <c r="B36" s="309"/>
      <c r="C36" s="309"/>
      <c r="D36" s="309"/>
      <c r="E36" s="309"/>
      <c r="F36" s="309"/>
      <c r="G36" s="203"/>
      <c r="H36" s="173"/>
      <c r="I36" s="173"/>
      <c r="J36" s="173"/>
      <c r="K36" s="173"/>
      <c r="L36" s="173"/>
      <c r="M36" s="218"/>
      <c r="O36" s="19"/>
      <c r="P36" s="19"/>
      <c r="Q36" s="19"/>
      <c r="R36" s="19"/>
      <c r="S36" s="19"/>
      <c r="T36" s="19"/>
      <c r="U36" s="19"/>
      <c r="V36" s="19"/>
      <c r="W36" s="19"/>
      <c r="X36" s="19"/>
    </row>
    <row r="37" spans="1:24" ht="14.25" customHeight="1" thickBot="1" x14ac:dyDescent="0.45">
      <c r="A37" s="32"/>
      <c r="B37" s="19"/>
      <c r="C37" s="19"/>
      <c r="D37" s="19"/>
      <c r="E37" s="19"/>
      <c r="F37" s="19"/>
      <c r="G37" s="19"/>
      <c r="H37" s="19"/>
      <c r="I37" s="19"/>
      <c r="J37" s="19"/>
      <c r="K37" s="19"/>
      <c r="L37" s="19"/>
      <c r="M37" s="19"/>
      <c r="N37" s="19"/>
      <c r="O37" s="19"/>
      <c r="P37" s="19"/>
      <c r="Q37" s="19"/>
      <c r="R37" s="19"/>
      <c r="S37" s="19"/>
      <c r="T37" s="19"/>
      <c r="U37" s="19"/>
      <c r="V37" s="19"/>
      <c r="W37" s="19"/>
      <c r="X37" s="19"/>
    </row>
    <row r="38" spans="1:24" ht="14.25" customHeight="1" x14ac:dyDescent="0.4">
      <c r="A38" s="512" t="s">
        <v>303</v>
      </c>
      <c r="B38" s="513"/>
      <c r="C38" s="513"/>
      <c r="D38" s="513"/>
      <c r="E38" s="513"/>
      <c r="F38" s="513"/>
      <c r="G38" s="513"/>
      <c r="H38" s="513"/>
      <c r="I38" s="513"/>
      <c r="J38" s="513"/>
      <c r="K38" s="513"/>
      <c r="L38" s="513"/>
      <c r="M38" s="513"/>
      <c r="N38" s="513"/>
      <c r="O38" s="513"/>
      <c r="P38" s="513"/>
      <c r="Q38" s="513"/>
      <c r="R38" s="513"/>
      <c r="S38" s="513"/>
      <c r="T38" s="513"/>
      <c r="U38" s="513"/>
      <c r="V38" s="513"/>
      <c r="W38" s="513"/>
      <c r="X38" s="514"/>
    </row>
    <row r="39" spans="1:24" ht="14.25" customHeight="1" x14ac:dyDescent="0.4">
      <c r="A39" s="476" t="s">
        <v>27</v>
      </c>
      <c r="B39" s="477"/>
      <c r="C39" s="477"/>
      <c r="D39" s="477"/>
      <c r="E39" s="477"/>
      <c r="F39" s="478"/>
      <c r="G39" s="482" t="s">
        <v>28</v>
      </c>
      <c r="H39" s="477"/>
      <c r="I39" s="477"/>
      <c r="J39" s="477"/>
      <c r="K39" s="477"/>
      <c r="L39" s="477"/>
      <c r="M39" s="478"/>
      <c r="N39" s="482" t="s">
        <v>29</v>
      </c>
      <c r="O39" s="477"/>
      <c r="P39" s="477"/>
      <c r="Q39" s="477"/>
      <c r="R39" s="477"/>
      <c r="S39" s="477"/>
      <c r="T39" s="477"/>
      <c r="U39" s="477"/>
      <c r="V39" s="477"/>
      <c r="W39" s="477"/>
      <c r="X39" s="515"/>
    </row>
    <row r="40" spans="1:24" ht="14.25" customHeight="1" x14ac:dyDescent="0.4">
      <c r="A40" s="511" t="s">
        <v>23</v>
      </c>
      <c r="B40" s="477"/>
      <c r="C40" s="477"/>
      <c r="D40" s="477"/>
      <c r="E40" s="477"/>
      <c r="F40" s="478"/>
      <c r="G40" s="484" t="s">
        <v>256</v>
      </c>
      <c r="H40" s="485">
        <v>6</v>
      </c>
      <c r="I40" s="485" t="s">
        <v>253</v>
      </c>
      <c r="J40" s="485">
        <v>4</v>
      </c>
      <c r="K40" s="485" t="s">
        <v>254</v>
      </c>
      <c r="L40" s="485">
        <v>20</v>
      </c>
      <c r="M40" s="499" t="s">
        <v>257</v>
      </c>
      <c r="N40" s="502" t="s">
        <v>200</v>
      </c>
      <c r="O40" s="503"/>
      <c r="P40" s="503"/>
      <c r="Q40" s="503"/>
      <c r="R40" s="503"/>
      <c r="S40" s="503"/>
      <c r="T40" s="503"/>
      <c r="U40" s="503"/>
      <c r="V40" s="503"/>
      <c r="W40" s="503"/>
      <c r="X40" s="504"/>
    </row>
    <row r="41" spans="1:24" ht="14.25" customHeight="1" x14ac:dyDescent="0.4">
      <c r="A41" s="490"/>
      <c r="B41" s="491"/>
      <c r="C41" s="491"/>
      <c r="D41" s="491"/>
      <c r="E41" s="491"/>
      <c r="F41" s="492"/>
      <c r="G41" s="495"/>
      <c r="H41" s="497"/>
      <c r="I41" s="497"/>
      <c r="J41" s="497"/>
      <c r="K41" s="497"/>
      <c r="L41" s="497"/>
      <c r="M41" s="500"/>
      <c r="N41" s="505"/>
      <c r="O41" s="506"/>
      <c r="P41" s="506"/>
      <c r="Q41" s="506"/>
      <c r="R41" s="506"/>
      <c r="S41" s="506"/>
      <c r="T41" s="506"/>
      <c r="U41" s="506"/>
      <c r="V41" s="506"/>
      <c r="W41" s="506"/>
      <c r="X41" s="507"/>
    </row>
    <row r="42" spans="1:24" ht="14.25" customHeight="1" x14ac:dyDescent="0.4">
      <c r="A42" s="493"/>
      <c r="B42" s="330"/>
      <c r="C42" s="330"/>
      <c r="D42" s="330"/>
      <c r="E42" s="330"/>
      <c r="F42" s="494"/>
      <c r="G42" s="496"/>
      <c r="H42" s="498"/>
      <c r="I42" s="498"/>
      <c r="J42" s="498"/>
      <c r="K42" s="498"/>
      <c r="L42" s="498"/>
      <c r="M42" s="501"/>
      <c r="N42" s="508"/>
      <c r="O42" s="509"/>
      <c r="P42" s="509"/>
      <c r="Q42" s="509"/>
      <c r="R42" s="509"/>
      <c r="S42" s="509"/>
      <c r="T42" s="509"/>
      <c r="U42" s="509"/>
      <c r="V42" s="509"/>
      <c r="W42" s="509"/>
      <c r="X42" s="510"/>
    </row>
    <row r="43" spans="1:24" ht="14.25" customHeight="1" x14ac:dyDescent="0.4">
      <c r="A43" s="511" t="s">
        <v>24</v>
      </c>
      <c r="B43" s="477"/>
      <c r="C43" s="477"/>
      <c r="D43" s="477"/>
      <c r="E43" s="477"/>
      <c r="F43" s="478"/>
      <c r="G43" s="484" t="s">
        <v>256</v>
      </c>
      <c r="H43" s="485">
        <v>6</v>
      </c>
      <c r="I43" s="485" t="s">
        <v>253</v>
      </c>
      <c r="J43" s="485">
        <v>6</v>
      </c>
      <c r="K43" s="485" t="s">
        <v>254</v>
      </c>
      <c r="L43" s="485">
        <v>20</v>
      </c>
      <c r="M43" s="499" t="s">
        <v>257</v>
      </c>
      <c r="N43" s="502" t="s">
        <v>201</v>
      </c>
      <c r="O43" s="503"/>
      <c r="P43" s="503"/>
      <c r="Q43" s="503"/>
      <c r="R43" s="503"/>
      <c r="S43" s="503"/>
      <c r="T43" s="503"/>
      <c r="U43" s="503"/>
      <c r="V43" s="503"/>
      <c r="W43" s="503"/>
      <c r="X43" s="504"/>
    </row>
    <row r="44" spans="1:24" ht="14.25" customHeight="1" x14ac:dyDescent="0.4">
      <c r="A44" s="490"/>
      <c r="B44" s="491"/>
      <c r="C44" s="491"/>
      <c r="D44" s="491"/>
      <c r="E44" s="491"/>
      <c r="F44" s="492"/>
      <c r="G44" s="495"/>
      <c r="H44" s="497"/>
      <c r="I44" s="497"/>
      <c r="J44" s="497"/>
      <c r="K44" s="497"/>
      <c r="L44" s="497"/>
      <c r="M44" s="500"/>
      <c r="N44" s="505"/>
      <c r="O44" s="506"/>
      <c r="P44" s="506"/>
      <c r="Q44" s="506"/>
      <c r="R44" s="506"/>
      <c r="S44" s="506"/>
      <c r="T44" s="506"/>
      <c r="U44" s="506"/>
      <c r="V44" s="506"/>
      <c r="W44" s="506"/>
      <c r="X44" s="507"/>
    </row>
    <row r="45" spans="1:24" ht="14.25" customHeight="1" x14ac:dyDescent="0.4">
      <c r="A45" s="493"/>
      <c r="B45" s="330"/>
      <c r="C45" s="330"/>
      <c r="D45" s="330"/>
      <c r="E45" s="330"/>
      <c r="F45" s="494"/>
      <c r="G45" s="496"/>
      <c r="H45" s="498"/>
      <c r="I45" s="498"/>
      <c r="J45" s="498"/>
      <c r="K45" s="498"/>
      <c r="L45" s="498"/>
      <c r="M45" s="501"/>
      <c r="N45" s="508"/>
      <c r="O45" s="509"/>
      <c r="P45" s="509"/>
      <c r="Q45" s="509"/>
      <c r="R45" s="509"/>
      <c r="S45" s="509"/>
      <c r="T45" s="509"/>
      <c r="U45" s="509"/>
      <c r="V45" s="509"/>
      <c r="W45" s="509"/>
      <c r="X45" s="510"/>
    </row>
    <row r="46" spans="1:24" ht="14.25" customHeight="1" x14ac:dyDescent="0.4">
      <c r="A46" s="476" t="s">
        <v>25</v>
      </c>
      <c r="B46" s="477"/>
      <c r="C46" s="477"/>
      <c r="D46" s="477"/>
      <c r="E46" s="477"/>
      <c r="F46" s="478"/>
      <c r="G46" s="484" t="s">
        <v>256</v>
      </c>
      <c r="H46" s="485">
        <v>6</v>
      </c>
      <c r="I46" s="485" t="s">
        <v>253</v>
      </c>
      <c r="J46" s="485">
        <v>9</v>
      </c>
      <c r="K46" s="485" t="s">
        <v>254</v>
      </c>
      <c r="L46" s="485" t="s">
        <v>260</v>
      </c>
      <c r="M46" s="499" t="s">
        <v>258</v>
      </c>
      <c r="N46" s="502" t="s">
        <v>202</v>
      </c>
      <c r="O46" s="503"/>
      <c r="P46" s="503"/>
      <c r="Q46" s="503"/>
      <c r="R46" s="503"/>
      <c r="S46" s="503"/>
      <c r="T46" s="503"/>
      <c r="U46" s="503"/>
      <c r="V46" s="503"/>
      <c r="W46" s="503"/>
      <c r="X46" s="504"/>
    </row>
    <row r="47" spans="1:24" ht="14.25" customHeight="1" x14ac:dyDescent="0.4">
      <c r="A47" s="490"/>
      <c r="B47" s="491"/>
      <c r="C47" s="491"/>
      <c r="D47" s="491"/>
      <c r="E47" s="491"/>
      <c r="F47" s="492"/>
      <c r="G47" s="495"/>
      <c r="H47" s="497"/>
      <c r="I47" s="497"/>
      <c r="J47" s="497"/>
      <c r="K47" s="497"/>
      <c r="L47" s="497"/>
      <c r="M47" s="500"/>
      <c r="N47" s="505"/>
      <c r="O47" s="506"/>
      <c r="P47" s="506"/>
      <c r="Q47" s="506"/>
      <c r="R47" s="506"/>
      <c r="S47" s="506"/>
      <c r="T47" s="506"/>
      <c r="U47" s="506"/>
      <c r="V47" s="506"/>
      <c r="W47" s="506"/>
      <c r="X47" s="507"/>
    </row>
    <row r="48" spans="1:24" ht="14.25" customHeight="1" x14ac:dyDescent="0.4">
      <c r="A48" s="493"/>
      <c r="B48" s="330"/>
      <c r="C48" s="330"/>
      <c r="D48" s="330"/>
      <c r="E48" s="330"/>
      <c r="F48" s="494"/>
      <c r="G48" s="496"/>
      <c r="H48" s="498"/>
      <c r="I48" s="498"/>
      <c r="J48" s="498"/>
      <c r="K48" s="498"/>
      <c r="L48" s="498"/>
      <c r="M48" s="501"/>
      <c r="N48" s="508"/>
      <c r="O48" s="509"/>
      <c r="P48" s="509"/>
      <c r="Q48" s="509"/>
      <c r="R48" s="509"/>
      <c r="S48" s="509"/>
      <c r="T48" s="509"/>
      <c r="U48" s="509"/>
      <c r="V48" s="509"/>
      <c r="W48" s="509"/>
      <c r="X48" s="510"/>
    </row>
    <row r="49" spans="1:30" ht="14.25" customHeight="1" x14ac:dyDescent="0.4">
      <c r="A49" s="476" t="s">
        <v>26</v>
      </c>
      <c r="B49" s="477"/>
      <c r="C49" s="477"/>
      <c r="D49" s="477"/>
      <c r="E49" s="477"/>
      <c r="F49" s="478"/>
      <c r="G49" s="484" t="s">
        <v>256</v>
      </c>
      <c r="H49" s="485">
        <v>6</v>
      </c>
      <c r="I49" s="485" t="s">
        <v>253</v>
      </c>
      <c r="J49" s="485">
        <v>8</v>
      </c>
      <c r="K49" s="485" t="s">
        <v>254</v>
      </c>
      <c r="L49" s="485">
        <v>5</v>
      </c>
      <c r="M49" s="499" t="s">
        <v>257</v>
      </c>
      <c r="N49" s="502" t="s">
        <v>199</v>
      </c>
      <c r="O49" s="503"/>
      <c r="P49" s="503"/>
      <c r="Q49" s="503"/>
      <c r="R49" s="503"/>
      <c r="S49" s="503"/>
      <c r="T49" s="503"/>
      <c r="U49" s="503"/>
      <c r="V49" s="503"/>
      <c r="W49" s="503"/>
      <c r="X49" s="504"/>
    </row>
    <row r="50" spans="1:30" ht="14.25" customHeight="1" x14ac:dyDescent="0.4">
      <c r="A50" s="490"/>
      <c r="B50" s="491"/>
      <c r="C50" s="491"/>
      <c r="D50" s="491"/>
      <c r="E50" s="491"/>
      <c r="F50" s="492"/>
      <c r="G50" s="495"/>
      <c r="H50" s="497"/>
      <c r="I50" s="497"/>
      <c r="J50" s="497"/>
      <c r="K50" s="497"/>
      <c r="L50" s="497"/>
      <c r="M50" s="500"/>
      <c r="N50" s="505"/>
      <c r="O50" s="506"/>
      <c r="P50" s="506"/>
      <c r="Q50" s="506"/>
      <c r="R50" s="506"/>
      <c r="S50" s="506"/>
      <c r="T50" s="506"/>
      <c r="U50" s="506"/>
      <c r="V50" s="506"/>
      <c r="W50" s="506"/>
      <c r="X50" s="507"/>
    </row>
    <row r="51" spans="1:30" ht="14.25" customHeight="1" x14ac:dyDescent="0.4">
      <c r="A51" s="493"/>
      <c r="B51" s="330"/>
      <c r="C51" s="330"/>
      <c r="D51" s="330"/>
      <c r="E51" s="330"/>
      <c r="F51" s="494"/>
      <c r="G51" s="496"/>
      <c r="H51" s="498"/>
      <c r="I51" s="498"/>
      <c r="J51" s="498"/>
      <c r="K51" s="498"/>
      <c r="L51" s="498"/>
      <c r="M51" s="501"/>
      <c r="N51" s="508"/>
      <c r="O51" s="509"/>
      <c r="P51" s="509"/>
      <c r="Q51" s="509"/>
      <c r="R51" s="509"/>
      <c r="S51" s="509"/>
      <c r="T51" s="509"/>
      <c r="U51" s="509"/>
      <c r="V51" s="509"/>
      <c r="W51" s="509"/>
      <c r="X51" s="510"/>
    </row>
    <row r="52" spans="1:30" ht="14.25" customHeight="1" x14ac:dyDescent="0.4">
      <c r="A52" s="108"/>
      <c r="B52" s="90"/>
      <c r="C52" s="90"/>
      <c r="D52" s="90"/>
      <c r="E52" s="90"/>
      <c r="F52" s="90"/>
      <c r="G52" s="90"/>
      <c r="H52" s="90"/>
      <c r="I52" s="90"/>
      <c r="J52" s="90"/>
      <c r="K52" s="90"/>
      <c r="L52" s="90"/>
      <c r="M52" s="90"/>
      <c r="N52" s="90"/>
      <c r="O52" s="90"/>
      <c r="P52" s="90"/>
      <c r="Q52" s="90"/>
      <c r="R52" s="90"/>
      <c r="S52" s="90"/>
      <c r="T52" s="90"/>
      <c r="U52" s="90"/>
      <c r="V52" s="90"/>
      <c r="W52" s="90"/>
      <c r="X52" s="109"/>
    </row>
    <row r="53" spans="1:30" ht="14.25" customHeight="1" x14ac:dyDescent="0.4">
      <c r="A53" s="476" t="s">
        <v>219</v>
      </c>
      <c r="B53" s="477"/>
      <c r="C53" s="477"/>
      <c r="D53" s="477"/>
      <c r="E53" s="477"/>
      <c r="F53" s="477"/>
      <c r="G53" s="478"/>
      <c r="H53" s="482" t="s">
        <v>30</v>
      </c>
      <c r="I53" s="477"/>
      <c r="J53" s="477"/>
      <c r="K53" s="477"/>
      <c r="L53" s="477"/>
      <c r="M53" s="478"/>
      <c r="N53" s="484" t="s">
        <v>197</v>
      </c>
      <c r="O53" s="485"/>
      <c r="P53" s="485"/>
      <c r="Q53" s="485"/>
      <c r="R53" s="485"/>
      <c r="S53" s="485"/>
      <c r="T53" s="485"/>
      <c r="U53" s="485"/>
      <c r="V53" s="485"/>
      <c r="W53" s="485"/>
      <c r="X53" s="486"/>
    </row>
    <row r="54" spans="1:30" ht="14.25" customHeight="1" thickBot="1" x14ac:dyDescent="0.45">
      <c r="A54" s="479"/>
      <c r="B54" s="480"/>
      <c r="C54" s="480"/>
      <c r="D54" s="480"/>
      <c r="E54" s="480"/>
      <c r="F54" s="480"/>
      <c r="G54" s="481"/>
      <c r="H54" s="483"/>
      <c r="I54" s="480"/>
      <c r="J54" s="480"/>
      <c r="K54" s="480"/>
      <c r="L54" s="480"/>
      <c r="M54" s="481"/>
      <c r="N54" s="487"/>
      <c r="O54" s="488"/>
      <c r="P54" s="488"/>
      <c r="Q54" s="488"/>
      <c r="R54" s="488"/>
      <c r="S54" s="488"/>
      <c r="T54" s="488"/>
      <c r="U54" s="488"/>
      <c r="V54" s="488"/>
      <c r="W54" s="488"/>
      <c r="X54" s="489"/>
    </row>
    <row r="55" spans="1:30" ht="14.25" customHeight="1" x14ac:dyDescent="0.4">
      <c r="A55" s="30" t="s">
        <v>242</v>
      </c>
      <c r="B55" s="19"/>
      <c r="C55" s="19"/>
      <c r="D55" s="19"/>
      <c r="E55" s="19"/>
      <c r="F55" s="19"/>
      <c r="G55" s="19"/>
      <c r="H55" s="19"/>
      <c r="I55" s="19"/>
      <c r="J55" s="19"/>
      <c r="K55" s="19"/>
      <c r="L55" s="19"/>
      <c r="M55" s="19"/>
      <c r="N55" s="19"/>
      <c r="O55" s="19"/>
      <c r="P55" s="19"/>
      <c r="Q55" s="19"/>
      <c r="R55" s="19"/>
      <c r="S55" s="19"/>
      <c r="T55" s="19"/>
      <c r="U55" s="19"/>
      <c r="V55" s="19"/>
      <c r="W55" s="19"/>
      <c r="X55" s="19"/>
    </row>
    <row r="56" spans="1:30" ht="13.5" customHeight="1" x14ac:dyDescent="0.4">
      <c r="A56" s="30"/>
      <c r="B56" s="19"/>
      <c r="C56" s="19"/>
      <c r="D56" s="19"/>
      <c r="E56" s="19"/>
      <c r="F56" s="19"/>
      <c r="G56" s="19"/>
      <c r="H56" s="19"/>
      <c r="I56" s="19"/>
      <c r="J56" s="19"/>
      <c r="K56" s="19"/>
      <c r="L56" s="19"/>
      <c r="M56" s="19"/>
      <c r="N56" s="19"/>
      <c r="O56" s="19"/>
      <c r="P56" s="19"/>
      <c r="Q56" s="19"/>
      <c r="R56" s="19"/>
      <c r="S56" s="19"/>
      <c r="T56" s="19"/>
      <c r="U56" s="19"/>
      <c r="V56" s="19"/>
      <c r="W56" s="19"/>
      <c r="X56" s="19"/>
    </row>
    <row r="57" spans="1:30" ht="13.5" customHeight="1" x14ac:dyDescent="0.4">
      <c r="A57" s="18" t="s">
        <v>252</v>
      </c>
      <c r="B57" s="19"/>
      <c r="C57" s="19"/>
      <c r="D57" s="19"/>
      <c r="E57" s="19"/>
      <c r="F57" s="19"/>
      <c r="G57" s="19"/>
      <c r="H57" s="19"/>
      <c r="I57" s="19"/>
      <c r="J57" s="19"/>
      <c r="K57" s="19"/>
      <c r="L57" s="19"/>
      <c r="M57" s="19"/>
      <c r="N57" s="19"/>
      <c r="O57" s="19"/>
      <c r="P57" s="19"/>
      <c r="Q57" s="19"/>
      <c r="R57" s="19"/>
      <c r="S57" s="19"/>
      <c r="T57" s="19"/>
      <c r="U57" s="177"/>
      <c r="V57" s="177"/>
      <c r="W57" s="177"/>
      <c r="X57" s="177"/>
    </row>
    <row r="58" spans="1:30" ht="25.5" customHeight="1" x14ac:dyDescent="0.4">
      <c r="A58" s="178" t="s">
        <v>220</v>
      </c>
      <c r="B58" s="179"/>
      <c r="C58" s="179"/>
      <c r="D58" s="179"/>
      <c r="E58" s="179"/>
      <c r="F58" s="179"/>
      <c r="G58" s="179"/>
      <c r="H58" s="179"/>
      <c r="I58" s="179"/>
      <c r="J58" s="179"/>
      <c r="K58" s="179"/>
      <c r="L58" s="179"/>
      <c r="M58" s="179"/>
      <c r="N58" s="179"/>
      <c r="O58" s="179"/>
      <c r="P58" s="179"/>
      <c r="Q58" s="179"/>
      <c r="R58" s="179"/>
      <c r="S58" s="179"/>
      <c r="T58" s="179"/>
      <c r="U58" s="179"/>
      <c r="V58" s="179"/>
      <c r="W58" s="179"/>
      <c r="X58" s="180"/>
      <c r="Y58" s="292" t="s">
        <v>272</v>
      </c>
      <c r="Z58" s="293"/>
    </row>
    <row r="59" spans="1:30" ht="25.5" customHeight="1" x14ac:dyDescent="0.4">
      <c r="A59" s="207" t="s">
        <v>43</v>
      </c>
      <c r="B59" s="239"/>
      <c r="C59" s="239"/>
      <c r="D59" s="239"/>
      <c r="E59" s="239"/>
      <c r="F59" s="239"/>
      <c r="G59" s="240"/>
      <c r="H59" s="233" t="s">
        <v>351</v>
      </c>
      <c r="I59" s="234"/>
      <c r="J59" s="235"/>
      <c r="K59" s="233" t="s">
        <v>46</v>
      </c>
      <c r="L59" s="234"/>
      <c r="M59" s="235"/>
      <c r="N59" s="233" t="s">
        <v>281</v>
      </c>
      <c r="O59" s="234"/>
      <c r="P59" s="235"/>
      <c r="Q59" s="302" t="s">
        <v>352</v>
      </c>
      <c r="R59" s="303"/>
      <c r="S59" s="303"/>
      <c r="T59" s="303"/>
      <c r="U59" s="303"/>
      <c r="V59" s="304"/>
      <c r="W59" s="331" t="s">
        <v>313</v>
      </c>
      <c r="X59" s="332"/>
      <c r="Y59" s="294"/>
      <c r="Z59" s="295"/>
    </row>
    <row r="60" spans="1:30" ht="13.5" customHeight="1" thickBot="1" x14ac:dyDescent="0.45">
      <c r="A60" s="208"/>
      <c r="B60" s="401"/>
      <c r="C60" s="401"/>
      <c r="D60" s="401"/>
      <c r="E60" s="401"/>
      <c r="F60" s="401"/>
      <c r="G60" s="402"/>
      <c r="H60" s="403"/>
      <c r="I60" s="404"/>
      <c r="J60" s="405"/>
      <c r="K60" s="403"/>
      <c r="L60" s="404"/>
      <c r="M60" s="405"/>
      <c r="N60" s="403"/>
      <c r="O60" s="404"/>
      <c r="P60" s="405"/>
      <c r="Q60" s="305"/>
      <c r="R60" s="306"/>
      <c r="S60" s="306"/>
      <c r="T60" s="306"/>
      <c r="U60" s="306"/>
      <c r="V60" s="307"/>
      <c r="W60" s="333"/>
      <c r="X60" s="334"/>
      <c r="Y60" s="296"/>
      <c r="Z60" s="297"/>
    </row>
    <row r="61" spans="1:30" ht="13.5" customHeight="1" thickBot="1" x14ac:dyDescent="0.45">
      <c r="A61" s="258">
        <v>1</v>
      </c>
      <c r="B61" s="243" t="s">
        <v>347</v>
      </c>
      <c r="C61" s="244"/>
      <c r="D61" s="244"/>
      <c r="E61" s="244"/>
      <c r="F61" s="244"/>
      <c r="G61" s="245"/>
      <c r="H61" s="249">
        <v>1.4</v>
      </c>
      <c r="I61" s="250"/>
      <c r="J61" s="251"/>
      <c r="K61" s="249">
        <v>16</v>
      </c>
      <c r="L61" s="250"/>
      <c r="M61" s="250"/>
      <c r="N61" s="263">
        <f>IF(H61="","",H61*K61/AA64)</f>
        <v>2.24E-2</v>
      </c>
      <c r="O61" s="172"/>
      <c r="P61" s="217"/>
      <c r="Q61" s="72" t="s">
        <v>37</v>
      </c>
      <c r="R61" s="72"/>
      <c r="S61" s="32" t="s">
        <v>268</v>
      </c>
      <c r="T61" s="72" t="s">
        <v>41</v>
      </c>
      <c r="U61" s="72"/>
      <c r="V61" s="32"/>
      <c r="W61" s="110" t="s">
        <v>33</v>
      </c>
      <c r="X61" s="111" t="s">
        <v>325</v>
      </c>
      <c r="Y61" s="267" t="s">
        <v>291</v>
      </c>
      <c r="Z61" s="268"/>
      <c r="AB61" s="47" t="s">
        <v>342</v>
      </c>
      <c r="AC61" s="44"/>
      <c r="AD61" s="44"/>
    </row>
    <row r="62" spans="1:30" ht="13.5" customHeight="1" x14ac:dyDescent="0.4">
      <c r="A62" s="259"/>
      <c r="B62" s="246"/>
      <c r="C62" s="247"/>
      <c r="D62" s="247"/>
      <c r="E62" s="247"/>
      <c r="F62" s="247"/>
      <c r="G62" s="248"/>
      <c r="H62" s="252"/>
      <c r="I62" s="253"/>
      <c r="J62" s="254"/>
      <c r="K62" s="252"/>
      <c r="L62" s="253"/>
      <c r="M62" s="253"/>
      <c r="N62" s="264"/>
      <c r="O62" s="265"/>
      <c r="P62" s="266"/>
      <c r="Q62" s="57"/>
      <c r="R62" s="57"/>
      <c r="S62" s="57"/>
      <c r="T62" s="31"/>
      <c r="U62" s="31"/>
      <c r="V62" s="57"/>
      <c r="W62" s="101" t="s">
        <v>34</v>
      </c>
      <c r="X62" s="102"/>
      <c r="Y62" s="267"/>
      <c r="Z62" s="268"/>
      <c r="AC62" s="44"/>
      <c r="AD62" s="44"/>
    </row>
    <row r="63" spans="1:30" ht="13.5" customHeight="1" x14ac:dyDescent="0.4">
      <c r="A63" s="259"/>
      <c r="B63" s="246"/>
      <c r="C63" s="247"/>
      <c r="D63" s="247"/>
      <c r="E63" s="247"/>
      <c r="F63" s="247"/>
      <c r="G63" s="248"/>
      <c r="H63" s="252"/>
      <c r="I63" s="253"/>
      <c r="J63" s="254"/>
      <c r="K63" s="252"/>
      <c r="L63" s="253"/>
      <c r="M63" s="253"/>
      <c r="N63" s="264"/>
      <c r="O63" s="265"/>
      <c r="P63" s="266"/>
      <c r="Q63" s="72" t="s">
        <v>38</v>
      </c>
      <c r="R63" s="72"/>
      <c r="S63" s="32"/>
      <c r="T63" s="72" t="s">
        <v>42</v>
      </c>
      <c r="U63" s="72"/>
      <c r="V63" s="32"/>
      <c r="W63" s="101" t="s">
        <v>35</v>
      </c>
      <c r="X63" s="102"/>
      <c r="Y63" s="267"/>
      <c r="Z63" s="268"/>
      <c r="AB63" s="45"/>
      <c r="AC63" s="44"/>
      <c r="AD63" s="44"/>
    </row>
    <row r="64" spans="1:30" ht="13.5" customHeight="1" x14ac:dyDescent="0.4">
      <c r="A64" s="259"/>
      <c r="B64" s="246"/>
      <c r="C64" s="247"/>
      <c r="D64" s="247"/>
      <c r="E64" s="247"/>
      <c r="F64" s="247"/>
      <c r="G64" s="248"/>
      <c r="H64" s="252"/>
      <c r="I64" s="253"/>
      <c r="J64" s="254"/>
      <c r="K64" s="252"/>
      <c r="L64" s="253"/>
      <c r="M64" s="253"/>
      <c r="N64" s="264"/>
      <c r="O64" s="265"/>
      <c r="P64" s="266"/>
      <c r="Q64" s="57"/>
      <c r="R64" s="57"/>
      <c r="S64" s="57"/>
      <c r="T64" s="31"/>
      <c r="U64" s="31"/>
      <c r="V64" s="57"/>
      <c r="W64" s="101" t="s">
        <v>36</v>
      </c>
      <c r="X64" s="102"/>
      <c r="Y64" s="267"/>
      <c r="Z64" s="268"/>
      <c r="AA64" s="82">
        <f>IF(Y65="使用する",1000,100)</f>
        <v>1000</v>
      </c>
      <c r="AB64" s="45" t="s">
        <v>331</v>
      </c>
      <c r="AC64" s="44"/>
      <c r="AD64" s="44"/>
    </row>
    <row r="65" spans="1:29" ht="13.5" customHeight="1" thickBot="1" x14ac:dyDescent="0.45">
      <c r="A65" s="260"/>
      <c r="B65" s="73">
        <v>1.4</v>
      </c>
      <c r="C65" s="24" t="str">
        <f>IF(Y65="","",VLOOKUP(Y65,認証基準!$J$4:AV13,4,FALSE))</f>
        <v>ｇ</v>
      </c>
      <c r="D65" s="1">
        <v>2.4</v>
      </c>
      <c r="E65" s="24" t="str">
        <f>IF(Y65="","",VLOOKUP(Y65,認証基準!$J$4:AV13,4,FALSE))</f>
        <v>ｇ</v>
      </c>
      <c r="F65" s="24">
        <v>1.4</v>
      </c>
      <c r="G65" s="24" t="str">
        <f>IF(Y65="","",VLOOKUP(Y65,認証基準!$J$4:AV13,4,FALSE))</f>
        <v>ｇ</v>
      </c>
      <c r="H65" s="255" t="str">
        <f>IF(Y65="","",VLOOKUP(Y65,認証基準!$J$4:AV13,5,FALSE))</f>
        <v>g/箱</v>
      </c>
      <c r="I65" s="256"/>
      <c r="J65" s="257"/>
      <c r="K65" s="436" t="str">
        <f>IF(Y65="","",VLOOKUP(Y65,認証基準!$J$4:AV13,6,FALSE))</f>
        <v>箱/10ａ</v>
      </c>
      <c r="L65" s="437"/>
      <c r="M65" s="437"/>
      <c r="N65" s="255" t="str">
        <f>IF(Y65="","",VLOOKUP(Y65,認証基準!$J$4:AV13,7,FALSE))</f>
        <v>kg/10a</v>
      </c>
      <c r="O65" s="256"/>
      <c r="P65" s="257"/>
      <c r="Q65" s="76" t="s">
        <v>39</v>
      </c>
      <c r="R65" s="76"/>
      <c r="S65" s="24"/>
      <c r="T65" s="76" t="s">
        <v>40</v>
      </c>
      <c r="U65" s="76"/>
      <c r="V65" s="24"/>
      <c r="W65" s="103"/>
      <c r="X65" s="105"/>
      <c r="Y65" s="427" t="s">
        <v>276</v>
      </c>
      <c r="Z65" s="270"/>
      <c r="AB65" s="45" t="s">
        <v>343</v>
      </c>
    </row>
    <row r="66" spans="1:29" ht="13.5" customHeight="1" x14ac:dyDescent="0.4">
      <c r="A66" s="259">
        <v>2</v>
      </c>
      <c r="B66" s="246" t="s">
        <v>295</v>
      </c>
      <c r="C66" s="247"/>
      <c r="D66" s="247"/>
      <c r="E66" s="247"/>
      <c r="F66" s="247"/>
      <c r="G66" s="248"/>
      <c r="H66" s="252">
        <v>6</v>
      </c>
      <c r="I66" s="253"/>
      <c r="J66" s="253"/>
      <c r="K66" s="341">
        <v>50</v>
      </c>
      <c r="L66" s="342"/>
      <c r="M66" s="343"/>
      <c r="N66" s="172">
        <f>IF(H66="","",H66*K66/AA69)</f>
        <v>3</v>
      </c>
      <c r="O66" s="172"/>
      <c r="P66" s="217"/>
      <c r="Q66" s="72" t="s">
        <v>37</v>
      </c>
      <c r="R66" s="72"/>
      <c r="S66" s="32"/>
      <c r="T66" s="72" t="s">
        <v>41</v>
      </c>
      <c r="U66" s="72"/>
      <c r="V66" s="32" t="s">
        <v>268</v>
      </c>
      <c r="W66" s="99" t="s">
        <v>33</v>
      </c>
      <c r="X66" s="100"/>
      <c r="Y66" s="267" t="s">
        <v>291</v>
      </c>
      <c r="Z66" s="268"/>
      <c r="AB66" s="3"/>
    </row>
    <row r="67" spans="1:29" ht="13.5" customHeight="1" thickBot="1" x14ac:dyDescent="0.45">
      <c r="A67" s="259"/>
      <c r="B67" s="246"/>
      <c r="C67" s="247"/>
      <c r="D67" s="247"/>
      <c r="E67" s="247"/>
      <c r="F67" s="247"/>
      <c r="G67" s="248"/>
      <c r="H67" s="252"/>
      <c r="I67" s="253"/>
      <c r="J67" s="253"/>
      <c r="K67" s="474"/>
      <c r="L67" s="253"/>
      <c r="M67" s="475"/>
      <c r="N67" s="265"/>
      <c r="O67" s="265"/>
      <c r="P67" s="266"/>
      <c r="Q67" s="57"/>
      <c r="R67" s="57"/>
      <c r="S67" s="57"/>
      <c r="T67" s="31"/>
      <c r="U67" s="31"/>
      <c r="V67" s="57"/>
      <c r="W67" s="101" t="s">
        <v>34</v>
      </c>
      <c r="X67" s="102"/>
      <c r="Y67" s="267"/>
      <c r="Z67" s="268"/>
      <c r="AB67" s="43" t="s">
        <v>378</v>
      </c>
    </row>
    <row r="68" spans="1:29" ht="13.5" customHeight="1" thickBot="1" x14ac:dyDescent="0.45">
      <c r="A68" s="259"/>
      <c r="B68" s="246"/>
      <c r="C68" s="247"/>
      <c r="D68" s="247"/>
      <c r="E68" s="247"/>
      <c r="F68" s="247"/>
      <c r="G68" s="248"/>
      <c r="H68" s="252"/>
      <c r="I68" s="253"/>
      <c r="J68" s="253"/>
      <c r="K68" s="474"/>
      <c r="L68" s="253"/>
      <c r="M68" s="475"/>
      <c r="N68" s="265"/>
      <c r="O68" s="265"/>
      <c r="P68" s="266"/>
      <c r="Q68" s="72" t="s">
        <v>38</v>
      </c>
      <c r="R68" s="72"/>
      <c r="S68" s="32"/>
      <c r="T68" s="72" t="s">
        <v>42</v>
      </c>
      <c r="U68" s="72"/>
      <c r="V68" s="32"/>
      <c r="W68" s="110" t="s">
        <v>35</v>
      </c>
      <c r="X68" s="111" t="s">
        <v>325</v>
      </c>
      <c r="Y68" s="267"/>
      <c r="Z68" s="268"/>
      <c r="AB68" s="43" t="s">
        <v>373</v>
      </c>
    </row>
    <row r="69" spans="1:29" ht="13.5" customHeight="1" thickBot="1" x14ac:dyDescent="0.45">
      <c r="A69" s="259"/>
      <c r="B69" s="246"/>
      <c r="C69" s="247"/>
      <c r="D69" s="247"/>
      <c r="E69" s="247"/>
      <c r="F69" s="247"/>
      <c r="G69" s="248"/>
      <c r="H69" s="252"/>
      <c r="I69" s="253"/>
      <c r="J69" s="253"/>
      <c r="K69" s="344"/>
      <c r="L69" s="345"/>
      <c r="M69" s="346"/>
      <c r="N69" s="265"/>
      <c r="O69" s="265"/>
      <c r="P69" s="266"/>
      <c r="Q69" s="57"/>
      <c r="R69" s="57"/>
      <c r="S69" s="57"/>
      <c r="T69" s="31"/>
      <c r="U69" s="31"/>
      <c r="V69" s="57"/>
      <c r="W69" s="101" t="s">
        <v>36</v>
      </c>
      <c r="X69" s="102"/>
      <c r="Y69" s="267"/>
      <c r="Z69" s="268"/>
      <c r="AA69" s="82">
        <f t="shared" ref="AA69" si="0">IF(Y70="使用する",1000,100)</f>
        <v>100</v>
      </c>
      <c r="AB69" s="3" t="s">
        <v>372</v>
      </c>
    </row>
    <row r="70" spans="1:29" ht="13.5" customHeight="1" x14ac:dyDescent="0.4">
      <c r="A70" s="260"/>
      <c r="B70" s="73">
        <v>12</v>
      </c>
      <c r="C70" s="24" t="str">
        <f>IF(Y70="","",VLOOKUP(Y70,認証基準!$J$4:AV18,4,FALSE))</f>
        <v>％</v>
      </c>
      <c r="D70" s="1">
        <v>7</v>
      </c>
      <c r="E70" s="24" t="str">
        <f>IF(Y70="","",VLOOKUP(Y70,認証基準!$J$4:AV18,4,FALSE))</f>
        <v>％</v>
      </c>
      <c r="F70" s="24">
        <v>5</v>
      </c>
      <c r="G70" s="24" t="str">
        <f>IF(Y70="","",VLOOKUP(Y70,認証基準!$J$4:AV18,4,FALSE))</f>
        <v>％</v>
      </c>
      <c r="H70" s="255" t="str">
        <f>IF(Y70="","",VLOOKUP(Y70,認証基準!$J$4:AV18,5,FALSE))</f>
        <v>％</v>
      </c>
      <c r="I70" s="256"/>
      <c r="J70" s="257"/>
      <c r="K70" s="255" t="str">
        <f>IF(Y70="","",VLOOKUP(Y70,認証基準!$J$4:AV18,6,FALSE))</f>
        <v>kg/10a</v>
      </c>
      <c r="L70" s="256"/>
      <c r="M70" s="256"/>
      <c r="N70" s="255" t="str">
        <f>IF(Y70="","",VLOOKUP(Y70,認証基準!$J$4:AV18,7,FALSE))</f>
        <v>kg/10a</v>
      </c>
      <c r="O70" s="256"/>
      <c r="P70" s="257"/>
      <c r="Q70" s="76" t="s">
        <v>39</v>
      </c>
      <c r="R70" s="76"/>
      <c r="S70" s="24"/>
      <c r="T70" s="76" t="s">
        <v>40</v>
      </c>
      <c r="U70" s="76"/>
      <c r="V70" s="24"/>
      <c r="W70" s="103"/>
      <c r="X70" s="105"/>
      <c r="Y70" s="427" t="s">
        <v>277</v>
      </c>
      <c r="Z70" s="270"/>
      <c r="AB70" s="3" t="s">
        <v>374</v>
      </c>
    </row>
    <row r="71" spans="1:29" ht="13.5" customHeight="1" x14ac:dyDescent="0.4">
      <c r="A71" s="259">
        <v>3</v>
      </c>
      <c r="B71" s="246" t="s">
        <v>296</v>
      </c>
      <c r="C71" s="247"/>
      <c r="D71" s="247"/>
      <c r="E71" s="247"/>
      <c r="F71" s="247"/>
      <c r="G71" s="248"/>
      <c r="H71" s="471">
        <v>0</v>
      </c>
      <c r="I71" s="472"/>
      <c r="J71" s="473"/>
      <c r="K71" s="252">
        <v>100</v>
      </c>
      <c r="L71" s="253"/>
      <c r="M71" s="254"/>
      <c r="N71" s="279">
        <f>IF(H71="","",H71*K71/AA74)</f>
        <v>0</v>
      </c>
      <c r="O71" s="280"/>
      <c r="P71" s="281"/>
      <c r="Q71" s="71" t="s">
        <v>37</v>
      </c>
      <c r="R71" s="72"/>
      <c r="S71" s="32"/>
      <c r="T71" s="72" t="s">
        <v>41</v>
      </c>
      <c r="U71" s="72"/>
      <c r="V71" s="32" t="s">
        <v>268</v>
      </c>
      <c r="W71" s="99" t="s">
        <v>33</v>
      </c>
      <c r="X71" s="100" t="s">
        <v>325</v>
      </c>
      <c r="Y71" s="267" t="s">
        <v>291</v>
      </c>
      <c r="Z71" s="268"/>
      <c r="AB71" s="3" t="s">
        <v>375</v>
      </c>
    </row>
    <row r="72" spans="1:29" ht="13.5" customHeight="1" x14ac:dyDescent="0.4">
      <c r="A72" s="259"/>
      <c r="B72" s="246"/>
      <c r="C72" s="247"/>
      <c r="D72" s="247"/>
      <c r="E72" s="247"/>
      <c r="F72" s="247"/>
      <c r="G72" s="248"/>
      <c r="H72" s="471"/>
      <c r="I72" s="472"/>
      <c r="J72" s="473"/>
      <c r="K72" s="252"/>
      <c r="L72" s="253"/>
      <c r="M72" s="254"/>
      <c r="N72" s="279"/>
      <c r="O72" s="280"/>
      <c r="P72" s="281"/>
      <c r="Q72" s="65"/>
      <c r="R72" s="57"/>
      <c r="S72" s="57"/>
      <c r="T72" s="31"/>
      <c r="U72" s="31"/>
      <c r="V72" s="57"/>
      <c r="W72" s="101" t="s">
        <v>34</v>
      </c>
      <c r="X72" s="102"/>
      <c r="Y72" s="267"/>
      <c r="Z72" s="268"/>
    </row>
    <row r="73" spans="1:29" ht="13.5" customHeight="1" x14ac:dyDescent="0.4">
      <c r="A73" s="259"/>
      <c r="B73" s="246"/>
      <c r="C73" s="247"/>
      <c r="D73" s="247"/>
      <c r="E73" s="247"/>
      <c r="F73" s="247"/>
      <c r="G73" s="248"/>
      <c r="H73" s="471"/>
      <c r="I73" s="472"/>
      <c r="J73" s="473"/>
      <c r="K73" s="252"/>
      <c r="L73" s="253"/>
      <c r="M73" s="254"/>
      <c r="N73" s="279"/>
      <c r="O73" s="280"/>
      <c r="P73" s="281"/>
      <c r="Q73" s="71" t="s">
        <v>38</v>
      </c>
      <c r="R73" s="72"/>
      <c r="S73" s="32"/>
      <c r="T73" s="72" t="s">
        <v>42</v>
      </c>
      <c r="U73" s="72"/>
      <c r="V73" s="32"/>
      <c r="W73" s="101" t="s">
        <v>35</v>
      </c>
      <c r="X73" s="102"/>
      <c r="Y73" s="267"/>
      <c r="Z73" s="268"/>
    </row>
    <row r="74" spans="1:29" ht="13.5" customHeight="1" x14ac:dyDescent="0.4">
      <c r="A74" s="259"/>
      <c r="B74" s="246"/>
      <c r="C74" s="247"/>
      <c r="D74" s="247"/>
      <c r="E74" s="247"/>
      <c r="F74" s="247"/>
      <c r="G74" s="248"/>
      <c r="H74" s="471"/>
      <c r="I74" s="472"/>
      <c r="J74" s="473"/>
      <c r="K74" s="252"/>
      <c r="L74" s="253"/>
      <c r="M74" s="254"/>
      <c r="N74" s="279"/>
      <c r="O74" s="280"/>
      <c r="P74" s="281"/>
      <c r="Q74" s="65"/>
      <c r="R74" s="57"/>
      <c r="S74" s="57"/>
      <c r="T74" s="31"/>
      <c r="U74" s="31"/>
      <c r="V74" s="57"/>
      <c r="W74" s="101" t="s">
        <v>36</v>
      </c>
      <c r="X74" s="102"/>
      <c r="Y74" s="267"/>
      <c r="Z74" s="268"/>
      <c r="AA74" s="82">
        <f t="shared" ref="AA74" si="1">IF(Y75="使用する",1000,100)</f>
        <v>100</v>
      </c>
    </row>
    <row r="75" spans="1:29" ht="13.5" customHeight="1" x14ac:dyDescent="0.4">
      <c r="A75" s="260"/>
      <c r="B75" s="73">
        <v>2.6</v>
      </c>
      <c r="C75" s="24" t="str">
        <f>IF(Y75="","",VLOOKUP(Y75,認証基準!$J$4:AV23,4,FALSE))</f>
        <v>％</v>
      </c>
      <c r="D75" s="1">
        <v>2.6</v>
      </c>
      <c r="E75" s="24" t="str">
        <f>IF(Y75="","",VLOOKUP(Y75,認証基準!$J$4:AV23,4,FALSE))</f>
        <v>％</v>
      </c>
      <c r="F75" s="24">
        <v>2.6</v>
      </c>
      <c r="G75" s="24" t="str">
        <f>IF(Y75="","",VLOOKUP(Y75,認証基準!$J$4:AV23,4,FALSE))</f>
        <v>％</v>
      </c>
      <c r="H75" s="255" t="str">
        <f>IF(Y75="","",VLOOKUP(Y75,認証基準!$J$4:AV23,5,FALSE))</f>
        <v>％</v>
      </c>
      <c r="I75" s="256"/>
      <c r="J75" s="257"/>
      <c r="K75" s="255" t="str">
        <f>IF(Y75="","",VLOOKUP(Y75,認証基準!$J$4:AV23,6,FALSE))</f>
        <v>kg/10a</v>
      </c>
      <c r="L75" s="256"/>
      <c r="M75" s="257"/>
      <c r="N75" s="255" t="str">
        <f>IF(Y75="","",VLOOKUP(Y75,認証基準!$J$4:AV23,7,FALSE))</f>
        <v>kg/10a</v>
      </c>
      <c r="O75" s="256"/>
      <c r="P75" s="257"/>
      <c r="Q75" s="75" t="s">
        <v>39</v>
      </c>
      <c r="R75" s="76"/>
      <c r="S75" s="24"/>
      <c r="T75" s="76" t="s">
        <v>40</v>
      </c>
      <c r="U75" s="76"/>
      <c r="V75" s="24"/>
      <c r="W75" s="103"/>
      <c r="X75" s="104"/>
      <c r="Y75" s="269" t="s">
        <v>277</v>
      </c>
      <c r="Z75" s="270"/>
    </row>
    <row r="76" spans="1:29" ht="13.5" customHeight="1" x14ac:dyDescent="0.4">
      <c r="A76" s="258">
        <v>4</v>
      </c>
      <c r="B76" s="243"/>
      <c r="C76" s="244"/>
      <c r="D76" s="244"/>
      <c r="E76" s="244"/>
      <c r="F76" s="244"/>
      <c r="G76" s="245"/>
      <c r="H76" s="249"/>
      <c r="I76" s="250"/>
      <c r="J76" s="251"/>
      <c r="K76" s="249"/>
      <c r="L76" s="250"/>
      <c r="M76" s="251"/>
      <c r="N76" s="263" t="str">
        <f>IF(H76="","",H76*K76/AA79)</f>
        <v/>
      </c>
      <c r="O76" s="172"/>
      <c r="P76" s="217"/>
      <c r="Q76" s="71" t="s">
        <v>37</v>
      </c>
      <c r="R76" s="72"/>
      <c r="S76" s="32"/>
      <c r="T76" s="72" t="s">
        <v>41</v>
      </c>
      <c r="U76" s="72"/>
      <c r="V76" s="32"/>
      <c r="W76" s="99" t="s">
        <v>33</v>
      </c>
      <c r="X76" s="100"/>
      <c r="Y76" s="267" t="s">
        <v>291</v>
      </c>
      <c r="Z76" s="268"/>
      <c r="AB76" s="47"/>
    </row>
    <row r="77" spans="1:29" ht="13.5" customHeight="1" x14ac:dyDescent="0.4">
      <c r="A77" s="259"/>
      <c r="B77" s="246"/>
      <c r="C77" s="247"/>
      <c r="D77" s="247"/>
      <c r="E77" s="247"/>
      <c r="F77" s="247"/>
      <c r="G77" s="248"/>
      <c r="H77" s="252"/>
      <c r="I77" s="253"/>
      <c r="J77" s="254"/>
      <c r="K77" s="252"/>
      <c r="L77" s="253"/>
      <c r="M77" s="254"/>
      <c r="N77" s="264"/>
      <c r="O77" s="265"/>
      <c r="P77" s="266"/>
      <c r="Q77" s="65"/>
      <c r="R77" s="57"/>
      <c r="S77" s="57"/>
      <c r="T77" s="31"/>
      <c r="U77" s="31"/>
      <c r="V77" s="57"/>
      <c r="W77" s="101" t="s">
        <v>34</v>
      </c>
      <c r="X77" s="102"/>
      <c r="Y77" s="267"/>
      <c r="Z77" s="268"/>
      <c r="AB77" s="47"/>
      <c r="AC77" s="47"/>
    </row>
    <row r="78" spans="1:29" ht="13.5" customHeight="1" x14ac:dyDescent="0.4">
      <c r="A78" s="259"/>
      <c r="B78" s="246"/>
      <c r="C78" s="247"/>
      <c r="D78" s="247"/>
      <c r="E78" s="247"/>
      <c r="F78" s="247"/>
      <c r="G78" s="248"/>
      <c r="H78" s="252"/>
      <c r="I78" s="253"/>
      <c r="J78" s="254"/>
      <c r="K78" s="252"/>
      <c r="L78" s="253"/>
      <c r="M78" s="254"/>
      <c r="N78" s="264"/>
      <c r="O78" s="265"/>
      <c r="P78" s="266"/>
      <c r="Q78" s="71" t="s">
        <v>38</v>
      </c>
      <c r="R78" s="72"/>
      <c r="S78" s="32"/>
      <c r="T78" s="72" t="s">
        <v>42</v>
      </c>
      <c r="U78" s="72"/>
      <c r="V78" s="32"/>
      <c r="W78" s="101" t="s">
        <v>35</v>
      </c>
      <c r="X78" s="102"/>
      <c r="Y78" s="267"/>
      <c r="Z78" s="268"/>
      <c r="AC78" s="47"/>
    </row>
    <row r="79" spans="1:29" ht="13.5" customHeight="1" x14ac:dyDescent="0.4">
      <c r="A79" s="259"/>
      <c r="B79" s="246"/>
      <c r="C79" s="247"/>
      <c r="D79" s="247"/>
      <c r="E79" s="247"/>
      <c r="F79" s="247"/>
      <c r="G79" s="248"/>
      <c r="H79" s="252"/>
      <c r="I79" s="253"/>
      <c r="J79" s="254"/>
      <c r="K79" s="252"/>
      <c r="L79" s="253"/>
      <c r="M79" s="254"/>
      <c r="N79" s="264"/>
      <c r="O79" s="265"/>
      <c r="P79" s="266"/>
      <c r="Q79" s="65"/>
      <c r="R79" s="57"/>
      <c r="S79" s="57"/>
      <c r="T79" s="31"/>
      <c r="U79" s="31"/>
      <c r="V79" s="57"/>
      <c r="W79" s="101" t="s">
        <v>36</v>
      </c>
      <c r="X79" s="102"/>
      <c r="Y79" s="267"/>
      <c r="Z79" s="268"/>
      <c r="AA79" s="82">
        <f t="shared" ref="AA79" si="2">IF(Y80="使用する",1000,100)</f>
        <v>100</v>
      </c>
      <c r="AB79" s="47"/>
    </row>
    <row r="80" spans="1:29" ht="13.5" customHeight="1" x14ac:dyDescent="0.4">
      <c r="A80" s="260"/>
      <c r="B80" s="73"/>
      <c r="C80" s="24" t="str">
        <f>IF(Y80="","",VLOOKUP(Y80,認証基準!$J$4:AV28,4,FALSE))</f>
        <v>％</v>
      </c>
      <c r="D80" s="1"/>
      <c r="E80" s="24" t="str">
        <f>IF(Y80="","",VLOOKUP(Y80,認証基準!$J$4:AV28,4,FALSE))</f>
        <v>％</v>
      </c>
      <c r="F80" s="24"/>
      <c r="G80" s="24" t="str">
        <f>IF(Y80="","",VLOOKUP(Y80,認証基準!$J$4:AV28,4,FALSE))</f>
        <v>％</v>
      </c>
      <c r="H80" s="255" t="str">
        <f>IF(Y80="","",VLOOKUP(Y80,認証基準!$J$4:AV28,5,FALSE))</f>
        <v>％</v>
      </c>
      <c r="I80" s="256"/>
      <c r="J80" s="257"/>
      <c r="K80" s="255" t="str">
        <f>IF(Y80="","",VLOOKUP(Y80,認証基準!$J$4:AV28,6,FALSE))</f>
        <v>kg/10a</v>
      </c>
      <c r="L80" s="256"/>
      <c r="M80" s="257"/>
      <c r="N80" s="255" t="str">
        <f>IF(Y80="","",VLOOKUP(Y80,認証基準!$J$4:AV28,7,FALSE))</f>
        <v>kg/10a</v>
      </c>
      <c r="O80" s="256"/>
      <c r="P80" s="257"/>
      <c r="Q80" s="75" t="s">
        <v>39</v>
      </c>
      <c r="R80" s="76"/>
      <c r="S80" s="24"/>
      <c r="T80" s="76" t="s">
        <v>40</v>
      </c>
      <c r="U80" s="76"/>
      <c r="V80" s="24"/>
      <c r="W80" s="103"/>
      <c r="X80" s="104"/>
      <c r="Y80" s="269" t="s">
        <v>277</v>
      </c>
      <c r="Z80" s="270"/>
    </row>
    <row r="81" spans="1:27" ht="13.5" customHeight="1" x14ac:dyDescent="0.4">
      <c r="A81" s="258">
        <v>5</v>
      </c>
      <c r="B81" s="243"/>
      <c r="C81" s="244"/>
      <c r="D81" s="244"/>
      <c r="E81" s="244"/>
      <c r="F81" s="244"/>
      <c r="G81" s="245"/>
      <c r="H81" s="249"/>
      <c r="I81" s="250"/>
      <c r="J81" s="251"/>
      <c r="K81" s="249"/>
      <c r="L81" s="250"/>
      <c r="M81" s="251"/>
      <c r="N81" s="263" t="str">
        <f>IF(H81="","",H81*K81/AA84)</f>
        <v/>
      </c>
      <c r="O81" s="172"/>
      <c r="P81" s="217"/>
      <c r="Q81" s="71" t="s">
        <v>37</v>
      </c>
      <c r="R81" s="72"/>
      <c r="S81" s="32"/>
      <c r="T81" s="72" t="s">
        <v>41</v>
      </c>
      <c r="U81" s="72"/>
      <c r="V81" s="32"/>
      <c r="W81" s="99" t="s">
        <v>33</v>
      </c>
      <c r="X81" s="100"/>
      <c r="Y81" s="267" t="s">
        <v>291</v>
      </c>
      <c r="Z81" s="268"/>
    </row>
    <row r="82" spans="1:27" ht="13.5" customHeight="1" x14ac:dyDescent="0.4">
      <c r="A82" s="259"/>
      <c r="B82" s="246"/>
      <c r="C82" s="247"/>
      <c r="D82" s="247"/>
      <c r="E82" s="247"/>
      <c r="F82" s="247"/>
      <c r="G82" s="248"/>
      <c r="H82" s="252"/>
      <c r="I82" s="253"/>
      <c r="J82" s="254"/>
      <c r="K82" s="252"/>
      <c r="L82" s="253"/>
      <c r="M82" s="254"/>
      <c r="N82" s="264"/>
      <c r="O82" s="265"/>
      <c r="P82" s="266"/>
      <c r="Q82" s="65"/>
      <c r="R82" s="57"/>
      <c r="S82" s="57"/>
      <c r="T82" s="31"/>
      <c r="U82" s="31"/>
      <c r="V82" s="57"/>
      <c r="W82" s="101" t="s">
        <v>34</v>
      </c>
      <c r="X82" s="102"/>
      <c r="Y82" s="267"/>
      <c r="Z82" s="268"/>
    </row>
    <row r="83" spans="1:27" ht="13.5" customHeight="1" x14ac:dyDescent="0.4">
      <c r="A83" s="259"/>
      <c r="B83" s="246"/>
      <c r="C83" s="247"/>
      <c r="D83" s="247"/>
      <c r="E83" s="247"/>
      <c r="F83" s="247"/>
      <c r="G83" s="248"/>
      <c r="H83" s="252"/>
      <c r="I83" s="253"/>
      <c r="J83" s="254"/>
      <c r="K83" s="252"/>
      <c r="L83" s="253"/>
      <c r="M83" s="254"/>
      <c r="N83" s="264"/>
      <c r="O83" s="265"/>
      <c r="P83" s="266"/>
      <c r="Q83" s="71" t="s">
        <v>38</v>
      </c>
      <c r="R83" s="72"/>
      <c r="S83" s="32"/>
      <c r="T83" s="72" t="s">
        <v>42</v>
      </c>
      <c r="U83" s="72"/>
      <c r="V83" s="32"/>
      <c r="W83" s="101" t="s">
        <v>35</v>
      </c>
      <c r="X83" s="102"/>
      <c r="Y83" s="267"/>
      <c r="Z83" s="268"/>
    </row>
    <row r="84" spans="1:27" ht="13.5" customHeight="1" x14ac:dyDescent="0.4">
      <c r="A84" s="259"/>
      <c r="B84" s="246"/>
      <c r="C84" s="247"/>
      <c r="D84" s="247"/>
      <c r="E84" s="247"/>
      <c r="F84" s="247"/>
      <c r="G84" s="248"/>
      <c r="H84" s="252"/>
      <c r="I84" s="253"/>
      <c r="J84" s="254"/>
      <c r="K84" s="252"/>
      <c r="L84" s="253"/>
      <c r="M84" s="254"/>
      <c r="N84" s="264"/>
      <c r="O84" s="265"/>
      <c r="P84" s="266"/>
      <c r="Q84" s="65"/>
      <c r="R84" s="57"/>
      <c r="S84" s="57"/>
      <c r="T84" s="31"/>
      <c r="U84" s="31"/>
      <c r="V84" s="57"/>
      <c r="W84" s="101" t="s">
        <v>36</v>
      </c>
      <c r="X84" s="102"/>
      <c r="Y84" s="267"/>
      <c r="Z84" s="268"/>
      <c r="AA84" s="82">
        <f t="shared" ref="AA84" si="3">IF(Y85="使用する",1000,100)</f>
        <v>100</v>
      </c>
    </row>
    <row r="85" spans="1:27" ht="13.5" customHeight="1" x14ac:dyDescent="0.4">
      <c r="A85" s="260"/>
      <c r="B85" s="73"/>
      <c r="C85" s="24" t="str">
        <f>IF(Y85="","",VLOOKUP(Y85,認証基準!$J$4:AV33,4,FALSE))</f>
        <v>％</v>
      </c>
      <c r="D85" s="1"/>
      <c r="E85" s="24" t="str">
        <f>IF(Y85="","",VLOOKUP(Y85,認証基準!$J$4:AV33,4,FALSE))</f>
        <v>％</v>
      </c>
      <c r="F85" s="24"/>
      <c r="G85" s="24" t="str">
        <f>IF(Y85="","",VLOOKUP(Y85,認証基準!$J$4:AV33,4,FALSE))</f>
        <v>％</v>
      </c>
      <c r="H85" s="255" t="str">
        <f>IF(Y85="","",VLOOKUP(Y85,認証基準!$J$4:AV33,5,FALSE))</f>
        <v>％</v>
      </c>
      <c r="I85" s="256"/>
      <c r="J85" s="257"/>
      <c r="K85" s="255" t="str">
        <f>IF(Y85="","",VLOOKUP(Y85,認証基準!$J$4:AV33,6,FALSE))</f>
        <v>kg/10a</v>
      </c>
      <c r="L85" s="256"/>
      <c r="M85" s="257"/>
      <c r="N85" s="255" t="str">
        <f>IF(Y85="","",VLOOKUP(Y85,認証基準!$J$4:AV33,7,FALSE))</f>
        <v>kg/10a</v>
      </c>
      <c r="O85" s="256"/>
      <c r="P85" s="257"/>
      <c r="Q85" s="75" t="s">
        <v>39</v>
      </c>
      <c r="R85" s="76"/>
      <c r="S85" s="24"/>
      <c r="T85" s="76" t="s">
        <v>40</v>
      </c>
      <c r="U85" s="76"/>
      <c r="V85" s="24"/>
      <c r="W85" s="103"/>
      <c r="X85" s="104"/>
      <c r="Y85" s="269" t="s">
        <v>277</v>
      </c>
      <c r="Z85" s="270"/>
    </row>
    <row r="86" spans="1:27" ht="13.5" customHeight="1" x14ac:dyDescent="0.4">
      <c r="A86" s="258">
        <v>6</v>
      </c>
      <c r="B86" s="243"/>
      <c r="C86" s="244"/>
      <c r="D86" s="244"/>
      <c r="E86" s="244"/>
      <c r="F86" s="244"/>
      <c r="G86" s="245"/>
      <c r="H86" s="249"/>
      <c r="I86" s="250"/>
      <c r="J86" s="251"/>
      <c r="K86" s="249"/>
      <c r="L86" s="250"/>
      <c r="M86" s="251"/>
      <c r="N86" s="263" t="str">
        <f>IF(H86="","",H86*K86/AA89)</f>
        <v/>
      </c>
      <c r="O86" s="172"/>
      <c r="P86" s="217"/>
      <c r="Q86" s="71" t="s">
        <v>37</v>
      </c>
      <c r="R86" s="72"/>
      <c r="S86" s="32"/>
      <c r="T86" s="72" t="s">
        <v>41</v>
      </c>
      <c r="U86" s="72"/>
      <c r="V86" s="32"/>
      <c r="W86" s="99" t="s">
        <v>33</v>
      </c>
      <c r="X86" s="100"/>
      <c r="Y86" s="267" t="s">
        <v>291</v>
      </c>
      <c r="Z86" s="268"/>
    </row>
    <row r="87" spans="1:27" ht="13.5" customHeight="1" x14ac:dyDescent="0.4">
      <c r="A87" s="259"/>
      <c r="B87" s="246"/>
      <c r="C87" s="247"/>
      <c r="D87" s="247"/>
      <c r="E87" s="247"/>
      <c r="F87" s="247"/>
      <c r="G87" s="248"/>
      <c r="H87" s="252"/>
      <c r="I87" s="253"/>
      <c r="J87" s="254"/>
      <c r="K87" s="252"/>
      <c r="L87" s="253"/>
      <c r="M87" s="254"/>
      <c r="N87" s="264"/>
      <c r="O87" s="265"/>
      <c r="P87" s="266"/>
      <c r="Q87" s="65"/>
      <c r="R87" s="57"/>
      <c r="S87" s="57"/>
      <c r="T87" s="31"/>
      <c r="U87" s="31"/>
      <c r="V87" s="57"/>
      <c r="W87" s="101" t="s">
        <v>34</v>
      </c>
      <c r="X87" s="102"/>
      <c r="Y87" s="267"/>
      <c r="Z87" s="268"/>
    </row>
    <row r="88" spans="1:27" ht="13.5" customHeight="1" x14ac:dyDescent="0.4">
      <c r="A88" s="259"/>
      <c r="B88" s="246"/>
      <c r="C88" s="247"/>
      <c r="D88" s="247"/>
      <c r="E88" s="247"/>
      <c r="F88" s="247"/>
      <c r="G88" s="248"/>
      <c r="H88" s="252"/>
      <c r="I88" s="253"/>
      <c r="J88" s="254"/>
      <c r="K88" s="252"/>
      <c r="L88" s="253"/>
      <c r="M88" s="254"/>
      <c r="N88" s="264"/>
      <c r="O88" s="265"/>
      <c r="P88" s="266"/>
      <c r="Q88" s="71" t="s">
        <v>38</v>
      </c>
      <c r="R88" s="72"/>
      <c r="S88" s="32"/>
      <c r="T88" s="72" t="s">
        <v>42</v>
      </c>
      <c r="U88" s="72"/>
      <c r="V88" s="32"/>
      <c r="W88" s="101" t="s">
        <v>35</v>
      </c>
      <c r="X88" s="102"/>
      <c r="Y88" s="267"/>
      <c r="Z88" s="268"/>
    </row>
    <row r="89" spans="1:27" ht="13.5" customHeight="1" x14ac:dyDescent="0.4">
      <c r="A89" s="259"/>
      <c r="B89" s="246"/>
      <c r="C89" s="247"/>
      <c r="D89" s="247"/>
      <c r="E89" s="247"/>
      <c r="F89" s="247"/>
      <c r="G89" s="248"/>
      <c r="H89" s="252"/>
      <c r="I89" s="253"/>
      <c r="J89" s="254"/>
      <c r="K89" s="252"/>
      <c r="L89" s="253"/>
      <c r="M89" s="254"/>
      <c r="N89" s="264"/>
      <c r="O89" s="265"/>
      <c r="P89" s="266"/>
      <c r="Q89" s="65"/>
      <c r="R89" s="57"/>
      <c r="S89" s="57"/>
      <c r="T89" s="31"/>
      <c r="U89" s="31"/>
      <c r="V89" s="57"/>
      <c r="W89" s="101" t="s">
        <v>36</v>
      </c>
      <c r="X89" s="102"/>
      <c r="Y89" s="267"/>
      <c r="Z89" s="268"/>
      <c r="AA89" s="82">
        <f t="shared" ref="AA89" si="4">IF(Y90="使用する",1000,100)</f>
        <v>100</v>
      </c>
    </row>
    <row r="90" spans="1:27" ht="13.5" customHeight="1" x14ac:dyDescent="0.4">
      <c r="A90" s="260"/>
      <c r="B90" s="73"/>
      <c r="C90" s="24" t="str">
        <f>IF(Y90="","",VLOOKUP(Y90,認証基準!$J$4:AV38,4,FALSE))</f>
        <v>％</v>
      </c>
      <c r="D90" s="1"/>
      <c r="E90" s="24" t="str">
        <f>IF(Y90="","",VLOOKUP(Y90,認証基準!$J$4:AV38,4,FALSE))</f>
        <v>％</v>
      </c>
      <c r="F90" s="24"/>
      <c r="G90" s="24" t="str">
        <f>IF(Y90="","",VLOOKUP(Y90,認証基準!$J$4:AV38,4,FALSE))</f>
        <v>％</v>
      </c>
      <c r="H90" s="255" t="str">
        <f>IF(Y90="","",VLOOKUP(Y90,認証基準!$J$4:AV38,5,FALSE))</f>
        <v>％</v>
      </c>
      <c r="I90" s="256"/>
      <c r="J90" s="257"/>
      <c r="K90" s="255" t="str">
        <f>IF(Y90="","",VLOOKUP(Y90,認証基準!$J$4:AV38,6,FALSE))</f>
        <v>kg/10a</v>
      </c>
      <c r="L90" s="256"/>
      <c r="M90" s="257"/>
      <c r="N90" s="255" t="str">
        <f>IF(Y90="","",VLOOKUP(Y90,認証基準!$J$4:AV38,7,FALSE))</f>
        <v>kg/10a</v>
      </c>
      <c r="O90" s="256"/>
      <c r="P90" s="257"/>
      <c r="Q90" s="75" t="s">
        <v>39</v>
      </c>
      <c r="R90" s="76"/>
      <c r="S90" s="24"/>
      <c r="T90" s="76" t="s">
        <v>40</v>
      </c>
      <c r="U90" s="76"/>
      <c r="V90" s="24"/>
      <c r="W90" s="103"/>
      <c r="X90" s="104"/>
      <c r="Y90" s="269" t="s">
        <v>277</v>
      </c>
      <c r="Z90" s="270"/>
    </row>
    <row r="91" spans="1:27" ht="13.5" customHeight="1" x14ac:dyDescent="0.4">
      <c r="A91" s="258">
        <v>7</v>
      </c>
      <c r="B91" s="243"/>
      <c r="C91" s="244"/>
      <c r="D91" s="244"/>
      <c r="E91" s="244"/>
      <c r="F91" s="244"/>
      <c r="G91" s="245"/>
      <c r="H91" s="249"/>
      <c r="I91" s="250"/>
      <c r="J91" s="251"/>
      <c r="K91" s="249"/>
      <c r="L91" s="250"/>
      <c r="M91" s="251"/>
      <c r="N91" s="263" t="str">
        <f>IF(H91="","",H91*K91/AA94)</f>
        <v/>
      </c>
      <c r="O91" s="172"/>
      <c r="P91" s="217"/>
      <c r="Q91" s="71" t="s">
        <v>37</v>
      </c>
      <c r="R91" s="72"/>
      <c r="S91" s="32"/>
      <c r="T91" s="72" t="s">
        <v>41</v>
      </c>
      <c r="U91" s="72"/>
      <c r="V91" s="32"/>
      <c r="W91" s="99" t="s">
        <v>33</v>
      </c>
      <c r="X91" s="100"/>
      <c r="Y91" s="267" t="s">
        <v>291</v>
      </c>
      <c r="Z91" s="268"/>
    </row>
    <row r="92" spans="1:27" ht="13.5" customHeight="1" x14ac:dyDescent="0.4">
      <c r="A92" s="259"/>
      <c r="B92" s="246"/>
      <c r="C92" s="247"/>
      <c r="D92" s="247"/>
      <c r="E92" s="247"/>
      <c r="F92" s="247"/>
      <c r="G92" s="248"/>
      <c r="H92" s="252"/>
      <c r="I92" s="253"/>
      <c r="J92" s="254"/>
      <c r="K92" s="252"/>
      <c r="L92" s="253"/>
      <c r="M92" s="254"/>
      <c r="N92" s="264"/>
      <c r="O92" s="265"/>
      <c r="P92" s="266"/>
      <c r="Q92" s="65"/>
      <c r="R92" s="57"/>
      <c r="S92" s="57"/>
      <c r="T92" s="31"/>
      <c r="U92" s="31"/>
      <c r="V92" s="57"/>
      <c r="W92" s="101" t="s">
        <v>34</v>
      </c>
      <c r="X92" s="102"/>
      <c r="Y92" s="267"/>
      <c r="Z92" s="268"/>
    </row>
    <row r="93" spans="1:27" ht="13.5" customHeight="1" x14ac:dyDescent="0.4">
      <c r="A93" s="259"/>
      <c r="B93" s="246"/>
      <c r="C93" s="247"/>
      <c r="D93" s="247"/>
      <c r="E93" s="247"/>
      <c r="F93" s="247"/>
      <c r="G93" s="248"/>
      <c r="H93" s="252"/>
      <c r="I93" s="253"/>
      <c r="J93" s="254"/>
      <c r="K93" s="252"/>
      <c r="L93" s="253"/>
      <c r="M93" s="254"/>
      <c r="N93" s="264"/>
      <c r="O93" s="265"/>
      <c r="P93" s="266"/>
      <c r="Q93" s="71" t="s">
        <v>38</v>
      </c>
      <c r="R93" s="72"/>
      <c r="S93" s="32"/>
      <c r="T93" s="72" t="s">
        <v>42</v>
      </c>
      <c r="U93" s="72"/>
      <c r="V93" s="32"/>
      <c r="W93" s="101" t="s">
        <v>35</v>
      </c>
      <c r="X93" s="102"/>
      <c r="Y93" s="267"/>
      <c r="Z93" s="268"/>
    </row>
    <row r="94" spans="1:27" ht="13.5" customHeight="1" x14ac:dyDescent="0.4">
      <c r="A94" s="259"/>
      <c r="B94" s="246"/>
      <c r="C94" s="247"/>
      <c r="D94" s="247"/>
      <c r="E94" s="247"/>
      <c r="F94" s="247"/>
      <c r="G94" s="248"/>
      <c r="H94" s="252"/>
      <c r="I94" s="253"/>
      <c r="J94" s="254"/>
      <c r="K94" s="252"/>
      <c r="L94" s="253"/>
      <c r="M94" s="254"/>
      <c r="N94" s="264"/>
      <c r="O94" s="265"/>
      <c r="P94" s="266"/>
      <c r="Q94" s="65"/>
      <c r="R94" s="57"/>
      <c r="S94" s="57"/>
      <c r="T94" s="31"/>
      <c r="U94" s="31"/>
      <c r="V94" s="57"/>
      <c r="W94" s="101" t="s">
        <v>36</v>
      </c>
      <c r="X94" s="102"/>
      <c r="Y94" s="267"/>
      <c r="Z94" s="268"/>
      <c r="AA94" s="82">
        <f t="shared" ref="AA94" si="5">IF(Y95="使用する",1000,100)</f>
        <v>100</v>
      </c>
    </row>
    <row r="95" spans="1:27" ht="13.5" customHeight="1" x14ac:dyDescent="0.4">
      <c r="A95" s="260"/>
      <c r="B95" s="73"/>
      <c r="C95" s="24" t="str">
        <f>IF(Y95="","",VLOOKUP(Y95,認証基準!$J$4:AV43,4,FALSE))</f>
        <v>％</v>
      </c>
      <c r="D95" s="1"/>
      <c r="E95" s="24" t="str">
        <f>IF(Y95="","",VLOOKUP(Y95,認証基準!$J$4:AV43,4,FALSE))</f>
        <v>％</v>
      </c>
      <c r="F95" s="32"/>
      <c r="G95" s="32" t="str">
        <f>IF(Y95="","",VLOOKUP(Y95,認証基準!$J$4:AV43,4,FALSE))</f>
        <v>％</v>
      </c>
      <c r="H95" s="436" t="str">
        <f>IF(Y95="","",VLOOKUP(Y95,認証基準!$J$4:AV43,5,FALSE))</f>
        <v>％</v>
      </c>
      <c r="I95" s="437"/>
      <c r="J95" s="257"/>
      <c r="K95" s="255" t="str">
        <f>IF(Y95="","",VLOOKUP(Y95,認証基準!$J$4:AV43,6,FALSE))</f>
        <v>kg/10a</v>
      </c>
      <c r="L95" s="256"/>
      <c r="M95" s="257"/>
      <c r="N95" s="255" t="str">
        <f>IF(Y95="","",VLOOKUP(Y95,認証基準!$J$4:AV43,7,FALSE))</f>
        <v>kg/10a</v>
      </c>
      <c r="O95" s="256"/>
      <c r="P95" s="257"/>
      <c r="Q95" s="75" t="s">
        <v>39</v>
      </c>
      <c r="R95" s="72"/>
      <c r="S95" s="32"/>
      <c r="T95" s="72" t="s">
        <v>40</v>
      </c>
      <c r="U95" s="72"/>
      <c r="V95" s="24"/>
      <c r="W95" s="103"/>
      <c r="X95" s="104"/>
      <c r="Y95" s="269" t="s">
        <v>277</v>
      </c>
      <c r="Z95" s="270"/>
    </row>
    <row r="96" spans="1:27" ht="13.5" customHeight="1" x14ac:dyDescent="0.4">
      <c r="A96" s="207" t="s">
        <v>243</v>
      </c>
      <c r="B96" s="239"/>
      <c r="C96" s="239"/>
      <c r="D96" s="239"/>
      <c r="E96" s="239"/>
      <c r="F96" s="318">
        <f>IF(M15="","",VLOOKUP(M15,認証基準!B5:G114,6,FALSE))</f>
        <v>3.2</v>
      </c>
      <c r="G96" s="319"/>
      <c r="H96" s="319"/>
      <c r="I96" s="469"/>
      <c r="J96" s="239" t="s">
        <v>45</v>
      </c>
      <c r="K96" s="240"/>
      <c r="L96" s="210" t="s">
        <v>269</v>
      </c>
      <c r="M96" s="286"/>
      <c r="N96" s="286"/>
      <c r="O96" s="286"/>
      <c r="P96" s="286"/>
      <c r="Q96" s="286"/>
      <c r="R96" s="263">
        <f>SUM(N61:P95)</f>
        <v>3.0224000000000002</v>
      </c>
      <c r="S96" s="172"/>
      <c r="T96" s="172"/>
      <c r="U96" s="217"/>
      <c r="V96" s="286" t="s">
        <v>59</v>
      </c>
      <c r="W96" s="286"/>
      <c r="X96" s="287"/>
    </row>
    <row r="97" spans="1:24" ht="13.5" customHeight="1" x14ac:dyDescent="0.4">
      <c r="A97" s="209"/>
      <c r="B97" s="241"/>
      <c r="C97" s="241"/>
      <c r="D97" s="241"/>
      <c r="E97" s="241"/>
      <c r="F97" s="320"/>
      <c r="G97" s="321"/>
      <c r="H97" s="321"/>
      <c r="I97" s="470"/>
      <c r="J97" s="241"/>
      <c r="K97" s="242"/>
      <c r="L97" s="288"/>
      <c r="M97" s="275"/>
      <c r="N97" s="275"/>
      <c r="O97" s="275"/>
      <c r="P97" s="275"/>
      <c r="Q97" s="275"/>
      <c r="R97" s="453"/>
      <c r="S97" s="173"/>
      <c r="T97" s="173"/>
      <c r="U97" s="218"/>
      <c r="V97" s="275"/>
      <c r="W97" s="275"/>
      <c r="X97" s="289"/>
    </row>
    <row r="98" spans="1:24" ht="13.5" customHeight="1" x14ac:dyDescent="0.4">
      <c r="A98" s="87"/>
      <c r="B98" s="87"/>
      <c r="C98" s="87"/>
      <c r="D98" s="87"/>
      <c r="E98" s="87"/>
      <c r="F98" s="88"/>
      <c r="G98" s="88"/>
      <c r="H98" s="88"/>
      <c r="I98" s="88"/>
      <c r="J98" s="85"/>
      <c r="K98" s="85"/>
      <c r="L98" s="89"/>
      <c r="M98" s="89"/>
      <c r="N98" s="89"/>
      <c r="O98" s="89"/>
      <c r="P98" s="89"/>
      <c r="Q98" s="89"/>
      <c r="R98" s="86"/>
      <c r="S98" s="86"/>
      <c r="T98" s="86"/>
      <c r="U98" s="86"/>
      <c r="V98" s="89"/>
      <c r="W98" s="89"/>
      <c r="X98" s="89"/>
    </row>
    <row r="99" spans="1:24" ht="13.5" customHeight="1" x14ac:dyDescent="0.4">
      <c r="A99" s="31" t="s">
        <v>216</v>
      </c>
      <c r="B99" s="19"/>
      <c r="C99" s="36"/>
      <c r="D99" s="36"/>
      <c r="E99" s="36"/>
      <c r="F99" s="36"/>
      <c r="G99" s="36"/>
      <c r="H99" s="36"/>
      <c r="I99" s="36"/>
      <c r="J99" s="36"/>
      <c r="K99" s="36"/>
      <c r="L99" s="36"/>
      <c r="M99" s="36"/>
      <c r="N99" s="36"/>
      <c r="O99" s="36"/>
      <c r="P99" s="36"/>
      <c r="Q99" s="36"/>
      <c r="R99" s="36"/>
      <c r="S99" s="36"/>
      <c r="T99" s="36"/>
      <c r="U99" s="36"/>
      <c r="V99" s="36"/>
      <c r="W99" s="36"/>
      <c r="X99" s="36"/>
    </row>
    <row r="100" spans="1:24" ht="13.5" customHeight="1" x14ac:dyDescent="0.4">
      <c r="A100" s="31" t="s">
        <v>203</v>
      </c>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3.5" customHeight="1" x14ac:dyDescent="0.4">
      <c r="A101" s="19"/>
      <c r="B101" s="30" t="s">
        <v>356</v>
      </c>
      <c r="C101" s="19"/>
      <c r="D101" s="19"/>
      <c r="E101" s="19"/>
      <c r="F101" s="19"/>
      <c r="G101" s="19"/>
      <c r="H101" s="19"/>
      <c r="I101" s="19"/>
      <c r="K101" s="19"/>
      <c r="L101" s="19"/>
      <c r="M101" s="19"/>
      <c r="N101" s="19"/>
      <c r="O101" s="19"/>
      <c r="P101" s="19"/>
      <c r="Q101" s="19"/>
      <c r="R101" s="19"/>
      <c r="S101" s="19"/>
      <c r="T101" s="19"/>
      <c r="U101" s="19"/>
      <c r="V101" s="19"/>
      <c r="W101" s="19"/>
      <c r="X101" s="19"/>
    </row>
    <row r="102" spans="1:24" ht="13.5" customHeight="1" x14ac:dyDescent="0.4">
      <c r="A102" s="36"/>
      <c r="B102" s="37" t="s">
        <v>357</v>
      </c>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3.5" customHeight="1" x14ac:dyDescent="0.4">
      <c r="A103" s="31" t="s">
        <v>204</v>
      </c>
      <c r="B103" s="19"/>
      <c r="C103" s="36"/>
      <c r="D103" s="36"/>
      <c r="E103" s="36"/>
      <c r="F103" s="36"/>
      <c r="G103" s="36"/>
      <c r="H103" s="36"/>
      <c r="I103" s="36"/>
      <c r="J103" s="19"/>
      <c r="K103" s="36"/>
      <c r="L103" s="36"/>
      <c r="M103" s="36"/>
      <c r="N103" s="36"/>
      <c r="O103" s="36"/>
      <c r="P103" s="36"/>
      <c r="Q103" s="36"/>
      <c r="R103" s="36"/>
      <c r="S103" s="36"/>
      <c r="T103" s="36"/>
      <c r="U103" s="36"/>
      <c r="V103" s="36"/>
      <c r="W103" s="36"/>
      <c r="X103" s="19"/>
    </row>
    <row r="104" spans="1:24" ht="13.5" customHeight="1" x14ac:dyDescent="0.4">
      <c r="A104" s="36"/>
      <c r="B104" s="30" t="s">
        <v>358</v>
      </c>
      <c r="C104" s="19"/>
      <c r="D104" s="19"/>
      <c r="E104" s="19"/>
      <c r="F104" s="19"/>
      <c r="G104" s="19"/>
      <c r="H104" s="19"/>
      <c r="I104" s="19"/>
      <c r="J104" s="36"/>
      <c r="K104" s="19"/>
      <c r="L104" s="19"/>
      <c r="M104" s="19"/>
      <c r="N104" s="19"/>
      <c r="O104" s="19"/>
      <c r="P104" s="19"/>
      <c r="Q104" s="19"/>
      <c r="R104" s="19"/>
      <c r="S104" s="19"/>
      <c r="T104" s="19"/>
      <c r="U104" s="19"/>
      <c r="V104" s="19"/>
      <c r="W104" s="19"/>
      <c r="X104" s="19"/>
    </row>
    <row r="105" spans="1:24" ht="13.5" customHeight="1" x14ac:dyDescent="0.4">
      <c r="A105" s="31" t="s">
        <v>205</v>
      </c>
      <c r="B105" s="38"/>
      <c r="C105" s="38"/>
      <c r="D105" s="38"/>
      <c r="E105" s="38"/>
      <c r="F105" s="38"/>
      <c r="G105" s="38"/>
      <c r="H105" s="38"/>
      <c r="I105" s="38"/>
      <c r="J105" s="38"/>
      <c r="K105" s="38"/>
      <c r="L105" s="38"/>
      <c r="M105" s="38"/>
      <c r="N105" s="38"/>
      <c r="O105" s="38"/>
      <c r="P105" s="38"/>
      <c r="Q105" s="38"/>
      <c r="R105" s="38"/>
      <c r="S105" s="38"/>
      <c r="T105" s="38"/>
      <c r="U105" s="38"/>
      <c r="V105" s="19"/>
      <c r="W105" s="19"/>
      <c r="X105" s="19"/>
    </row>
    <row r="106" spans="1:24" ht="13.5" customHeight="1" x14ac:dyDescent="0.4">
      <c r="A106" s="31" t="s">
        <v>380</v>
      </c>
      <c r="B106" s="38"/>
      <c r="C106" s="38"/>
      <c r="D106" s="38"/>
      <c r="E106" s="38"/>
      <c r="F106" s="38"/>
      <c r="G106" s="38"/>
      <c r="H106" s="38"/>
      <c r="I106" s="38"/>
      <c r="J106" s="38"/>
      <c r="K106" s="38"/>
      <c r="L106" s="38"/>
      <c r="M106" s="38"/>
      <c r="N106" s="38"/>
      <c r="O106" s="38"/>
      <c r="P106" s="38"/>
      <c r="Q106" s="38"/>
      <c r="R106" s="38"/>
      <c r="S106" s="38"/>
      <c r="T106" s="38"/>
      <c r="U106" s="38"/>
      <c r="V106" s="19"/>
      <c r="W106" s="19"/>
      <c r="X106" s="19"/>
    </row>
    <row r="107" spans="1:24" ht="13.5" customHeight="1" x14ac:dyDescent="0.4">
      <c r="A107" s="37" t="s">
        <v>370</v>
      </c>
      <c r="B107" s="30"/>
      <c r="J107" s="19"/>
      <c r="K107" s="38"/>
      <c r="L107" s="38"/>
      <c r="M107" s="38"/>
      <c r="N107" s="38"/>
      <c r="O107" s="38"/>
      <c r="P107" s="38"/>
      <c r="Q107" s="38"/>
      <c r="R107" s="38"/>
      <c r="S107" s="38"/>
      <c r="T107" s="38"/>
      <c r="U107" s="38"/>
      <c r="V107" s="38"/>
      <c r="W107" s="38"/>
      <c r="X107" s="38"/>
    </row>
    <row r="108" spans="1:24" ht="13.5" customHeight="1" x14ac:dyDescent="0.4">
      <c r="A108" s="16" t="s">
        <v>376</v>
      </c>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3.5" customHeight="1" x14ac:dyDescent="0.4">
      <c r="B109" s="36"/>
      <c r="C109" s="36"/>
      <c r="D109" s="36"/>
      <c r="E109" s="36"/>
      <c r="F109" s="36"/>
      <c r="G109" s="36"/>
      <c r="H109" s="36"/>
      <c r="I109" s="36"/>
      <c r="J109" s="36"/>
      <c r="K109" s="36"/>
      <c r="L109" s="36"/>
      <c r="M109" s="36"/>
      <c r="N109" s="36"/>
      <c r="O109" s="36"/>
      <c r="P109" s="36"/>
      <c r="Q109" s="36"/>
      <c r="R109" s="36"/>
      <c r="S109" s="36"/>
      <c r="T109" s="36"/>
      <c r="U109" s="36"/>
      <c r="V109" s="36"/>
      <c r="W109" s="36"/>
      <c r="X109" s="36"/>
    </row>
    <row r="110" spans="1:24" ht="13.5" customHeight="1" x14ac:dyDescent="0.4">
      <c r="A110" s="37"/>
      <c r="B110" s="36"/>
      <c r="C110" s="36"/>
      <c r="D110" s="36"/>
      <c r="E110" s="36"/>
      <c r="F110" s="36"/>
      <c r="G110" s="36"/>
      <c r="H110" s="36"/>
      <c r="I110" s="36"/>
      <c r="J110" s="36"/>
      <c r="K110" s="36"/>
      <c r="L110" s="36"/>
      <c r="M110" s="36"/>
      <c r="N110" s="36"/>
      <c r="O110" s="36"/>
      <c r="P110" s="36"/>
      <c r="Q110" s="36"/>
      <c r="R110" s="36"/>
      <c r="S110" s="36"/>
      <c r="T110" s="36"/>
      <c r="U110" s="36"/>
      <c r="V110" s="36"/>
      <c r="W110" s="36"/>
      <c r="X110" s="36"/>
    </row>
    <row r="111" spans="1:24" ht="13.5" customHeight="1" x14ac:dyDescent="0.4">
      <c r="A111" s="39" t="s">
        <v>252</v>
      </c>
      <c r="B111" s="36"/>
      <c r="C111" s="36"/>
      <c r="D111" s="36"/>
      <c r="E111" s="36"/>
      <c r="F111" s="36"/>
      <c r="G111" s="36"/>
      <c r="H111" s="36"/>
      <c r="I111" s="36"/>
      <c r="J111" s="36"/>
      <c r="K111" s="36"/>
      <c r="L111" s="36"/>
      <c r="M111" s="36"/>
      <c r="N111" s="36"/>
      <c r="O111" s="36"/>
      <c r="P111" s="36"/>
      <c r="Q111" s="36"/>
      <c r="R111" s="36"/>
      <c r="S111" s="36"/>
      <c r="T111" s="36"/>
      <c r="U111" s="322"/>
      <c r="V111" s="322"/>
      <c r="W111" s="322"/>
      <c r="X111" s="322"/>
    </row>
    <row r="112" spans="1:24" ht="13.5" customHeight="1" x14ac:dyDescent="0.4">
      <c r="A112" s="323" t="s">
        <v>278</v>
      </c>
      <c r="B112" s="324"/>
      <c r="C112" s="324"/>
      <c r="D112" s="324"/>
      <c r="E112" s="324"/>
      <c r="F112" s="324"/>
      <c r="G112" s="324"/>
      <c r="H112" s="324"/>
      <c r="I112" s="324"/>
      <c r="J112" s="324"/>
      <c r="K112" s="324"/>
      <c r="L112" s="324"/>
      <c r="M112" s="324"/>
      <c r="N112" s="324"/>
      <c r="O112" s="324"/>
      <c r="P112" s="324"/>
      <c r="Q112" s="324"/>
      <c r="R112" s="324"/>
      <c r="S112" s="324"/>
      <c r="T112" s="324"/>
      <c r="U112" s="324"/>
      <c r="V112" s="324"/>
      <c r="W112" s="324"/>
      <c r="X112" s="325"/>
    </row>
    <row r="113" spans="1:25" ht="13.5" customHeight="1" x14ac:dyDescent="0.4">
      <c r="A113" s="326"/>
      <c r="B113" s="327"/>
      <c r="C113" s="327"/>
      <c r="D113" s="327"/>
      <c r="E113" s="327"/>
      <c r="F113" s="327"/>
      <c r="G113" s="327"/>
      <c r="H113" s="327"/>
      <c r="I113" s="327"/>
      <c r="J113" s="327"/>
      <c r="K113" s="327"/>
      <c r="L113" s="327"/>
      <c r="M113" s="327"/>
      <c r="N113" s="327"/>
      <c r="O113" s="327"/>
      <c r="P113" s="327"/>
      <c r="Q113" s="327"/>
      <c r="R113" s="327"/>
      <c r="S113" s="327"/>
      <c r="T113" s="327"/>
      <c r="U113" s="327"/>
      <c r="V113" s="327"/>
      <c r="W113" s="327"/>
      <c r="X113" s="328"/>
    </row>
    <row r="114" spans="1:25" ht="13.5" customHeight="1" x14ac:dyDescent="0.4">
      <c r="A114" s="207" t="s">
        <v>279</v>
      </c>
      <c r="B114" s="239"/>
      <c r="C114" s="239"/>
      <c r="D114" s="239"/>
      <c r="E114" s="239"/>
      <c r="F114" s="239"/>
      <c r="G114" s="240"/>
      <c r="H114" s="210" t="s">
        <v>271</v>
      </c>
      <c r="I114" s="286"/>
      <c r="J114" s="287"/>
      <c r="K114" s="210" t="s">
        <v>280</v>
      </c>
      <c r="L114" s="286"/>
      <c r="M114" s="287"/>
      <c r="N114" s="233" t="s">
        <v>47</v>
      </c>
      <c r="O114" s="234"/>
      <c r="P114" s="235"/>
      <c r="Q114" s="312" t="s">
        <v>354</v>
      </c>
      <c r="R114" s="313"/>
      <c r="S114" s="313"/>
      <c r="T114" s="313"/>
      <c r="U114" s="313"/>
      <c r="V114" s="314"/>
      <c r="W114" s="331" t="s">
        <v>313</v>
      </c>
      <c r="X114" s="332"/>
    </row>
    <row r="115" spans="1:25" ht="13.5" customHeight="1" x14ac:dyDescent="0.4">
      <c r="A115" s="209"/>
      <c r="B115" s="241"/>
      <c r="C115" s="241"/>
      <c r="D115" s="241"/>
      <c r="E115" s="241"/>
      <c r="F115" s="241"/>
      <c r="G115" s="242"/>
      <c r="H115" s="288"/>
      <c r="I115" s="275"/>
      <c r="J115" s="289"/>
      <c r="K115" s="288"/>
      <c r="L115" s="275"/>
      <c r="M115" s="289"/>
      <c r="N115" s="236"/>
      <c r="O115" s="237"/>
      <c r="P115" s="238"/>
      <c r="Q115" s="315"/>
      <c r="R115" s="316"/>
      <c r="S115" s="316"/>
      <c r="T115" s="316"/>
      <c r="U115" s="316"/>
      <c r="V115" s="317"/>
      <c r="W115" s="333"/>
      <c r="X115" s="334"/>
    </row>
    <row r="116" spans="1:25" ht="13.5" customHeight="1" x14ac:dyDescent="0.4">
      <c r="A116" s="258">
        <v>1</v>
      </c>
      <c r="B116" s="243" t="s">
        <v>297</v>
      </c>
      <c r="C116" s="244"/>
      <c r="D116" s="244"/>
      <c r="E116" s="244"/>
      <c r="F116" s="244"/>
      <c r="G116" s="245"/>
      <c r="H116" s="263">
        <v>2</v>
      </c>
      <c r="I116" s="172"/>
      <c r="J116" s="217"/>
      <c r="K116" s="263">
        <v>1</v>
      </c>
      <c r="L116" s="172"/>
      <c r="M116" s="217"/>
      <c r="N116" s="263">
        <f>IF(H116="","",H116*K116)</f>
        <v>2</v>
      </c>
      <c r="O116" s="172"/>
      <c r="P116" s="217"/>
      <c r="Q116" s="29" t="s">
        <v>49</v>
      </c>
      <c r="R116" s="74"/>
      <c r="S116" s="74"/>
      <c r="T116" s="74"/>
      <c r="U116" s="74"/>
      <c r="V116" s="74"/>
      <c r="W116" s="106"/>
      <c r="X116" s="100"/>
      <c r="Y116" s="45" t="s">
        <v>336</v>
      </c>
    </row>
    <row r="117" spans="1:25" ht="13.5" customHeight="1" x14ac:dyDescent="0.4">
      <c r="A117" s="259"/>
      <c r="B117" s="246"/>
      <c r="C117" s="247"/>
      <c r="D117" s="247"/>
      <c r="E117" s="247"/>
      <c r="F117" s="247"/>
      <c r="G117" s="248"/>
      <c r="H117" s="264"/>
      <c r="I117" s="265"/>
      <c r="J117" s="266"/>
      <c r="K117" s="264"/>
      <c r="L117" s="265"/>
      <c r="M117" s="266"/>
      <c r="N117" s="264"/>
      <c r="O117" s="265"/>
      <c r="P117" s="266"/>
      <c r="Q117" s="329" t="s">
        <v>50</v>
      </c>
      <c r="R117" s="330"/>
      <c r="S117" s="52" t="s">
        <v>268</v>
      </c>
      <c r="T117" s="330" t="s">
        <v>51</v>
      </c>
      <c r="U117" s="330"/>
      <c r="V117" s="52"/>
      <c r="W117" s="101" t="s">
        <v>33</v>
      </c>
      <c r="X117" s="102" t="s">
        <v>325</v>
      </c>
      <c r="Y117" s="45" t="s">
        <v>344</v>
      </c>
    </row>
    <row r="118" spans="1:25" ht="13.5" customHeight="1" x14ac:dyDescent="0.4">
      <c r="A118" s="259"/>
      <c r="B118" s="246"/>
      <c r="C118" s="247"/>
      <c r="D118" s="247"/>
      <c r="E118" s="247"/>
      <c r="F118" s="247"/>
      <c r="G118" s="248"/>
      <c r="H118" s="264"/>
      <c r="I118" s="265"/>
      <c r="J118" s="266"/>
      <c r="K118" s="264"/>
      <c r="L118" s="265"/>
      <c r="M118" s="266"/>
      <c r="N118" s="264"/>
      <c r="O118" s="265"/>
      <c r="P118" s="266"/>
      <c r="Q118" s="53" t="s">
        <v>52</v>
      </c>
      <c r="R118" s="40"/>
      <c r="S118" s="60"/>
      <c r="T118" s="40" t="s">
        <v>57</v>
      </c>
      <c r="U118" s="40"/>
      <c r="V118" s="60"/>
      <c r="W118" s="101" t="s">
        <v>34</v>
      </c>
      <c r="X118" s="102"/>
      <c r="Y118" s="45" t="s">
        <v>341</v>
      </c>
    </row>
    <row r="119" spans="1:25" ht="13.5" customHeight="1" x14ac:dyDescent="0.4">
      <c r="A119" s="259"/>
      <c r="B119" s="246"/>
      <c r="C119" s="247"/>
      <c r="D119" s="247"/>
      <c r="E119" s="247"/>
      <c r="F119" s="247"/>
      <c r="G119" s="248"/>
      <c r="H119" s="264"/>
      <c r="I119" s="265"/>
      <c r="J119" s="266"/>
      <c r="K119" s="264"/>
      <c r="L119" s="265"/>
      <c r="M119" s="266"/>
      <c r="N119" s="264"/>
      <c r="O119" s="265"/>
      <c r="P119" s="266"/>
      <c r="Q119" s="54" t="s">
        <v>54</v>
      </c>
      <c r="R119" s="55"/>
      <c r="S119" s="57"/>
      <c r="T119" s="31" t="s">
        <v>41</v>
      </c>
      <c r="U119" s="31"/>
      <c r="V119" s="57"/>
      <c r="W119" s="101" t="s">
        <v>35</v>
      </c>
      <c r="X119" s="102"/>
      <c r="Y119" s="3" t="s">
        <v>340</v>
      </c>
    </row>
    <row r="120" spans="1:25" ht="13.5" customHeight="1" x14ac:dyDescent="0.4">
      <c r="A120" s="259"/>
      <c r="B120" s="64"/>
      <c r="C120" s="274" t="s">
        <v>298</v>
      </c>
      <c r="D120" s="274"/>
      <c r="E120" s="274"/>
      <c r="F120" s="274"/>
      <c r="G120" s="96"/>
      <c r="H120" s="264"/>
      <c r="I120" s="265"/>
      <c r="J120" s="266"/>
      <c r="K120" s="264"/>
      <c r="L120" s="265"/>
      <c r="M120" s="266"/>
      <c r="N120" s="264"/>
      <c r="O120" s="265"/>
      <c r="P120" s="266"/>
      <c r="Q120" s="56" t="s">
        <v>53</v>
      </c>
      <c r="R120" s="31"/>
      <c r="S120" s="57"/>
      <c r="T120" s="31" t="s">
        <v>58</v>
      </c>
      <c r="U120" s="31"/>
      <c r="V120" s="57"/>
      <c r="W120" s="101" t="s">
        <v>36</v>
      </c>
      <c r="X120" s="102"/>
    </row>
    <row r="121" spans="1:25" ht="13.5" customHeight="1" x14ac:dyDescent="0.4">
      <c r="A121" s="259"/>
      <c r="B121" s="78" t="s">
        <v>244</v>
      </c>
      <c r="C121" s="274"/>
      <c r="D121" s="274"/>
      <c r="E121" s="274"/>
      <c r="F121" s="274"/>
      <c r="G121" s="79" t="s">
        <v>48</v>
      </c>
      <c r="H121" s="264"/>
      <c r="I121" s="265"/>
      <c r="J121" s="266"/>
      <c r="K121" s="264"/>
      <c r="L121" s="265"/>
      <c r="M121" s="266"/>
      <c r="N121" s="264"/>
      <c r="O121" s="265"/>
      <c r="P121" s="266"/>
      <c r="Q121" s="56" t="s">
        <v>55</v>
      </c>
      <c r="R121" s="31"/>
      <c r="S121" s="57"/>
      <c r="T121" s="30"/>
      <c r="U121" s="30"/>
      <c r="V121" s="30"/>
      <c r="W121" s="107"/>
      <c r="X121" s="102"/>
      <c r="Y121" s="47" t="s">
        <v>337</v>
      </c>
    </row>
    <row r="122" spans="1:25" ht="13.5" customHeight="1" x14ac:dyDescent="0.4">
      <c r="A122" s="260"/>
      <c r="B122" s="80"/>
      <c r="C122" s="275"/>
      <c r="D122" s="275"/>
      <c r="E122" s="275"/>
      <c r="F122" s="275"/>
      <c r="G122" s="92"/>
      <c r="H122" s="271" t="s">
        <v>266</v>
      </c>
      <c r="I122" s="272"/>
      <c r="J122" s="273"/>
      <c r="K122" s="255" t="s">
        <v>267</v>
      </c>
      <c r="L122" s="256"/>
      <c r="M122" s="257"/>
      <c r="N122" s="255" t="s">
        <v>266</v>
      </c>
      <c r="O122" s="256"/>
      <c r="P122" s="257"/>
      <c r="Q122" s="81" t="s">
        <v>56</v>
      </c>
      <c r="R122" s="27"/>
      <c r="S122" s="77"/>
      <c r="T122" s="77"/>
      <c r="U122" s="77"/>
      <c r="V122" s="27" t="s">
        <v>48</v>
      </c>
      <c r="W122" s="103"/>
      <c r="X122" s="104"/>
      <c r="Y122" s="47" t="s">
        <v>345</v>
      </c>
    </row>
    <row r="123" spans="1:25" ht="13.5" customHeight="1" x14ac:dyDescent="0.4">
      <c r="A123" s="258">
        <v>2</v>
      </c>
      <c r="B123" s="243" t="s">
        <v>299</v>
      </c>
      <c r="C123" s="244"/>
      <c r="D123" s="244"/>
      <c r="E123" s="244"/>
      <c r="F123" s="244"/>
      <c r="G123" s="245"/>
      <c r="H123" s="263">
        <v>2</v>
      </c>
      <c r="I123" s="172"/>
      <c r="J123" s="217"/>
      <c r="K123" s="263">
        <v>1</v>
      </c>
      <c r="L123" s="172"/>
      <c r="M123" s="217"/>
      <c r="N123" s="263">
        <f>IF(H123="","",H123*K123)</f>
        <v>2</v>
      </c>
      <c r="O123" s="172"/>
      <c r="P123" s="217"/>
      <c r="Q123" s="29" t="s">
        <v>49</v>
      </c>
      <c r="R123" s="74"/>
      <c r="S123" s="74"/>
      <c r="T123" s="74"/>
      <c r="U123" s="74"/>
      <c r="V123" s="74"/>
      <c r="W123" s="106"/>
      <c r="X123" s="100"/>
      <c r="Y123" s="47" t="s">
        <v>338</v>
      </c>
    </row>
    <row r="124" spans="1:25" ht="13.5" customHeight="1" x14ac:dyDescent="0.4">
      <c r="A124" s="259"/>
      <c r="B124" s="246"/>
      <c r="C124" s="247"/>
      <c r="D124" s="247"/>
      <c r="E124" s="247"/>
      <c r="F124" s="247"/>
      <c r="G124" s="248"/>
      <c r="H124" s="264"/>
      <c r="I124" s="265"/>
      <c r="J124" s="266"/>
      <c r="K124" s="264"/>
      <c r="L124" s="265"/>
      <c r="M124" s="266"/>
      <c r="N124" s="264"/>
      <c r="O124" s="265"/>
      <c r="P124" s="266"/>
      <c r="Q124" s="329" t="s">
        <v>50</v>
      </c>
      <c r="R124" s="330"/>
      <c r="S124" s="52" t="s">
        <v>268</v>
      </c>
      <c r="T124" s="330" t="s">
        <v>51</v>
      </c>
      <c r="U124" s="330"/>
      <c r="V124" s="52"/>
      <c r="W124" s="101" t="s">
        <v>33</v>
      </c>
      <c r="X124" s="102" t="s">
        <v>325</v>
      </c>
      <c r="Y124" s="47" t="s">
        <v>339</v>
      </c>
    </row>
    <row r="125" spans="1:25" ht="13.5" customHeight="1" x14ac:dyDescent="0.4">
      <c r="A125" s="259"/>
      <c r="B125" s="246"/>
      <c r="C125" s="247"/>
      <c r="D125" s="247"/>
      <c r="E125" s="247"/>
      <c r="F125" s="247"/>
      <c r="G125" s="248"/>
      <c r="H125" s="264"/>
      <c r="I125" s="265"/>
      <c r="J125" s="266"/>
      <c r="K125" s="264"/>
      <c r="L125" s="265"/>
      <c r="M125" s="266"/>
      <c r="N125" s="264"/>
      <c r="O125" s="265"/>
      <c r="P125" s="266"/>
      <c r="Q125" s="53" t="s">
        <v>52</v>
      </c>
      <c r="R125" s="40"/>
      <c r="S125" s="60"/>
      <c r="T125" s="40" t="s">
        <v>57</v>
      </c>
      <c r="U125" s="40"/>
      <c r="V125" s="60"/>
      <c r="W125" s="101" t="s">
        <v>34</v>
      </c>
      <c r="X125" s="102"/>
    </row>
    <row r="126" spans="1:25" ht="13.5" customHeight="1" x14ac:dyDescent="0.4">
      <c r="A126" s="259"/>
      <c r="B126" s="246"/>
      <c r="C126" s="247"/>
      <c r="D126" s="247"/>
      <c r="E126" s="247"/>
      <c r="F126" s="247"/>
      <c r="G126" s="248"/>
      <c r="H126" s="264"/>
      <c r="I126" s="265"/>
      <c r="J126" s="266"/>
      <c r="K126" s="264"/>
      <c r="L126" s="265"/>
      <c r="M126" s="266"/>
      <c r="N126" s="264"/>
      <c r="O126" s="265"/>
      <c r="P126" s="266"/>
      <c r="Q126" s="54" t="s">
        <v>54</v>
      </c>
      <c r="R126" s="55"/>
      <c r="S126" s="57"/>
      <c r="T126" s="31" t="s">
        <v>41</v>
      </c>
      <c r="U126" s="31"/>
      <c r="V126" s="57"/>
      <c r="W126" s="101" t="s">
        <v>35</v>
      </c>
      <c r="X126" s="102"/>
      <c r="Y126" s="43" t="s">
        <v>379</v>
      </c>
    </row>
    <row r="127" spans="1:25" ht="13.5" customHeight="1" x14ac:dyDescent="0.4">
      <c r="A127" s="259"/>
      <c r="B127" s="64"/>
      <c r="C127" s="274" t="s">
        <v>300</v>
      </c>
      <c r="D127" s="274"/>
      <c r="E127" s="274"/>
      <c r="F127" s="274"/>
      <c r="G127" s="96"/>
      <c r="H127" s="264"/>
      <c r="I127" s="265"/>
      <c r="J127" s="266"/>
      <c r="K127" s="264"/>
      <c r="L127" s="265"/>
      <c r="M127" s="266"/>
      <c r="N127" s="264"/>
      <c r="O127" s="265"/>
      <c r="P127" s="266"/>
      <c r="Q127" s="56" t="s">
        <v>53</v>
      </c>
      <c r="R127" s="31"/>
      <c r="S127" s="57"/>
      <c r="T127" s="31" t="s">
        <v>58</v>
      </c>
      <c r="U127" s="31"/>
      <c r="V127" s="57"/>
      <c r="W127" s="101" t="s">
        <v>36</v>
      </c>
      <c r="X127" s="102"/>
      <c r="Y127" s="43" t="s">
        <v>373</v>
      </c>
    </row>
    <row r="128" spans="1:25" ht="13.5" customHeight="1" x14ac:dyDescent="0.4">
      <c r="A128" s="259"/>
      <c r="B128" s="78" t="s">
        <v>244</v>
      </c>
      <c r="C128" s="274"/>
      <c r="D128" s="274"/>
      <c r="E128" s="274"/>
      <c r="F128" s="274"/>
      <c r="G128" s="79" t="s">
        <v>48</v>
      </c>
      <c r="H128" s="264"/>
      <c r="I128" s="265"/>
      <c r="J128" s="266"/>
      <c r="K128" s="264"/>
      <c r="L128" s="265"/>
      <c r="M128" s="266"/>
      <c r="N128" s="264"/>
      <c r="O128" s="265"/>
      <c r="P128" s="266"/>
      <c r="Q128" s="56" t="s">
        <v>55</v>
      </c>
      <c r="R128" s="31"/>
      <c r="S128" s="57"/>
      <c r="T128" s="30"/>
      <c r="U128" s="30"/>
      <c r="V128" s="30"/>
      <c r="W128" s="107"/>
      <c r="X128" s="102"/>
      <c r="Y128" s="3" t="s">
        <v>372</v>
      </c>
    </row>
    <row r="129" spans="1:26" ht="13.5" customHeight="1" thickBot="1" x14ac:dyDescent="0.45">
      <c r="A129" s="260"/>
      <c r="B129" s="80"/>
      <c r="C129" s="275"/>
      <c r="D129" s="275"/>
      <c r="E129" s="275"/>
      <c r="F129" s="275"/>
      <c r="G129" s="92"/>
      <c r="H129" s="271" t="s">
        <v>266</v>
      </c>
      <c r="I129" s="272"/>
      <c r="J129" s="273"/>
      <c r="K129" s="255" t="s">
        <v>267</v>
      </c>
      <c r="L129" s="256"/>
      <c r="M129" s="257"/>
      <c r="N129" s="436" t="s">
        <v>266</v>
      </c>
      <c r="O129" s="437"/>
      <c r="P129" s="349"/>
      <c r="Q129" s="81" t="s">
        <v>56</v>
      </c>
      <c r="R129" s="27"/>
      <c r="S129" s="77"/>
      <c r="T129" s="77"/>
      <c r="U129" s="77"/>
      <c r="V129" s="27" t="s">
        <v>48</v>
      </c>
      <c r="W129" s="103"/>
      <c r="X129" s="104"/>
      <c r="Y129" s="3" t="s">
        <v>374</v>
      </c>
    </row>
    <row r="130" spans="1:26" ht="13.5" customHeight="1" x14ac:dyDescent="0.4">
      <c r="A130" s="258">
        <v>3</v>
      </c>
      <c r="B130" s="243" t="s">
        <v>301</v>
      </c>
      <c r="C130" s="244"/>
      <c r="D130" s="244"/>
      <c r="E130" s="244"/>
      <c r="F130" s="244"/>
      <c r="G130" s="245"/>
      <c r="H130" s="263">
        <v>2</v>
      </c>
      <c r="I130" s="172"/>
      <c r="J130" s="217"/>
      <c r="K130" s="263">
        <v>2</v>
      </c>
      <c r="L130" s="172"/>
      <c r="M130" s="172"/>
      <c r="N130" s="419">
        <f>IF(X132="",H130*K130,0)</f>
        <v>0</v>
      </c>
      <c r="O130" s="420"/>
      <c r="P130" s="421"/>
      <c r="Q130" s="74" t="s">
        <v>49</v>
      </c>
      <c r="R130" s="74"/>
      <c r="S130" s="74"/>
      <c r="T130" s="74"/>
      <c r="U130" s="74"/>
      <c r="V130" s="74"/>
      <c r="W130" s="106"/>
      <c r="X130" s="100"/>
      <c r="Y130" s="3" t="s">
        <v>375</v>
      </c>
    </row>
    <row r="131" spans="1:26" ht="13.5" customHeight="1" thickBot="1" x14ac:dyDescent="0.45">
      <c r="A131" s="259"/>
      <c r="B131" s="246"/>
      <c r="C131" s="247"/>
      <c r="D131" s="247"/>
      <c r="E131" s="247"/>
      <c r="F131" s="247"/>
      <c r="G131" s="248"/>
      <c r="H131" s="264"/>
      <c r="I131" s="265"/>
      <c r="J131" s="266"/>
      <c r="K131" s="264"/>
      <c r="L131" s="265"/>
      <c r="M131" s="265"/>
      <c r="N131" s="422"/>
      <c r="O131" s="265"/>
      <c r="P131" s="423"/>
      <c r="Q131" s="330" t="s">
        <v>50</v>
      </c>
      <c r="R131" s="330"/>
      <c r="S131" s="52"/>
      <c r="T131" s="330" t="s">
        <v>51</v>
      </c>
      <c r="U131" s="330"/>
      <c r="V131" s="52"/>
      <c r="W131" s="101" t="s">
        <v>33</v>
      </c>
      <c r="X131" s="102"/>
    </row>
    <row r="132" spans="1:26" ht="13.5" customHeight="1" thickBot="1" x14ac:dyDescent="0.45">
      <c r="A132" s="259"/>
      <c r="B132" s="246"/>
      <c r="C132" s="247"/>
      <c r="D132" s="247"/>
      <c r="E132" s="247"/>
      <c r="F132" s="247"/>
      <c r="G132" s="248"/>
      <c r="H132" s="264"/>
      <c r="I132" s="265"/>
      <c r="J132" s="266"/>
      <c r="K132" s="264"/>
      <c r="L132" s="265"/>
      <c r="M132" s="265"/>
      <c r="N132" s="422"/>
      <c r="O132" s="265"/>
      <c r="P132" s="423"/>
      <c r="Q132" s="40" t="s">
        <v>52</v>
      </c>
      <c r="R132" s="40"/>
      <c r="S132" s="60"/>
      <c r="T132" s="40" t="s">
        <v>57</v>
      </c>
      <c r="U132" s="40"/>
      <c r="V132" s="60"/>
      <c r="W132" s="110" t="s">
        <v>34</v>
      </c>
      <c r="X132" s="111" t="s">
        <v>325</v>
      </c>
      <c r="Y132" s="47"/>
    </row>
    <row r="133" spans="1:26" ht="13.5" customHeight="1" x14ac:dyDescent="0.4">
      <c r="A133" s="259"/>
      <c r="B133" s="246"/>
      <c r="C133" s="247"/>
      <c r="D133" s="247"/>
      <c r="E133" s="247"/>
      <c r="F133" s="247"/>
      <c r="G133" s="248"/>
      <c r="H133" s="264"/>
      <c r="I133" s="265"/>
      <c r="J133" s="266"/>
      <c r="K133" s="264"/>
      <c r="L133" s="265"/>
      <c r="M133" s="265"/>
      <c r="N133" s="422"/>
      <c r="O133" s="265"/>
      <c r="P133" s="423"/>
      <c r="Q133" s="55" t="s">
        <v>54</v>
      </c>
      <c r="R133" s="55"/>
      <c r="S133" s="57"/>
      <c r="T133" s="31" t="s">
        <v>41</v>
      </c>
      <c r="U133" s="31"/>
      <c r="V133" s="57"/>
      <c r="W133" s="101" t="s">
        <v>35</v>
      </c>
      <c r="X133" s="102"/>
      <c r="Y133" s="47"/>
      <c r="Z133" s="47"/>
    </row>
    <row r="134" spans="1:26" ht="13.5" customHeight="1" x14ac:dyDescent="0.4">
      <c r="A134" s="259"/>
      <c r="B134" s="64"/>
      <c r="C134" s="274" t="s">
        <v>302</v>
      </c>
      <c r="D134" s="274"/>
      <c r="E134" s="274"/>
      <c r="F134" s="274"/>
      <c r="G134" s="96"/>
      <c r="H134" s="264"/>
      <c r="I134" s="265"/>
      <c r="J134" s="266"/>
      <c r="K134" s="264"/>
      <c r="L134" s="265"/>
      <c r="M134" s="265"/>
      <c r="N134" s="422"/>
      <c r="O134" s="265"/>
      <c r="P134" s="423"/>
      <c r="Q134" s="31" t="s">
        <v>53</v>
      </c>
      <c r="R134" s="31"/>
      <c r="S134" s="57"/>
      <c r="T134" s="31" t="s">
        <v>58</v>
      </c>
      <c r="U134" s="31"/>
      <c r="V134" s="57"/>
      <c r="W134" s="101" t="s">
        <v>36</v>
      </c>
      <c r="X134" s="102"/>
      <c r="Z134" s="47"/>
    </row>
    <row r="135" spans="1:26" ht="13.5" customHeight="1" thickBot="1" x14ac:dyDescent="0.45">
      <c r="A135" s="259"/>
      <c r="B135" s="78" t="s">
        <v>244</v>
      </c>
      <c r="C135" s="274"/>
      <c r="D135" s="274"/>
      <c r="E135" s="274"/>
      <c r="F135" s="274"/>
      <c r="G135" s="79" t="s">
        <v>48</v>
      </c>
      <c r="H135" s="264"/>
      <c r="I135" s="265"/>
      <c r="J135" s="266"/>
      <c r="K135" s="264"/>
      <c r="L135" s="265"/>
      <c r="M135" s="265"/>
      <c r="N135" s="424"/>
      <c r="O135" s="425"/>
      <c r="P135" s="426"/>
      <c r="Q135" s="31" t="s">
        <v>55</v>
      </c>
      <c r="R135" s="31"/>
      <c r="S135" s="57" t="s">
        <v>268</v>
      </c>
      <c r="T135" s="30"/>
      <c r="U135" s="30"/>
      <c r="V135" s="30"/>
      <c r="W135" s="107"/>
      <c r="X135" s="102"/>
      <c r="Y135" s="47"/>
    </row>
    <row r="136" spans="1:26" ht="13.5" customHeight="1" thickBot="1" x14ac:dyDescent="0.45">
      <c r="A136" s="259"/>
      <c r="B136" s="78"/>
      <c r="C136" s="274"/>
      <c r="D136" s="274"/>
      <c r="E136" s="274"/>
      <c r="F136" s="274"/>
      <c r="G136" s="96"/>
      <c r="H136" s="347" t="s">
        <v>266</v>
      </c>
      <c r="I136" s="348"/>
      <c r="J136" s="454"/>
      <c r="K136" s="436" t="s">
        <v>267</v>
      </c>
      <c r="L136" s="437"/>
      <c r="M136" s="349"/>
      <c r="N136" s="436" t="s">
        <v>266</v>
      </c>
      <c r="O136" s="437"/>
      <c r="P136" s="349"/>
      <c r="Q136" s="33" t="s">
        <v>56</v>
      </c>
      <c r="R136" s="30"/>
      <c r="S136" s="38"/>
      <c r="T136" s="38"/>
      <c r="U136" s="38"/>
      <c r="V136" s="30" t="s">
        <v>48</v>
      </c>
      <c r="W136" s="107"/>
      <c r="X136" s="102"/>
    </row>
    <row r="137" spans="1:26" ht="13.5" customHeight="1" x14ac:dyDescent="0.4">
      <c r="A137" s="430">
        <v>4</v>
      </c>
      <c r="B137" s="433" t="s">
        <v>334</v>
      </c>
      <c r="C137" s="434"/>
      <c r="D137" s="434"/>
      <c r="E137" s="434"/>
      <c r="F137" s="434"/>
      <c r="G137" s="435"/>
      <c r="H137" s="449">
        <v>3</v>
      </c>
      <c r="I137" s="420"/>
      <c r="J137" s="464"/>
      <c r="K137" s="449">
        <v>1</v>
      </c>
      <c r="L137" s="420"/>
      <c r="M137" s="464"/>
      <c r="N137" s="449">
        <f>IF(H137="","",H137*K137)</f>
        <v>3</v>
      </c>
      <c r="O137" s="420"/>
      <c r="P137" s="464"/>
      <c r="Q137" s="112" t="s">
        <v>49</v>
      </c>
      <c r="R137" s="113"/>
      <c r="S137" s="113"/>
      <c r="T137" s="113"/>
      <c r="U137" s="113"/>
      <c r="V137" s="113"/>
      <c r="W137" s="114"/>
      <c r="X137" s="115"/>
    </row>
    <row r="138" spans="1:26" ht="13.5" customHeight="1" x14ac:dyDescent="0.4">
      <c r="A138" s="431"/>
      <c r="B138" s="246"/>
      <c r="C138" s="247"/>
      <c r="D138" s="247"/>
      <c r="E138" s="247"/>
      <c r="F138" s="247"/>
      <c r="G138" s="248"/>
      <c r="H138" s="264"/>
      <c r="I138" s="265"/>
      <c r="J138" s="266"/>
      <c r="K138" s="264"/>
      <c r="L138" s="265"/>
      <c r="M138" s="266"/>
      <c r="N138" s="264"/>
      <c r="O138" s="265"/>
      <c r="P138" s="266"/>
      <c r="Q138" s="329" t="s">
        <v>50</v>
      </c>
      <c r="R138" s="330"/>
      <c r="S138" s="52"/>
      <c r="T138" s="330" t="s">
        <v>51</v>
      </c>
      <c r="U138" s="330"/>
      <c r="V138" s="52"/>
      <c r="W138" s="101" t="s">
        <v>33</v>
      </c>
      <c r="X138" s="116"/>
    </row>
    <row r="139" spans="1:26" ht="13.5" customHeight="1" x14ac:dyDescent="0.4">
      <c r="A139" s="431"/>
      <c r="B139" s="246"/>
      <c r="C139" s="247"/>
      <c r="D139" s="247"/>
      <c r="E139" s="247"/>
      <c r="F139" s="247"/>
      <c r="G139" s="248"/>
      <c r="H139" s="264"/>
      <c r="I139" s="265"/>
      <c r="J139" s="266"/>
      <c r="K139" s="264"/>
      <c r="L139" s="265"/>
      <c r="M139" s="266"/>
      <c r="N139" s="264"/>
      <c r="O139" s="265"/>
      <c r="P139" s="266"/>
      <c r="Q139" s="53" t="s">
        <v>52</v>
      </c>
      <c r="R139" s="40"/>
      <c r="S139" s="60"/>
      <c r="T139" s="40" t="s">
        <v>57</v>
      </c>
      <c r="U139" s="40"/>
      <c r="V139" s="60"/>
      <c r="W139" s="101" t="s">
        <v>34</v>
      </c>
      <c r="X139" s="116"/>
    </row>
    <row r="140" spans="1:26" ht="13.5" customHeight="1" thickBot="1" x14ac:dyDescent="0.45">
      <c r="A140" s="431"/>
      <c r="B140" s="246"/>
      <c r="C140" s="247"/>
      <c r="D140" s="247"/>
      <c r="E140" s="247"/>
      <c r="F140" s="247"/>
      <c r="G140" s="248"/>
      <c r="H140" s="264"/>
      <c r="I140" s="265"/>
      <c r="J140" s="266"/>
      <c r="K140" s="264"/>
      <c r="L140" s="265"/>
      <c r="M140" s="266"/>
      <c r="N140" s="264"/>
      <c r="O140" s="265"/>
      <c r="P140" s="266"/>
      <c r="Q140" s="54" t="s">
        <v>54</v>
      </c>
      <c r="R140" s="55"/>
      <c r="S140" s="57"/>
      <c r="T140" s="31" t="s">
        <v>41</v>
      </c>
      <c r="U140" s="31"/>
      <c r="V140" s="57"/>
      <c r="W140" s="101" t="s">
        <v>35</v>
      </c>
      <c r="X140" s="116"/>
    </row>
    <row r="141" spans="1:26" ht="13.5" customHeight="1" thickBot="1" x14ac:dyDescent="0.45">
      <c r="A141" s="431"/>
      <c r="B141" s="64"/>
      <c r="C141" s="274" t="s">
        <v>335</v>
      </c>
      <c r="D141" s="274"/>
      <c r="E141" s="274"/>
      <c r="F141" s="274"/>
      <c r="G141" s="96"/>
      <c r="H141" s="264"/>
      <c r="I141" s="265"/>
      <c r="J141" s="266"/>
      <c r="K141" s="264"/>
      <c r="L141" s="265"/>
      <c r="M141" s="266"/>
      <c r="N141" s="264"/>
      <c r="O141" s="265"/>
      <c r="P141" s="266"/>
      <c r="Q141" s="56" t="s">
        <v>53</v>
      </c>
      <c r="R141" s="31"/>
      <c r="S141" s="57"/>
      <c r="T141" s="31" t="s">
        <v>58</v>
      </c>
      <c r="U141" s="31"/>
      <c r="V141" s="57"/>
      <c r="W141" s="110" t="s">
        <v>36</v>
      </c>
      <c r="X141" s="111" t="s">
        <v>325</v>
      </c>
    </row>
    <row r="142" spans="1:26" ht="13.5" customHeight="1" x14ac:dyDescent="0.4">
      <c r="A142" s="431"/>
      <c r="B142" s="78" t="s">
        <v>244</v>
      </c>
      <c r="C142" s="274"/>
      <c r="D142" s="274"/>
      <c r="E142" s="274"/>
      <c r="F142" s="274"/>
      <c r="G142" s="79" t="s">
        <v>48</v>
      </c>
      <c r="H142" s="264"/>
      <c r="I142" s="265"/>
      <c r="J142" s="266"/>
      <c r="K142" s="264"/>
      <c r="L142" s="265"/>
      <c r="M142" s="266"/>
      <c r="N142" s="264"/>
      <c r="O142" s="265"/>
      <c r="P142" s="266"/>
      <c r="Q142" s="56" t="s">
        <v>55</v>
      </c>
      <c r="R142" s="31"/>
      <c r="S142" s="57" t="s">
        <v>268</v>
      </c>
      <c r="T142" s="30"/>
      <c r="U142" s="30"/>
      <c r="V142" s="30"/>
      <c r="W142" s="107"/>
      <c r="X142" s="116"/>
    </row>
    <row r="143" spans="1:26" ht="13.5" customHeight="1" thickBot="1" x14ac:dyDescent="0.45">
      <c r="A143" s="432"/>
      <c r="B143" s="117"/>
      <c r="C143" s="465"/>
      <c r="D143" s="465"/>
      <c r="E143" s="465"/>
      <c r="F143" s="465"/>
      <c r="G143" s="118"/>
      <c r="H143" s="466" t="s">
        <v>266</v>
      </c>
      <c r="I143" s="467"/>
      <c r="J143" s="468"/>
      <c r="K143" s="412" t="s">
        <v>267</v>
      </c>
      <c r="L143" s="413"/>
      <c r="M143" s="414"/>
      <c r="N143" s="412" t="s">
        <v>266</v>
      </c>
      <c r="O143" s="413"/>
      <c r="P143" s="414"/>
      <c r="Q143" s="119" t="s">
        <v>56</v>
      </c>
      <c r="R143" s="120"/>
      <c r="S143" s="121"/>
      <c r="T143" s="121"/>
      <c r="U143" s="121"/>
      <c r="V143" s="120" t="s">
        <v>48</v>
      </c>
      <c r="W143" s="122"/>
      <c r="X143" s="123"/>
    </row>
    <row r="144" spans="1:26" ht="13.5" customHeight="1" x14ac:dyDescent="0.4">
      <c r="A144" s="208" t="s">
        <v>243</v>
      </c>
      <c r="B144" s="401"/>
      <c r="C144" s="401"/>
      <c r="D144" s="401"/>
      <c r="E144" s="401"/>
      <c r="F144" s="457">
        <f>IF(M15="","",VLOOKUP(M15,認証基準!B5:G114,4,FALSE))</f>
        <v>8</v>
      </c>
      <c r="G144" s="458"/>
      <c r="H144" s="458"/>
      <c r="I144" s="459"/>
      <c r="J144" s="401" t="s">
        <v>245</v>
      </c>
      <c r="K144" s="402"/>
      <c r="L144" s="461" t="s">
        <v>60</v>
      </c>
      <c r="M144" s="274"/>
      <c r="N144" s="274"/>
      <c r="O144" s="274"/>
      <c r="P144" s="252">
        <f>SUM(N116:P142)</f>
        <v>7</v>
      </c>
      <c r="Q144" s="253"/>
      <c r="R144" s="253"/>
      <c r="S144" s="253"/>
      <c r="T144" s="253"/>
      <c r="U144" s="254"/>
      <c r="V144" s="274" t="s">
        <v>61</v>
      </c>
      <c r="W144" s="274"/>
      <c r="X144" s="463"/>
    </row>
    <row r="145" spans="1:24" ht="13.5" customHeight="1" x14ac:dyDescent="0.4">
      <c r="A145" s="209"/>
      <c r="B145" s="241"/>
      <c r="C145" s="241"/>
      <c r="D145" s="241"/>
      <c r="E145" s="241"/>
      <c r="F145" s="284"/>
      <c r="G145" s="285"/>
      <c r="H145" s="285"/>
      <c r="I145" s="460"/>
      <c r="J145" s="241"/>
      <c r="K145" s="242"/>
      <c r="L145" s="288"/>
      <c r="M145" s="275"/>
      <c r="N145" s="275"/>
      <c r="O145" s="275"/>
      <c r="P145" s="455"/>
      <c r="Q145" s="456"/>
      <c r="R145" s="456"/>
      <c r="S145" s="456"/>
      <c r="T145" s="456"/>
      <c r="U145" s="462"/>
      <c r="V145" s="275"/>
      <c r="W145" s="275"/>
      <c r="X145" s="289"/>
    </row>
    <row r="146" spans="1:24" ht="13.5" customHeight="1" x14ac:dyDescent="0.4">
      <c r="A146" s="37" t="s">
        <v>319</v>
      </c>
      <c r="B146" s="36"/>
      <c r="C146" s="36"/>
      <c r="D146" s="36"/>
      <c r="E146" s="36"/>
      <c r="F146" s="36"/>
      <c r="G146" s="36"/>
      <c r="H146" s="36"/>
      <c r="I146" s="36"/>
      <c r="J146" s="36"/>
      <c r="K146" s="36"/>
      <c r="L146" s="36"/>
      <c r="M146" s="36"/>
      <c r="N146" s="36"/>
      <c r="O146" s="36"/>
      <c r="P146" s="36"/>
      <c r="Q146" s="36"/>
      <c r="R146" s="36"/>
      <c r="S146" s="36"/>
      <c r="T146" s="36"/>
      <c r="U146" s="36"/>
      <c r="V146" s="36"/>
      <c r="W146" s="36"/>
      <c r="X146" s="36"/>
    </row>
    <row r="147" spans="1:24" ht="13.5" customHeight="1" x14ac:dyDescent="0.4">
      <c r="A147" s="37"/>
      <c r="B147" s="37" t="s">
        <v>359</v>
      </c>
      <c r="C147" s="37"/>
      <c r="D147" s="37"/>
      <c r="E147" s="37"/>
      <c r="F147" s="37"/>
      <c r="G147" s="37"/>
      <c r="H147" s="37"/>
      <c r="I147" s="37"/>
      <c r="J147" s="37"/>
      <c r="K147" s="37"/>
      <c r="L147" s="37"/>
      <c r="M147" s="37"/>
      <c r="N147" s="37"/>
      <c r="O147" s="37"/>
      <c r="P147" s="37"/>
      <c r="Q147" s="37"/>
      <c r="R147" s="37"/>
      <c r="S147" s="37"/>
      <c r="T147" s="37"/>
      <c r="U147" s="37"/>
      <c r="V147" s="37"/>
      <c r="W147" s="37"/>
      <c r="X147" s="37"/>
    </row>
    <row r="148" spans="1:24" ht="13.5" customHeight="1" x14ac:dyDescent="0.4">
      <c r="A148" s="37"/>
      <c r="B148" s="37" t="s">
        <v>215</v>
      </c>
      <c r="C148" s="37"/>
      <c r="D148" s="37"/>
      <c r="E148" s="37"/>
      <c r="F148" s="37"/>
      <c r="G148" s="37"/>
      <c r="H148" s="37"/>
      <c r="I148" s="37"/>
      <c r="J148" s="37"/>
      <c r="K148" s="37"/>
      <c r="L148" s="37"/>
      <c r="M148" s="37"/>
      <c r="N148" s="37"/>
      <c r="O148" s="37"/>
      <c r="P148" s="37"/>
      <c r="Q148" s="37"/>
      <c r="R148" s="37"/>
      <c r="S148" s="37"/>
      <c r="T148" s="37"/>
      <c r="U148" s="37"/>
      <c r="V148" s="37"/>
      <c r="W148" s="37"/>
      <c r="X148" s="37"/>
    </row>
    <row r="149" spans="1:24" ht="13.5" customHeight="1" x14ac:dyDescent="0.4">
      <c r="A149" s="37" t="s">
        <v>320</v>
      </c>
      <c r="B149" s="37"/>
      <c r="C149" s="37"/>
      <c r="D149" s="37"/>
      <c r="E149" s="37"/>
      <c r="F149" s="37"/>
      <c r="G149" s="37"/>
      <c r="H149" s="37"/>
      <c r="I149" s="37"/>
      <c r="J149" s="37"/>
      <c r="K149" s="37"/>
      <c r="L149" s="37"/>
      <c r="M149" s="37"/>
      <c r="N149" s="37"/>
      <c r="O149" s="37"/>
      <c r="P149" s="37"/>
      <c r="Q149" s="37"/>
      <c r="R149" s="37"/>
      <c r="S149" s="37"/>
      <c r="T149" s="37"/>
      <c r="U149" s="37"/>
      <c r="V149" s="37"/>
      <c r="W149" s="37"/>
      <c r="X149" s="37"/>
    </row>
    <row r="150" spans="1:24" ht="13.5" customHeight="1" x14ac:dyDescent="0.4">
      <c r="A150" s="37"/>
      <c r="B150" s="37" t="s">
        <v>263</v>
      </c>
      <c r="C150" s="37"/>
      <c r="D150" s="37"/>
      <c r="E150" s="37"/>
      <c r="F150" s="37"/>
      <c r="G150" s="37"/>
      <c r="H150" s="37"/>
      <c r="I150" s="37"/>
      <c r="J150" s="37"/>
      <c r="K150" s="37"/>
      <c r="L150" s="37"/>
      <c r="M150" s="37"/>
      <c r="N150" s="37"/>
      <c r="O150" s="37"/>
      <c r="P150" s="37"/>
      <c r="Q150" s="37"/>
      <c r="R150" s="37"/>
      <c r="S150" s="37"/>
      <c r="T150" s="37"/>
      <c r="U150" s="37"/>
      <c r="V150" s="37"/>
      <c r="W150" s="37"/>
      <c r="X150" s="37"/>
    </row>
    <row r="151" spans="1:24" ht="13.5" customHeight="1" x14ac:dyDescent="0.4">
      <c r="A151" s="37"/>
      <c r="B151" s="37" t="s">
        <v>265</v>
      </c>
      <c r="C151" s="37"/>
      <c r="D151" s="37"/>
      <c r="E151" s="37"/>
      <c r="F151" s="37"/>
      <c r="G151" s="37"/>
      <c r="H151" s="37"/>
      <c r="I151" s="37"/>
      <c r="J151" s="37"/>
      <c r="K151" s="37"/>
      <c r="L151" s="37"/>
      <c r="M151" s="37"/>
      <c r="N151" s="37"/>
      <c r="O151" s="37"/>
      <c r="P151" s="37"/>
      <c r="Q151" s="37"/>
      <c r="R151" s="37"/>
      <c r="S151" s="37"/>
      <c r="T151" s="37"/>
      <c r="U151" s="37"/>
      <c r="V151" s="37"/>
      <c r="W151" s="37"/>
      <c r="X151" s="37"/>
    </row>
    <row r="152" spans="1:24" ht="13.5" customHeight="1" x14ac:dyDescent="0.4">
      <c r="A152" s="37"/>
      <c r="B152" s="37" t="s">
        <v>264</v>
      </c>
      <c r="C152" s="37"/>
      <c r="D152" s="37"/>
      <c r="E152" s="37"/>
      <c r="F152" s="37"/>
      <c r="G152" s="37"/>
      <c r="H152" s="37"/>
      <c r="I152" s="37"/>
      <c r="J152" s="37"/>
      <c r="K152" s="37"/>
      <c r="L152" s="37"/>
      <c r="M152" s="37"/>
      <c r="N152" s="37"/>
      <c r="O152" s="37"/>
      <c r="P152" s="37"/>
      <c r="Q152" s="37"/>
      <c r="R152" s="37"/>
      <c r="S152" s="37"/>
      <c r="T152" s="37"/>
      <c r="U152" s="37"/>
      <c r="V152" s="37"/>
      <c r="W152" s="37"/>
      <c r="X152" s="37"/>
    </row>
    <row r="153" spans="1:24" ht="13.5" customHeight="1" x14ac:dyDescent="0.4">
      <c r="A153" s="37" t="s">
        <v>321</v>
      </c>
      <c r="B153" s="37"/>
      <c r="C153" s="37"/>
      <c r="D153" s="37"/>
      <c r="E153" s="37"/>
      <c r="F153" s="37"/>
      <c r="G153" s="37"/>
      <c r="H153" s="37"/>
      <c r="I153" s="37"/>
      <c r="J153" s="37"/>
      <c r="K153" s="37"/>
      <c r="L153" s="37"/>
      <c r="M153" s="37"/>
      <c r="N153" s="37"/>
      <c r="O153" s="37"/>
      <c r="P153" s="37"/>
      <c r="Q153" s="37"/>
      <c r="R153" s="37"/>
      <c r="S153" s="37"/>
      <c r="T153" s="37"/>
      <c r="U153" s="37"/>
      <c r="V153" s="37"/>
      <c r="W153" s="37"/>
      <c r="X153" s="37"/>
    </row>
    <row r="154" spans="1:24" ht="13.5" customHeight="1" x14ac:dyDescent="0.4">
      <c r="A154" s="37" t="s">
        <v>322</v>
      </c>
      <c r="B154" s="37"/>
      <c r="C154" s="37"/>
      <c r="D154" s="37"/>
      <c r="E154" s="37"/>
      <c r="F154" s="37"/>
      <c r="G154" s="37"/>
      <c r="H154" s="37"/>
      <c r="I154" s="37"/>
      <c r="J154" s="37"/>
      <c r="K154" s="37"/>
      <c r="L154" s="37"/>
      <c r="M154" s="37"/>
      <c r="N154" s="37"/>
      <c r="O154" s="37"/>
      <c r="P154" s="37"/>
      <c r="Q154" s="37"/>
      <c r="R154" s="37"/>
      <c r="S154" s="37"/>
      <c r="T154" s="37"/>
      <c r="U154" s="37"/>
      <c r="V154" s="37"/>
      <c r="W154" s="37"/>
      <c r="X154" s="37"/>
    </row>
    <row r="155" spans="1:24" ht="13.5" customHeight="1" x14ac:dyDescent="0.4">
      <c r="A155" s="37"/>
      <c r="B155" s="37" t="s">
        <v>209</v>
      </c>
      <c r="C155" s="37"/>
      <c r="D155" s="37"/>
      <c r="E155" s="37"/>
      <c r="F155" s="37"/>
      <c r="G155" s="37"/>
      <c r="H155" s="37"/>
      <c r="I155" s="37"/>
      <c r="J155" s="37"/>
      <c r="K155" s="37"/>
      <c r="L155" s="37"/>
      <c r="M155" s="37"/>
      <c r="N155" s="37"/>
      <c r="O155" s="37"/>
      <c r="P155" s="37"/>
      <c r="Q155" s="37"/>
      <c r="R155" s="37"/>
      <c r="S155" s="37"/>
      <c r="T155" s="37"/>
      <c r="U155" s="37"/>
      <c r="V155" s="37"/>
      <c r="W155" s="37"/>
      <c r="X155" s="37"/>
    </row>
    <row r="156" spans="1:24" ht="13.5" customHeight="1" x14ac:dyDescent="0.4">
      <c r="A156" s="37" t="s">
        <v>323</v>
      </c>
      <c r="B156" s="37"/>
      <c r="C156" s="37"/>
      <c r="D156" s="37"/>
      <c r="E156" s="37"/>
      <c r="F156" s="37"/>
      <c r="G156" s="37"/>
      <c r="H156" s="37"/>
      <c r="I156" s="37"/>
      <c r="J156" s="37"/>
      <c r="K156" s="37"/>
      <c r="L156" s="37"/>
      <c r="M156" s="37"/>
      <c r="N156" s="37"/>
      <c r="O156" s="37"/>
      <c r="P156" s="37"/>
      <c r="Q156" s="37"/>
      <c r="R156" s="37"/>
      <c r="S156" s="37"/>
      <c r="T156" s="37"/>
      <c r="U156" s="37"/>
      <c r="V156" s="37"/>
      <c r="W156" s="37"/>
      <c r="X156" s="37"/>
    </row>
    <row r="157" spans="1:24" ht="13.5" customHeight="1" x14ac:dyDescent="0.4">
      <c r="A157" s="37"/>
      <c r="B157" s="37" t="s">
        <v>270</v>
      </c>
      <c r="C157" s="37"/>
      <c r="D157" s="37"/>
      <c r="E157" s="37"/>
      <c r="F157" s="37"/>
      <c r="G157" s="37"/>
      <c r="H157" s="37"/>
      <c r="I157" s="37"/>
      <c r="J157" s="37"/>
      <c r="K157" s="37"/>
      <c r="L157" s="37"/>
      <c r="N157" s="37"/>
      <c r="O157" s="37"/>
      <c r="P157" s="37"/>
      <c r="Q157" s="37"/>
      <c r="R157" s="37"/>
      <c r="S157" s="37"/>
      <c r="T157" s="37"/>
      <c r="U157" s="37"/>
      <c r="V157" s="37"/>
      <c r="W157" s="37"/>
      <c r="X157" s="37"/>
    </row>
    <row r="158" spans="1:24" ht="13.5" customHeight="1" x14ac:dyDescent="0.4">
      <c r="A158" s="37"/>
      <c r="B158" s="41" t="s">
        <v>210</v>
      </c>
      <c r="C158" s="37"/>
      <c r="D158" s="37"/>
      <c r="E158" s="37"/>
      <c r="F158" s="37"/>
      <c r="G158" s="37"/>
      <c r="H158" s="37"/>
      <c r="I158" s="37"/>
      <c r="J158" s="37"/>
      <c r="K158" s="37"/>
      <c r="L158" s="37"/>
      <c r="M158" s="37"/>
      <c r="N158" s="37"/>
      <c r="O158" s="37"/>
      <c r="P158" s="37"/>
      <c r="Q158" s="37"/>
      <c r="R158" s="37"/>
      <c r="S158" s="37"/>
      <c r="T158" s="37"/>
      <c r="U158" s="37"/>
      <c r="V158" s="37"/>
      <c r="W158" s="37"/>
      <c r="X158" s="37"/>
    </row>
    <row r="159" spans="1:24" ht="13.5" customHeight="1" x14ac:dyDescent="0.4">
      <c r="A159" s="37"/>
      <c r="B159" s="37" t="s">
        <v>211</v>
      </c>
      <c r="C159" s="37"/>
      <c r="D159" s="37"/>
      <c r="E159" s="37"/>
      <c r="F159" s="37"/>
      <c r="G159" s="37"/>
      <c r="H159" s="37"/>
      <c r="I159" s="37"/>
      <c r="J159" s="37"/>
      <c r="K159" s="37"/>
      <c r="L159" s="37"/>
      <c r="M159" s="37"/>
      <c r="N159" s="37"/>
      <c r="O159" s="37"/>
      <c r="P159" s="37"/>
      <c r="Q159" s="37"/>
      <c r="R159" s="37"/>
      <c r="S159" s="37"/>
      <c r="T159" s="37"/>
      <c r="U159" s="37"/>
      <c r="V159" s="37"/>
      <c r="W159" s="37"/>
      <c r="X159" s="37"/>
    </row>
    <row r="160" spans="1:24" ht="13.5" customHeight="1" x14ac:dyDescent="0.4">
      <c r="A160" s="37"/>
      <c r="B160" s="37" t="s">
        <v>212</v>
      </c>
      <c r="C160" s="37"/>
      <c r="D160" s="37"/>
      <c r="E160" s="37"/>
      <c r="F160" s="37"/>
      <c r="G160" s="37"/>
      <c r="H160" s="37"/>
      <c r="I160" s="37"/>
      <c r="J160" s="37"/>
      <c r="K160" s="37"/>
      <c r="L160" s="37"/>
      <c r="M160" s="37"/>
      <c r="N160" s="37"/>
      <c r="O160" s="37"/>
      <c r="P160" s="37"/>
      <c r="Q160" s="37"/>
      <c r="R160" s="37"/>
      <c r="S160" s="37"/>
      <c r="T160" s="37"/>
      <c r="U160" s="37"/>
      <c r="V160" s="37"/>
      <c r="W160" s="37"/>
      <c r="X160" s="37"/>
    </row>
    <row r="161" spans="1:24" ht="13.5" customHeight="1" x14ac:dyDescent="0.4">
      <c r="A161" s="36"/>
      <c r="B161" s="37" t="s">
        <v>213</v>
      </c>
      <c r="C161" s="36"/>
      <c r="D161" s="36"/>
      <c r="E161" s="36"/>
      <c r="F161" s="36"/>
      <c r="G161" s="36"/>
      <c r="H161" s="36"/>
      <c r="I161" s="36"/>
      <c r="J161" s="36"/>
      <c r="K161" s="36"/>
      <c r="L161" s="36"/>
      <c r="M161" s="36"/>
      <c r="N161" s="36"/>
      <c r="O161" s="36"/>
      <c r="P161" s="36"/>
      <c r="Q161" s="36"/>
      <c r="R161" s="36"/>
      <c r="S161" s="36"/>
      <c r="T161" s="36"/>
      <c r="U161" s="36"/>
      <c r="V161" s="36"/>
      <c r="W161" s="36"/>
      <c r="X161" s="36"/>
    </row>
    <row r="162" spans="1:24" ht="13.5" customHeight="1" x14ac:dyDescent="0.4">
      <c r="A162" s="36"/>
      <c r="B162" s="37" t="s">
        <v>214</v>
      </c>
      <c r="C162" s="36"/>
      <c r="D162" s="36"/>
      <c r="E162" s="36"/>
      <c r="F162" s="36"/>
      <c r="G162" s="36"/>
      <c r="H162" s="36"/>
      <c r="I162" s="36"/>
      <c r="J162" s="36"/>
      <c r="K162" s="36"/>
      <c r="L162" s="36"/>
      <c r="M162" s="36"/>
      <c r="N162" s="36"/>
      <c r="O162" s="36"/>
      <c r="P162" s="36"/>
      <c r="Q162" s="36"/>
      <c r="R162" s="36"/>
      <c r="S162" s="36"/>
      <c r="T162" s="36"/>
      <c r="U162" s="36"/>
      <c r="V162" s="36"/>
      <c r="W162" s="36"/>
      <c r="X162" s="36"/>
    </row>
    <row r="163" spans="1:24" ht="13.5" customHeight="1" x14ac:dyDescent="0.4">
      <c r="A163" s="37" t="s">
        <v>324</v>
      </c>
      <c r="B163" s="37"/>
      <c r="C163" s="36"/>
      <c r="D163" s="36"/>
      <c r="E163" s="36"/>
      <c r="F163" s="36"/>
      <c r="G163" s="36"/>
      <c r="H163" s="36"/>
      <c r="I163" s="36"/>
      <c r="J163" s="36"/>
      <c r="K163" s="36"/>
      <c r="L163" s="36"/>
      <c r="M163" s="36"/>
      <c r="N163" s="36"/>
      <c r="O163" s="36"/>
      <c r="P163" s="36"/>
      <c r="Q163" s="36"/>
      <c r="R163" s="37"/>
      <c r="S163" s="37"/>
      <c r="T163" s="37"/>
      <c r="U163" s="37"/>
      <c r="V163" s="37"/>
      <c r="W163" s="37"/>
      <c r="X163" s="37"/>
    </row>
    <row r="164" spans="1:24" ht="13.5" customHeight="1" x14ac:dyDescent="0.4">
      <c r="A164" s="37" t="s">
        <v>380</v>
      </c>
      <c r="B164" s="37"/>
      <c r="C164" s="36"/>
      <c r="D164" s="36"/>
      <c r="E164" s="36"/>
      <c r="F164" s="36"/>
      <c r="G164" s="36"/>
      <c r="H164" s="36"/>
      <c r="I164" s="36"/>
      <c r="J164" s="36"/>
      <c r="K164" s="36"/>
      <c r="L164" s="36"/>
      <c r="M164" s="36"/>
      <c r="N164" s="36"/>
      <c r="O164" s="36"/>
      <c r="P164" s="36"/>
      <c r="Q164" s="36"/>
      <c r="R164" s="37"/>
      <c r="S164" s="37"/>
      <c r="T164" s="37"/>
      <c r="U164" s="37"/>
      <c r="V164" s="37"/>
      <c r="W164" s="37"/>
      <c r="X164" s="37"/>
    </row>
    <row r="165" spans="1:24" ht="13.5" customHeight="1" x14ac:dyDescent="0.4">
      <c r="A165" s="37" t="s">
        <v>370</v>
      </c>
      <c r="B165" s="30"/>
      <c r="J165" s="19"/>
      <c r="K165" s="38"/>
      <c r="L165" s="38"/>
      <c r="M165" s="38"/>
      <c r="N165" s="38"/>
      <c r="O165" s="38"/>
      <c r="P165" s="37"/>
      <c r="Q165" s="37"/>
      <c r="R165" s="37"/>
      <c r="S165" s="37"/>
      <c r="T165" s="37"/>
      <c r="U165" s="37"/>
      <c r="V165" s="37"/>
      <c r="W165" s="37"/>
      <c r="X165" s="37"/>
    </row>
    <row r="166" spans="1:24" ht="13.5" customHeight="1" x14ac:dyDescent="0.4">
      <c r="A166" s="16" t="s">
        <v>376</v>
      </c>
      <c r="C166" s="19"/>
      <c r="D166" s="19"/>
      <c r="E166" s="19"/>
      <c r="F166" s="19"/>
      <c r="G166" s="19"/>
      <c r="H166" s="19"/>
      <c r="I166" s="19"/>
      <c r="J166" s="19"/>
      <c r="K166" s="19"/>
      <c r="L166" s="19"/>
      <c r="M166" s="19"/>
      <c r="N166" s="19"/>
      <c r="O166" s="19"/>
      <c r="P166" s="37"/>
      <c r="Q166" s="37"/>
      <c r="R166" s="37"/>
      <c r="S166" s="37"/>
      <c r="T166" s="37"/>
      <c r="U166" s="37"/>
      <c r="V166" s="37"/>
      <c r="W166" s="37"/>
      <c r="X166" s="37"/>
    </row>
    <row r="167" spans="1:24" ht="13.5" customHeight="1" x14ac:dyDescent="0.4"/>
    <row r="168" spans="1:24" ht="13.5" customHeight="1" x14ac:dyDescent="0.4"/>
    <row r="169" spans="1:24" ht="13.5" customHeight="1" x14ac:dyDescent="0.4"/>
    <row r="170" spans="1:24" ht="13.5" customHeight="1" x14ac:dyDescent="0.4"/>
    <row r="171" spans="1:24" ht="13.5" customHeight="1" x14ac:dyDescent="0.4"/>
    <row r="172" spans="1:24" ht="13.5" customHeight="1" x14ac:dyDescent="0.4"/>
    <row r="173" spans="1:24" ht="13.5" customHeight="1" x14ac:dyDescent="0.4"/>
    <row r="174" spans="1:24" ht="13.5" customHeight="1" x14ac:dyDescent="0.4"/>
    <row r="175" spans="1:24" ht="13.5" customHeight="1" x14ac:dyDescent="0.4"/>
    <row r="176" spans="1:24"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row r="309" ht="13.5" customHeight="1" x14ac:dyDescent="0.4"/>
    <row r="310" ht="13.5" customHeight="1" x14ac:dyDescent="0.4"/>
    <row r="311" ht="13.5" customHeight="1" x14ac:dyDescent="0.4"/>
    <row r="312" ht="13.5" customHeight="1" x14ac:dyDescent="0.4"/>
    <row r="313" ht="13.5" customHeight="1" x14ac:dyDescent="0.4"/>
    <row r="314" ht="13.5" customHeight="1" x14ac:dyDescent="0.4"/>
    <row r="315" ht="13.5" customHeight="1" x14ac:dyDescent="0.4"/>
    <row r="316" ht="13.5" customHeight="1" x14ac:dyDescent="0.4"/>
    <row r="317" ht="13.5" customHeight="1" x14ac:dyDescent="0.4"/>
    <row r="318" ht="13.5" customHeight="1" x14ac:dyDescent="0.4"/>
    <row r="319" ht="13.5" customHeight="1" x14ac:dyDescent="0.4"/>
    <row r="320" ht="13.5" customHeight="1" x14ac:dyDescent="0.4"/>
    <row r="321" ht="13.5" customHeight="1" x14ac:dyDescent="0.4"/>
    <row r="322" ht="13.5" customHeight="1" x14ac:dyDescent="0.4"/>
    <row r="323" ht="13.5" customHeight="1" x14ac:dyDescent="0.4"/>
    <row r="324" ht="13.5" customHeight="1" x14ac:dyDescent="0.4"/>
    <row r="325" ht="13.5" customHeight="1" x14ac:dyDescent="0.4"/>
    <row r="326" ht="13.5" customHeight="1" x14ac:dyDescent="0.4"/>
    <row r="327" ht="13.5" customHeight="1" x14ac:dyDescent="0.4"/>
    <row r="328" ht="13.5" customHeight="1" x14ac:dyDescent="0.4"/>
    <row r="329" ht="13.5" customHeight="1" x14ac:dyDescent="0.4"/>
    <row r="330" ht="13.5" customHeight="1" x14ac:dyDescent="0.4"/>
    <row r="331" ht="13.5" customHeight="1" x14ac:dyDescent="0.4"/>
    <row r="332" ht="13.5" customHeight="1" x14ac:dyDescent="0.4"/>
    <row r="333" ht="13.5" customHeight="1" x14ac:dyDescent="0.4"/>
    <row r="334" ht="13.5" customHeight="1" x14ac:dyDescent="0.4"/>
    <row r="335" ht="13.5" customHeight="1" x14ac:dyDescent="0.4"/>
    <row r="336" ht="13.5" customHeight="1" x14ac:dyDescent="0.4"/>
    <row r="337" ht="13.5" customHeight="1" x14ac:dyDescent="0.4"/>
    <row r="338" ht="13.5" customHeight="1" x14ac:dyDescent="0.4"/>
    <row r="339" ht="13.5" customHeight="1" x14ac:dyDescent="0.4"/>
    <row r="340" ht="13.5" customHeight="1" x14ac:dyDescent="0.4"/>
    <row r="341" ht="13.5" customHeight="1" x14ac:dyDescent="0.4"/>
    <row r="342" ht="13.5" customHeight="1" x14ac:dyDescent="0.4"/>
    <row r="343" ht="13.5" customHeight="1" x14ac:dyDescent="0.4"/>
    <row r="344" ht="13.5" customHeight="1" x14ac:dyDescent="0.4"/>
    <row r="345" ht="13.5" customHeight="1" x14ac:dyDescent="0.4"/>
    <row r="346" ht="13.5" customHeight="1" x14ac:dyDescent="0.4"/>
    <row r="347" ht="13.5" customHeight="1" x14ac:dyDescent="0.4"/>
    <row r="348" ht="13.5" customHeight="1" x14ac:dyDescent="0.4"/>
    <row r="349" ht="13.5" customHeight="1" x14ac:dyDescent="0.4"/>
    <row r="350" ht="13.5" customHeight="1" x14ac:dyDescent="0.4"/>
    <row r="351" ht="13.5" customHeight="1" x14ac:dyDescent="0.4"/>
    <row r="352" ht="13.5" customHeight="1" x14ac:dyDescent="0.4"/>
    <row r="353" ht="13.5" customHeight="1" x14ac:dyDescent="0.4"/>
    <row r="354" ht="13.5" customHeight="1" x14ac:dyDescent="0.4"/>
    <row r="355" ht="13.5" customHeight="1" x14ac:dyDescent="0.4"/>
    <row r="356" ht="13.5" customHeight="1" x14ac:dyDescent="0.4"/>
    <row r="357" ht="13.5" customHeight="1" x14ac:dyDescent="0.4"/>
    <row r="358" ht="13.5" customHeight="1" x14ac:dyDescent="0.4"/>
    <row r="359" ht="13.5" customHeight="1" x14ac:dyDescent="0.4"/>
    <row r="360" ht="13.5" customHeight="1" x14ac:dyDescent="0.4"/>
    <row r="361" ht="13.5" customHeight="1" x14ac:dyDescent="0.4"/>
    <row r="362" ht="13.5" customHeight="1" x14ac:dyDescent="0.4"/>
    <row r="363" ht="13.5" customHeight="1" x14ac:dyDescent="0.4"/>
    <row r="364" ht="13.5" customHeight="1" x14ac:dyDescent="0.4"/>
    <row r="365" ht="13.5" customHeight="1" x14ac:dyDescent="0.4"/>
    <row r="366" ht="13.5" customHeight="1" x14ac:dyDescent="0.4"/>
    <row r="367" ht="13.5" customHeight="1" x14ac:dyDescent="0.4"/>
    <row r="368" ht="13.5" customHeight="1" x14ac:dyDescent="0.4"/>
    <row r="369" ht="13.5" customHeight="1" x14ac:dyDescent="0.4"/>
    <row r="370" ht="13.5" customHeight="1" x14ac:dyDescent="0.4"/>
    <row r="371" ht="13.5" customHeight="1" x14ac:dyDescent="0.4"/>
    <row r="372" ht="13.5" customHeight="1" x14ac:dyDescent="0.4"/>
    <row r="373" ht="13.5" customHeight="1" x14ac:dyDescent="0.4"/>
    <row r="374" ht="13.5" customHeight="1" x14ac:dyDescent="0.4"/>
    <row r="375" ht="13.5" customHeight="1" x14ac:dyDescent="0.4"/>
    <row r="376" ht="13.5" customHeight="1" x14ac:dyDescent="0.4"/>
    <row r="377" ht="13.5" customHeight="1" x14ac:dyDescent="0.4"/>
    <row r="378" ht="13.5" customHeight="1" x14ac:dyDescent="0.4"/>
    <row r="379" ht="13.5" customHeight="1" x14ac:dyDescent="0.4"/>
    <row r="380" ht="13.5" customHeight="1" x14ac:dyDescent="0.4"/>
    <row r="381" ht="13.5" customHeight="1" x14ac:dyDescent="0.4"/>
    <row r="382" ht="13.5" customHeight="1" x14ac:dyDescent="0.4"/>
    <row r="383" ht="13.5" customHeight="1" x14ac:dyDescent="0.4"/>
    <row r="384" ht="13.5" customHeight="1" x14ac:dyDescent="0.4"/>
    <row r="385" ht="13.5" customHeight="1" x14ac:dyDescent="0.4"/>
    <row r="386" ht="13.5" customHeight="1" x14ac:dyDescent="0.4"/>
    <row r="387" ht="13.5" customHeight="1" x14ac:dyDescent="0.4"/>
    <row r="388" ht="13.5" customHeight="1" x14ac:dyDescent="0.4"/>
    <row r="389" ht="13.5" customHeight="1" x14ac:dyDescent="0.4"/>
    <row r="390" ht="13.5" customHeight="1" x14ac:dyDescent="0.4"/>
    <row r="391" ht="13.5" customHeight="1" x14ac:dyDescent="0.4"/>
    <row r="392" ht="13.5" customHeight="1" x14ac:dyDescent="0.4"/>
    <row r="393" ht="13.5" customHeight="1" x14ac:dyDescent="0.4"/>
    <row r="394" ht="13.5" customHeight="1" x14ac:dyDescent="0.4"/>
    <row r="395" ht="13.5" customHeight="1" x14ac:dyDescent="0.4"/>
    <row r="396" ht="13.5" customHeight="1" x14ac:dyDescent="0.4"/>
    <row r="397" ht="13.5" customHeight="1" x14ac:dyDescent="0.4"/>
    <row r="398" ht="13.5" customHeight="1" x14ac:dyDescent="0.4"/>
    <row r="399" ht="13.5" customHeight="1" x14ac:dyDescent="0.4"/>
    <row r="400" ht="13.5" customHeight="1" x14ac:dyDescent="0.4"/>
    <row r="401" ht="13.5" customHeight="1" x14ac:dyDescent="0.4"/>
    <row r="402" ht="13.5" customHeight="1" x14ac:dyDescent="0.4"/>
    <row r="403" ht="13.5" customHeight="1" x14ac:dyDescent="0.4"/>
    <row r="404" ht="13.5" customHeight="1" x14ac:dyDescent="0.4"/>
    <row r="405" ht="13.5" customHeight="1" x14ac:dyDescent="0.4"/>
    <row r="406" ht="13.5" customHeight="1" x14ac:dyDescent="0.4"/>
    <row r="407" ht="13.5" customHeight="1" x14ac:dyDescent="0.4"/>
    <row r="408" ht="13.5" customHeight="1" x14ac:dyDescent="0.4"/>
    <row r="409" ht="13.5" customHeight="1" x14ac:dyDescent="0.4"/>
    <row r="410" ht="13.5" customHeight="1" x14ac:dyDescent="0.4"/>
    <row r="411" ht="13.5" customHeight="1" x14ac:dyDescent="0.4"/>
    <row r="412" ht="13.5" customHeight="1" x14ac:dyDescent="0.4"/>
    <row r="413" ht="13.5" customHeight="1" x14ac:dyDescent="0.4"/>
    <row r="414" ht="13.5" customHeight="1" x14ac:dyDescent="0.4"/>
    <row r="415" ht="13.5" customHeight="1" x14ac:dyDescent="0.4"/>
    <row r="416" ht="13.5" customHeight="1" x14ac:dyDescent="0.4"/>
    <row r="417" ht="13.5" customHeight="1" x14ac:dyDescent="0.4"/>
    <row r="418" ht="13.5" customHeight="1" x14ac:dyDescent="0.4"/>
    <row r="419" ht="13.5" customHeight="1" x14ac:dyDescent="0.4"/>
    <row r="420" ht="13.5" customHeight="1" x14ac:dyDescent="0.4"/>
    <row r="421" ht="13.5" customHeight="1" x14ac:dyDescent="0.4"/>
    <row r="422" ht="13.5" customHeight="1" x14ac:dyDescent="0.4"/>
    <row r="423" ht="13.5" customHeight="1" x14ac:dyDescent="0.4"/>
    <row r="424" ht="13.5" customHeight="1" x14ac:dyDescent="0.4"/>
    <row r="425" ht="13.5" customHeight="1" x14ac:dyDescent="0.4"/>
    <row r="426" ht="13.5" customHeight="1" x14ac:dyDescent="0.4"/>
    <row r="427" ht="13.5" customHeight="1" x14ac:dyDescent="0.4"/>
    <row r="428" ht="13.5" customHeight="1" x14ac:dyDescent="0.4"/>
    <row r="429" ht="13.5" customHeight="1" x14ac:dyDescent="0.4"/>
    <row r="430" ht="13.5" customHeight="1" x14ac:dyDescent="0.4"/>
    <row r="431" ht="13.5" customHeight="1" x14ac:dyDescent="0.4"/>
    <row r="432" ht="13.5" customHeight="1" x14ac:dyDescent="0.4"/>
    <row r="433" ht="13.5" customHeight="1" x14ac:dyDescent="0.4"/>
    <row r="434" ht="13.5" customHeight="1" x14ac:dyDescent="0.4"/>
    <row r="435" ht="13.5" customHeight="1" x14ac:dyDescent="0.4"/>
    <row r="436" ht="13.5" customHeight="1" x14ac:dyDescent="0.4"/>
    <row r="437" ht="13.5" customHeight="1" x14ac:dyDescent="0.4"/>
    <row r="438" ht="13.5" customHeight="1" x14ac:dyDescent="0.4"/>
    <row r="439" ht="13.5" customHeight="1" x14ac:dyDescent="0.4"/>
    <row r="440" ht="13.5" customHeight="1" x14ac:dyDescent="0.4"/>
    <row r="441" ht="13.5" customHeight="1" x14ac:dyDescent="0.4"/>
    <row r="442" ht="13.5" customHeight="1" x14ac:dyDescent="0.4"/>
    <row r="443" ht="13.5" customHeight="1" x14ac:dyDescent="0.4"/>
    <row r="444" ht="13.5" customHeight="1" x14ac:dyDescent="0.4"/>
    <row r="445" ht="13.5" customHeight="1" x14ac:dyDescent="0.4"/>
    <row r="446" ht="13.5" customHeight="1" x14ac:dyDescent="0.4"/>
    <row r="447" ht="13.5" customHeight="1" x14ac:dyDescent="0.4"/>
    <row r="448" ht="13.5" customHeight="1" x14ac:dyDescent="0.4"/>
    <row r="449" ht="13.5" customHeight="1" x14ac:dyDescent="0.4"/>
    <row r="450" ht="13.5" customHeight="1" x14ac:dyDescent="0.4"/>
    <row r="451" ht="13.5" customHeight="1" x14ac:dyDescent="0.4"/>
    <row r="452" ht="13.5" customHeight="1" x14ac:dyDescent="0.4"/>
    <row r="453" ht="13.5" customHeight="1" x14ac:dyDescent="0.4"/>
    <row r="454" ht="13.5" customHeight="1" x14ac:dyDescent="0.4"/>
    <row r="455" ht="13.5" customHeight="1" x14ac:dyDescent="0.4"/>
    <row r="456" ht="13.5" customHeight="1" x14ac:dyDescent="0.4"/>
    <row r="457" ht="13.5" customHeight="1" x14ac:dyDescent="0.4"/>
    <row r="458" ht="13.5" customHeight="1" x14ac:dyDescent="0.4"/>
    <row r="459" ht="13.5" customHeight="1" x14ac:dyDescent="0.4"/>
    <row r="460" ht="13.5" customHeight="1" x14ac:dyDescent="0.4"/>
    <row r="461" ht="13.5" customHeight="1" x14ac:dyDescent="0.4"/>
    <row r="462" ht="13.5" customHeight="1" x14ac:dyDescent="0.4"/>
    <row r="463" ht="13.5" customHeight="1" x14ac:dyDescent="0.4"/>
    <row r="464" ht="13.5" customHeight="1" x14ac:dyDescent="0.4"/>
    <row r="465" ht="13.5" customHeight="1" x14ac:dyDescent="0.4"/>
    <row r="466" ht="13.5" customHeight="1" x14ac:dyDescent="0.4"/>
    <row r="467" ht="13.5" customHeight="1" x14ac:dyDescent="0.4"/>
    <row r="468" ht="13.5" customHeight="1" x14ac:dyDescent="0.4"/>
    <row r="469" ht="13.5" customHeight="1" x14ac:dyDescent="0.4"/>
    <row r="470" ht="13.5" customHeight="1" x14ac:dyDescent="0.4"/>
    <row r="471" ht="13.5" customHeight="1" x14ac:dyDescent="0.4"/>
    <row r="472" ht="13.5" customHeight="1" x14ac:dyDescent="0.4"/>
    <row r="473" ht="13.5" customHeight="1" x14ac:dyDescent="0.4"/>
    <row r="474" ht="13.5" customHeight="1" x14ac:dyDescent="0.4"/>
    <row r="475" ht="13.5" customHeight="1" x14ac:dyDescent="0.4"/>
    <row r="476" ht="13.5" customHeight="1" x14ac:dyDescent="0.4"/>
    <row r="477" ht="13.5" customHeight="1" x14ac:dyDescent="0.4"/>
    <row r="478" ht="13.5" customHeight="1" x14ac:dyDescent="0.4"/>
    <row r="479" ht="13.5" customHeight="1" x14ac:dyDescent="0.4"/>
    <row r="480" ht="13.5" customHeight="1" x14ac:dyDescent="0.4"/>
    <row r="481" ht="13.5" customHeight="1" x14ac:dyDescent="0.4"/>
    <row r="482" ht="13.5" customHeight="1" x14ac:dyDescent="0.4"/>
    <row r="483" ht="13.5" customHeight="1" x14ac:dyDescent="0.4"/>
    <row r="484" ht="13.5" customHeight="1" x14ac:dyDescent="0.4"/>
    <row r="485" ht="13.5" customHeight="1" x14ac:dyDescent="0.4"/>
    <row r="486" ht="13.5" customHeight="1" x14ac:dyDescent="0.4"/>
    <row r="487" ht="13.5" customHeight="1" x14ac:dyDescent="0.4"/>
    <row r="488" ht="13.5" customHeight="1" x14ac:dyDescent="0.4"/>
    <row r="489" ht="13.5" customHeight="1" x14ac:dyDescent="0.4"/>
    <row r="490" ht="13.5" customHeight="1" x14ac:dyDescent="0.4"/>
    <row r="491" ht="13.5" customHeight="1" x14ac:dyDescent="0.4"/>
    <row r="492" ht="13.5" customHeight="1" x14ac:dyDescent="0.4"/>
    <row r="493" ht="13.5" customHeight="1" x14ac:dyDescent="0.4"/>
    <row r="494" ht="13.5" customHeight="1" x14ac:dyDescent="0.4"/>
    <row r="495" ht="13.5" customHeight="1" x14ac:dyDescent="0.4"/>
    <row r="496" ht="13.5" customHeight="1" x14ac:dyDescent="0.4"/>
    <row r="497" ht="13.5" customHeight="1" x14ac:dyDescent="0.4"/>
    <row r="498" ht="13.5" customHeight="1" x14ac:dyDescent="0.4"/>
    <row r="499" ht="13.5" customHeight="1" x14ac:dyDescent="0.4"/>
    <row r="500" ht="13.5" customHeight="1" x14ac:dyDescent="0.4"/>
    <row r="501" ht="13.5" customHeight="1" x14ac:dyDescent="0.4"/>
    <row r="502" ht="13.5" customHeight="1" x14ac:dyDescent="0.4"/>
    <row r="503" ht="13.5" customHeight="1" x14ac:dyDescent="0.4"/>
    <row r="504" ht="13.5" customHeight="1" x14ac:dyDescent="0.4"/>
    <row r="505" ht="13.5" customHeight="1" x14ac:dyDescent="0.4"/>
    <row r="506" ht="13.5" customHeight="1" x14ac:dyDescent="0.4"/>
    <row r="507" ht="13.5" customHeight="1" x14ac:dyDescent="0.4"/>
    <row r="508" ht="13.5" customHeight="1" x14ac:dyDescent="0.4"/>
    <row r="509" ht="13.5" customHeight="1" x14ac:dyDescent="0.4"/>
    <row r="510" ht="13.5" customHeight="1" x14ac:dyDescent="0.4"/>
    <row r="511" ht="13.5" customHeight="1" x14ac:dyDescent="0.4"/>
    <row r="512" ht="13.5" customHeight="1" x14ac:dyDescent="0.4"/>
    <row r="513" ht="13.5" customHeight="1" x14ac:dyDescent="0.4"/>
    <row r="514" ht="13.5" customHeight="1" x14ac:dyDescent="0.4"/>
    <row r="515" ht="13.5" customHeight="1" x14ac:dyDescent="0.4"/>
    <row r="516" ht="13.5" customHeight="1" x14ac:dyDescent="0.4"/>
    <row r="517" ht="13.5" customHeight="1" x14ac:dyDescent="0.4"/>
    <row r="518" ht="13.5" customHeight="1" x14ac:dyDescent="0.4"/>
    <row r="519" ht="13.5" customHeight="1" x14ac:dyDescent="0.4"/>
    <row r="520" ht="13.5" customHeight="1" x14ac:dyDescent="0.4"/>
    <row r="521" ht="13.5" customHeight="1" x14ac:dyDescent="0.4"/>
    <row r="522" ht="13.5" customHeight="1" x14ac:dyDescent="0.4"/>
    <row r="523" ht="13.5" customHeight="1" x14ac:dyDescent="0.4"/>
    <row r="524" ht="13.5" customHeight="1" x14ac:dyDescent="0.4"/>
    <row r="525" ht="13.5" customHeight="1" x14ac:dyDescent="0.4"/>
    <row r="526" ht="13.5" customHeight="1" x14ac:dyDescent="0.4"/>
    <row r="527" ht="13.5" customHeight="1" x14ac:dyDescent="0.4"/>
    <row r="528" ht="13.5" customHeight="1" x14ac:dyDescent="0.4"/>
    <row r="529" ht="13.5" customHeight="1" x14ac:dyDescent="0.4"/>
    <row r="530" ht="13.5" customHeight="1" x14ac:dyDescent="0.4"/>
    <row r="531" ht="13.5" customHeight="1" x14ac:dyDescent="0.4"/>
    <row r="532" ht="13.5" customHeight="1" x14ac:dyDescent="0.4"/>
    <row r="533" ht="13.5" customHeight="1" x14ac:dyDescent="0.4"/>
    <row r="534" ht="13.5" customHeight="1" x14ac:dyDescent="0.4"/>
    <row r="535" ht="13.5" customHeight="1" x14ac:dyDescent="0.4"/>
    <row r="536" ht="13.5" customHeight="1" x14ac:dyDescent="0.4"/>
    <row r="537" ht="13.5" customHeight="1" x14ac:dyDescent="0.4"/>
    <row r="538" ht="13.5" customHeight="1" x14ac:dyDescent="0.4"/>
    <row r="539" ht="13.5" customHeight="1" x14ac:dyDescent="0.4"/>
    <row r="540" ht="13.5" customHeight="1" x14ac:dyDescent="0.4"/>
    <row r="541" ht="13.5" customHeight="1" x14ac:dyDescent="0.4"/>
    <row r="542" ht="13.5" customHeight="1" x14ac:dyDescent="0.4"/>
    <row r="543" ht="13.5" customHeight="1" x14ac:dyDescent="0.4"/>
    <row r="544" ht="13.5" customHeight="1" x14ac:dyDescent="0.4"/>
    <row r="545" ht="13.5" customHeight="1" x14ac:dyDescent="0.4"/>
    <row r="546" ht="13.5" customHeight="1" x14ac:dyDescent="0.4"/>
    <row r="547" ht="13.5" customHeight="1" x14ac:dyDescent="0.4"/>
    <row r="548" ht="13.5" customHeight="1" x14ac:dyDescent="0.4"/>
    <row r="549" ht="13.5" customHeight="1" x14ac:dyDescent="0.4"/>
    <row r="550" ht="13.5" customHeight="1" x14ac:dyDescent="0.4"/>
    <row r="551" ht="13.5" customHeight="1" x14ac:dyDescent="0.4"/>
    <row r="552" ht="13.5" customHeight="1" x14ac:dyDescent="0.4"/>
    <row r="553" ht="13.5" customHeight="1" x14ac:dyDescent="0.4"/>
    <row r="554" ht="13.5" customHeight="1" x14ac:dyDescent="0.4"/>
    <row r="555" ht="13.5" customHeight="1" x14ac:dyDescent="0.4"/>
    <row r="556" ht="13.5" customHeight="1" x14ac:dyDescent="0.4"/>
    <row r="557" ht="13.5" customHeight="1" x14ac:dyDescent="0.4"/>
    <row r="558" ht="13.5" customHeight="1" x14ac:dyDescent="0.4"/>
    <row r="559" ht="13.5" customHeight="1" x14ac:dyDescent="0.4"/>
    <row r="560" ht="13.5" customHeight="1" x14ac:dyDescent="0.4"/>
    <row r="561" ht="13.5" customHeight="1" x14ac:dyDescent="0.4"/>
    <row r="562" ht="13.5" customHeight="1" x14ac:dyDescent="0.4"/>
    <row r="563" ht="13.5" customHeight="1" x14ac:dyDescent="0.4"/>
    <row r="564" ht="13.5" customHeight="1" x14ac:dyDescent="0.4"/>
    <row r="565" ht="13.5" customHeight="1" x14ac:dyDescent="0.4"/>
    <row r="566" ht="13.5" customHeight="1" x14ac:dyDescent="0.4"/>
    <row r="567" ht="13.5" customHeight="1" x14ac:dyDescent="0.4"/>
    <row r="568" ht="13.5" customHeight="1" x14ac:dyDescent="0.4"/>
    <row r="569" ht="13.5" customHeight="1" x14ac:dyDescent="0.4"/>
    <row r="570" ht="13.5" customHeight="1" x14ac:dyDescent="0.4"/>
    <row r="571" ht="13.5" customHeight="1" x14ac:dyDescent="0.4"/>
    <row r="572" ht="13.5" customHeight="1" x14ac:dyDescent="0.4"/>
    <row r="573" ht="13.5" customHeight="1" x14ac:dyDescent="0.4"/>
    <row r="574" ht="13.5" customHeight="1" x14ac:dyDescent="0.4"/>
    <row r="575" ht="13.5" customHeight="1" x14ac:dyDescent="0.4"/>
    <row r="576" ht="13.5" customHeight="1" x14ac:dyDescent="0.4"/>
    <row r="577" ht="13.5" customHeight="1" x14ac:dyDescent="0.4"/>
    <row r="578" ht="13.5" customHeight="1" x14ac:dyDescent="0.4"/>
    <row r="579" ht="13.5" customHeight="1" x14ac:dyDescent="0.4"/>
    <row r="580" ht="13.5" customHeight="1" x14ac:dyDescent="0.4"/>
    <row r="581" ht="13.5" customHeight="1" x14ac:dyDescent="0.4"/>
    <row r="582" ht="13.5" customHeight="1" x14ac:dyDescent="0.4"/>
    <row r="583" ht="13.5" customHeight="1" x14ac:dyDescent="0.4"/>
    <row r="584" ht="13.5" customHeight="1" x14ac:dyDescent="0.4"/>
    <row r="585" ht="13.5" customHeight="1" x14ac:dyDescent="0.4"/>
    <row r="586" ht="13.5" customHeight="1" x14ac:dyDescent="0.4"/>
    <row r="587" ht="13.5" customHeight="1" x14ac:dyDescent="0.4"/>
    <row r="588" ht="13.5" customHeight="1" x14ac:dyDescent="0.4"/>
    <row r="589" ht="13.5" customHeight="1" x14ac:dyDescent="0.4"/>
    <row r="590" ht="13.5" customHeight="1" x14ac:dyDescent="0.4"/>
    <row r="591" ht="13.5" customHeight="1" x14ac:dyDescent="0.4"/>
    <row r="592" ht="13.5" customHeight="1" x14ac:dyDescent="0.4"/>
    <row r="593" ht="13.5" customHeight="1" x14ac:dyDescent="0.4"/>
    <row r="594" ht="13.5" customHeight="1" x14ac:dyDescent="0.4"/>
    <row r="595" ht="13.5" customHeight="1" x14ac:dyDescent="0.4"/>
    <row r="596" ht="13.5" customHeight="1" x14ac:dyDescent="0.4"/>
    <row r="597" ht="13.5" customHeight="1" x14ac:dyDescent="0.4"/>
    <row r="598" ht="13.5" customHeight="1" x14ac:dyDescent="0.4"/>
    <row r="599" ht="13.5" customHeight="1" x14ac:dyDescent="0.4"/>
    <row r="600" ht="13.5" customHeight="1" x14ac:dyDescent="0.4"/>
    <row r="601" ht="13.5" customHeight="1" x14ac:dyDescent="0.4"/>
    <row r="602" ht="13.5" customHeight="1" x14ac:dyDescent="0.4"/>
    <row r="603" ht="13.5" customHeight="1" x14ac:dyDescent="0.4"/>
    <row r="604" ht="13.5" customHeight="1" x14ac:dyDescent="0.4"/>
    <row r="605" ht="13.5" customHeight="1" x14ac:dyDescent="0.4"/>
    <row r="606" ht="13.5" customHeight="1" x14ac:dyDescent="0.4"/>
    <row r="607" ht="13.5" customHeight="1" x14ac:dyDescent="0.4"/>
    <row r="608" ht="13.5" customHeight="1" x14ac:dyDescent="0.4"/>
    <row r="609" ht="13.5" customHeight="1" x14ac:dyDescent="0.4"/>
    <row r="610" ht="13.5" customHeight="1" x14ac:dyDescent="0.4"/>
    <row r="611" ht="13.5" customHeight="1" x14ac:dyDescent="0.4"/>
    <row r="612" ht="13.5" customHeight="1" x14ac:dyDescent="0.4"/>
    <row r="613" ht="13.5" customHeight="1" x14ac:dyDescent="0.4"/>
    <row r="614" ht="13.5" customHeight="1" x14ac:dyDescent="0.4"/>
    <row r="615" ht="13.5" customHeight="1" x14ac:dyDescent="0.4"/>
    <row r="616" ht="13.5" customHeight="1" x14ac:dyDescent="0.4"/>
    <row r="617" ht="13.5" customHeight="1" x14ac:dyDescent="0.4"/>
    <row r="618" ht="13.5" customHeight="1" x14ac:dyDescent="0.4"/>
    <row r="619" ht="13.5" customHeight="1" x14ac:dyDescent="0.4"/>
    <row r="620" ht="13.5" customHeight="1" x14ac:dyDescent="0.4"/>
    <row r="621" ht="13.5" customHeight="1" x14ac:dyDescent="0.4"/>
    <row r="622" ht="13.5" customHeight="1" x14ac:dyDescent="0.4"/>
    <row r="623" ht="13.5" customHeight="1" x14ac:dyDescent="0.4"/>
    <row r="624" ht="13.5" customHeight="1" x14ac:dyDescent="0.4"/>
    <row r="625" ht="13.5" customHeight="1" x14ac:dyDescent="0.4"/>
    <row r="626" ht="13.5" customHeight="1" x14ac:dyDescent="0.4"/>
    <row r="627" ht="13.5" customHeight="1" x14ac:dyDescent="0.4"/>
    <row r="628" ht="13.5" customHeight="1" x14ac:dyDescent="0.4"/>
    <row r="629" ht="13.5" customHeight="1" x14ac:dyDescent="0.4"/>
    <row r="630" ht="13.5" customHeight="1" x14ac:dyDescent="0.4"/>
    <row r="631" ht="13.5" customHeight="1" x14ac:dyDescent="0.4"/>
    <row r="632" ht="13.5" customHeight="1" x14ac:dyDescent="0.4"/>
    <row r="633" ht="13.5" customHeight="1" x14ac:dyDescent="0.4"/>
    <row r="634" ht="13.5" customHeight="1" x14ac:dyDescent="0.4"/>
    <row r="635" ht="13.5" customHeight="1" x14ac:dyDescent="0.4"/>
    <row r="636" ht="13.5" customHeight="1" x14ac:dyDescent="0.4"/>
    <row r="637" ht="13.5" customHeight="1" x14ac:dyDescent="0.4"/>
    <row r="638" ht="13.5" customHeight="1" x14ac:dyDescent="0.4"/>
    <row r="639" ht="13.5" customHeight="1" x14ac:dyDescent="0.4"/>
    <row r="640" ht="13.5" customHeight="1" x14ac:dyDescent="0.4"/>
    <row r="641" ht="13.5" customHeight="1" x14ac:dyDescent="0.4"/>
    <row r="642" ht="13.5" customHeight="1" x14ac:dyDescent="0.4"/>
    <row r="643" ht="13.5" customHeight="1" x14ac:dyDescent="0.4"/>
    <row r="644" ht="13.5" customHeight="1" x14ac:dyDescent="0.4"/>
    <row r="645" ht="13.5" customHeight="1" x14ac:dyDescent="0.4"/>
    <row r="646" ht="13.5" customHeight="1" x14ac:dyDescent="0.4"/>
    <row r="647" ht="13.5" customHeight="1" x14ac:dyDescent="0.4"/>
    <row r="648" ht="13.5" customHeight="1" x14ac:dyDescent="0.4"/>
    <row r="649" ht="13.5" customHeight="1" x14ac:dyDescent="0.4"/>
    <row r="650" ht="13.5" customHeight="1" x14ac:dyDescent="0.4"/>
    <row r="651" ht="13.5" customHeight="1" x14ac:dyDescent="0.4"/>
    <row r="652" ht="13.5" customHeight="1" x14ac:dyDescent="0.4"/>
    <row r="653" ht="13.5" customHeight="1" x14ac:dyDescent="0.4"/>
    <row r="654" ht="13.5" customHeight="1" x14ac:dyDescent="0.4"/>
    <row r="655" ht="13.5" customHeight="1" x14ac:dyDescent="0.4"/>
    <row r="656" ht="13.5" customHeight="1" x14ac:dyDescent="0.4"/>
    <row r="657" ht="13.5" customHeight="1" x14ac:dyDescent="0.4"/>
    <row r="658" ht="13.5" customHeight="1" x14ac:dyDescent="0.4"/>
    <row r="659" ht="13.5" customHeight="1" x14ac:dyDescent="0.4"/>
    <row r="660" ht="13.5" customHeight="1" x14ac:dyDescent="0.4"/>
    <row r="661" ht="13.5" customHeight="1" x14ac:dyDescent="0.4"/>
    <row r="662" ht="13.5" customHeight="1" x14ac:dyDescent="0.4"/>
    <row r="663" ht="13.5" customHeight="1" x14ac:dyDescent="0.4"/>
    <row r="664" ht="13.5" customHeight="1" x14ac:dyDescent="0.4"/>
    <row r="665" ht="13.5" customHeight="1" x14ac:dyDescent="0.4"/>
    <row r="666" ht="13.5" customHeight="1" x14ac:dyDescent="0.4"/>
    <row r="667" ht="13.5" customHeight="1" x14ac:dyDescent="0.4"/>
    <row r="668" ht="13.5" customHeight="1" x14ac:dyDescent="0.4"/>
    <row r="669" ht="13.5" customHeight="1" x14ac:dyDescent="0.4"/>
    <row r="670" ht="13.5" customHeight="1" x14ac:dyDescent="0.4"/>
    <row r="671" ht="13.5" customHeight="1" x14ac:dyDescent="0.4"/>
    <row r="672" ht="13.5" customHeight="1" x14ac:dyDescent="0.4"/>
    <row r="673" ht="13.5" customHeight="1" x14ac:dyDescent="0.4"/>
    <row r="674" ht="13.5" customHeight="1" x14ac:dyDescent="0.4"/>
    <row r="675" ht="13.5" customHeight="1" x14ac:dyDescent="0.4"/>
    <row r="676" ht="13.5" customHeight="1" x14ac:dyDescent="0.4"/>
    <row r="677" ht="13.5" customHeight="1" x14ac:dyDescent="0.4"/>
    <row r="678" ht="13.5" customHeight="1" x14ac:dyDescent="0.4"/>
    <row r="679" ht="13.5" customHeight="1" x14ac:dyDescent="0.4"/>
    <row r="680" ht="13.5" customHeight="1" x14ac:dyDescent="0.4"/>
    <row r="681" ht="13.5" customHeight="1" x14ac:dyDescent="0.4"/>
    <row r="682" ht="13.5" customHeight="1" x14ac:dyDescent="0.4"/>
    <row r="683" ht="13.5" customHeight="1" x14ac:dyDescent="0.4"/>
    <row r="684" ht="13.5" customHeight="1" x14ac:dyDescent="0.4"/>
    <row r="685" ht="13.5" customHeight="1" x14ac:dyDescent="0.4"/>
    <row r="686" ht="13.5" customHeight="1" x14ac:dyDescent="0.4"/>
    <row r="687" ht="13.5" customHeight="1" x14ac:dyDescent="0.4"/>
    <row r="688" ht="13.5" customHeight="1" x14ac:dyDescent="0.4"/>
    <row r="689" ht="13.5" customHeight="1" x14ac:dyDescent="0.4"/>
    <row r="690" ht="13.5" customHeight="1" x14ac:dyDescent="0.4"/>
    <row r="691" ht="13.5" customHeight="1" x14ac:dyDescent="0.4"/>
    <row r="692" ht="13.5" customHeight="1" x14ac:dyDescent="0.4"/>
    <row r="693" ht="13.5" customHeight="1" x14ac:dyDescent="0.4"/>
    <row r="694" ht="13.5" customHeight="1" x14ac:dyDescent="0.4"/>
    <row r="695" ht="13.5" customHeight="1" x14ac:dyDescent="0.4"/>
    <row r="696" ht="13.5" customHeight="1" x14ac:dyDescent="0.4"/>
    <row r="697" ht="13.5" customHeight="1" x14ac:dyDescent="0.4"/>
    <row r="698" ht="13.5" customHeight="1" x14ac:dyDescent="0.4"/>
    <row r="699" ht="13.5" customHeight="1" x14ac:dyDescent="0.4"/>
    <row r="700" ht="13.5" customHeight="1" x14ac:dyDescent="0.4"/>
    <row r="701" ht="13.5" customHeight="1" x14ac:dyDescent="0.4"/>
    <row r="702" ht="13.5" customHeight="1" x14ac:dyDescent="0.4"/>
    <row r="703" ht="13.5" customHeight="1" x14ac:dyDescent="0.4"/>
    <row r="704" ht="13.5" customHeight="1" x14ac:dyDescent="0.4"/>
    <row r="705" ht="13.5" customHeight="1" x14ac:dyDescent="0.4"/>
    <row r="706" ht="13.5" customHeight="1" x14ac:dyDescent="0.4"/>
    <row r="707" ht="13.5" customHeight="1" x14ac:dyDescent="0.4"/>
    <row r="708" ht="13.5" customHeight="1" x14ac:dyDescent="0.4"/>
    <row r="709" ht="13.5" customHeight="1" x14ac:dyDescent="0.4"/>
    <row r="710" ht="13.5" customHeight="1" x14ac:dyDescent="0.4"/>
    <row r="711" ht="13.5" customHeight="1" x14ac:dyDescent="0.4"/>
    <row r="712" ht="13.5" customHeight="1" x14ac:dyDescent="0.4"/>
    <row r="713" ht="13.5" customHeight="1" x14ac:dyDescent="0.4"/>
    <row r="714" ht="13.5" customHeight="1" x14ac:dyDescent="0.4"/>
    <row r="715" ht="13.5" customHeight="1" x14ac:dyDescent="0.4"/>
    <row r="716" ht="13.5" customHeight="1" x14ac:dyDescent="0.4"/>
    <row r="717" ht="13.5" customHeight="1" x14ac:dyDescent="0.4"/>
    <row r="718" ht="13.5" customHeight="1" x14ac:dyDescent="0.4"/>
    <row r="719" ht="13.5" customHeight="1" x14ac:dyDescent="0.4"/>
    <row r="720" ht="13.5" customHeight="1" x14ac:dyDescent="0.4"/>
    <row r="721" ht="13.5" customHeight="1" x14ac:dyDescent="0.4"/>
    <row r="722" ht="13.5" customHeight="1" x14ac:dyDescent="0.4"/>
    <row r="723" ht="13.5" customHeight="1" x14ac:dyDescent="0.4"/>
    <row r="724" ht="13.5" customHeight="1" x14ac:dyDescent="0.4"/>
    <row r="725" ht="13.5" customHeight="1" x14ac:dyDescent="0.4"/>
    <row r="726" ht="13.5" customHeight="1" x14ac:dyDescent="0.4"/>
    <row r="727" ht="13.5" customHeight="1" x14ac:dyDescent="0.4"/>
    <row r="728" ht="13.5" customHeight="1" x14ac:dyDescent="0.4"/>
    <row r="729" ht="13.5" customHeight="1" x14ac:dyDescent="0.4"/>
    <row r="730" ht="13.5" customHeight="1" x14ac:dyDescent="0.4"/>
    <row r="731" ht="13.5" customHeight="1" x14ac:dyDescent="0.4"/>
    <row r="732" ht="13.5" customHeight="1" x14ac:dyDescent="0.4"/>
    <row r="733" ht="13.5" customHeight="1" x14ac:dyDescent="0.4"/>
    <row r="734" ht="13.5" customHeight="1" x14ac:dyDescent="0.4"/>
    <row r="735" ht="13.5" customHeight="1" x14ac:dyDescent="0.4"/>
    <row r="736" ht="13.5" customHeight="1" x14ac:dyDescent="0.4"/>
    <row r="737" ht="13.5" customHeight="1" x14ac:dyDescent="0.4"/>
    <row r="738" ht="13.5" customHeight="1" x14ac:dyDescent="0.4"/>
    <row r="739" ht="13.5" customHeight="1" x14ac:dyDescent="0.4"/>
    <row r="740" ht="13.5" customHeight="1" x14ac:dyDescent="0.4"/>
    <row r="741" ht="13.5" customHeight="1" x14ac:dyDescent="0.4"/>
    <row r="742" ht="13.5" customHeight="1" x14ac:dyDescent="0.4"/>
    <row r="743" ht="13.5" customHeight="1" x14ac:dyDescent="0.4"/>
    <row r="744" ht="13.5" customHeight="1" x14ac:dyDescent="0.4"/>
    <row r="745" ht="13.5" customHeight="1" x14ac:dyDescent="0.4"/>
    <row r="746" ht="13.5" customHeight="1" x14ac:dyDescent="0.4"/>
    <row r="747" ht="13.5" customHeight="1" x14ac:dyDescent="0.4"/>
    <row r="748" ht="13.5" customHeight="1" x14ac:dyDescent="0.4"/>
    <row r="749" ht="13.5" customHeight="1" x14ac:dyDescent="0.4"/>
    <row r="750" ht="13.5" customHeight="1" x14ac:dyDescent="0.4"/>
    <row r="751" ht="13.5" customHeight="1" x14ac:dyDescent="0.4"/>
    <row r="752" ht="13.5" customHeight="1" x14ac:dyDescent="0.4"/>
    <row r="753" ht="13.5" customHeight="1" x14ac:dyDescent="0.4"/>
    <row r="754" ht="13.5" customHeight="1" x14ac:dyDescent="0.4"/>
  </sheetData>
  <mergeCells count="264">
    <mergeCell ref="Q117:R117"/>
    <mergeCell ref="T117:U117"/>
    <mergeCell ref="Q124:R124"/>
    <mergeCell ref="T124:U124"/>
    <mergeCell ref="Q131:R131"/>
    <mergeCell ref="T131:U131"/>
    <mergeCell ref="Q138:R138"/>
    <mergeCell ref="T138:U138"/>
    <mergeCell ref="A7:B8"/>
    <mergeCell ref="C7:L8"/>
    <mergeCell ref="M7:N8"/>
    <mergeCell ref="O7:X8"/>
    <mergeCell ref="A9:B9"/>
    <mergeCell ref="C9:L9"/>
    <mergeCell ref="M9:N9"/>
    <mergeCell ref="O9:X9"/>
    <mergeCell ref="A14:B15"/>
    <mergeCell ref="C14:L15"/>
    <mergeCell ref="M14:X14"/>
    <mergeCell ref="M15:X16"/>
    <mergeCell ref="A16:B16"/>
    <mergeCell ref="C16:L16"/>
    <mergeCell ref="A10:L10"/>
    <mergeCell ref="M10:X10"/>
    <mergeCell ref="U2:X2"/>
    <mergeCell ref="A3:L3"/>
    <mergeCell ref="M3:X3"/>
    <mergeCell ref="D4:L4"/>
    <mergeCell ref="P4:X4"/>
    <mergeCell ref="A5:B6"/>
    <mergeCell ref="C5:L6"/>
    <mergeCell ref="M5:N6"/>
    <mergeCell ref="O5:X6"/>
    <mergeCell ref="D11:L11"/>
    <mergeCell ref="M11:X11"/>
    <mergeCell ref="A12:B13"/>
    <mergeCell ref="C12:L13"/>
    <mergeCell ref="M12:X12"/>
    <mergeCell ref="T13:W13"/>
    <mergeCell ref="A17:X17"/>
    <mergeCell ref="A18:I18"/>
    <mergeCell ref="J18:X18"/>
    <mergeCell ref="V23:W23"/>
    <mergeCell ref="A29:M29"/>
    <mergeCell ref="A30:F30"/>
    <mergeCell ref="G30:M30"/>
    <mergeCell ref="J19:K20"/>
    <mergeCell ref="U19:X19"/>
    <mergeCell ref="V20:W20"/>
    <mergeCell ref="A21:X21"/>
    <mergeCell ref="A22:C22"/>
    <mergeCell ref="S22:U22"/>
    <mergeCell ref="V22:W22"/>
    <mergeCell ref="A19:C20"/>
    <mergeCell ref="D19:D20"/>
    <mergeCell ref="E19:E20"/>
    <mergeCell ref="F19:F20"/>
    <mergeCell ref="G19:G20"/>
    <mergeCell ref="H19:H20"/>
    <mergeCell ref="I19:I20"/>
    <mergeCell ref="I23:Q23"/>
    <mergeCell ref="S23:U23"/>
    <mergeCell ref="L31:L32"/>
    <mergeCell ref="M31:M32"/>
    <mergeCell ref="A33:F34"/>
    <mergeCell ref="G33:G34"/>
    <mergeCell ref="H33:H34"/>
    <mergeCell ref="I33:I34"/>
    <mergeCell ref="J33:J34"/>
    <mergeCell ref="K33:K34"/>
    <mergeCell ref="L33:L34"/>
    <mergeCell ref="M33:M34"/>
    <mergeCell ref="A31:F32"/>
    <mergeCell ref="G31:G32"/>
    <mergeCell ref="H31:H32"/>
    <mergeCell ref="I31:I32"/>
    <mergeCell ref="J31:J32"/>
    <mergeCell ref="K31:K32"/>
    <mergeCell ref="L35:L36"/>
    <mergeCell ref="M35:M36"/>
    <mergeCell ref="A38:X38"/>
    <mergeCell ref="A39:F39"/>
    <mergeCell ref="G39:M39"/>
    <mergeCell ref="N39:X39"/>
    <mergeCell ref="A35:F36"/>
    <mergeCell ref="G35:G36"/>
    <mergeCell ref="H35:H36"/>
    <mergeCell ref="I35:I36"/>
    <mergeCell ref="J35:J36"/>
    <mergeCell ref="K35:K36"/>
    <mergeCell ref="L40:L42"/>
    <mergeCell ref="M40:M42"/>
    <mergeCell ref="N40:X42"/>
    <mergeCell ref="A43:F45"/>
    <mergeCell ref="G43:G45"/>
    <mergeCell ref="H43:H45"/>
    <mergeCell ref="I43:I45"/>
    <mergeCell ref="J43:J45"/>
    <mergeCell ref="K43:K45"/>
    <mergeCell ref="L43:L45"/>
    <mergeCell ref="A40:F42"/>
    <mergeCell ref="G40:G42"/>
    <mergeCell ref="H40:H42"/>
    <mergeCell ref="I40:I42"/>
    <mergeCell ref="J40:J42"/>
    <mergeCell ref="K40:K42"/>
    <mergeCell ref="M43:M45"/>
    <mergeCell ref="N43:X45"/>
    <mergeCell ref="A46:F48"/>
    <mergeCell ref="G46:G48"/>
    <mergeCell ref="H46:H48"/>
    <mergeCell ref="I46:I48"/>
    <mergeCell ref="J46:J48"/>
    <mergeCell ref="K46:K48"/>
    <mergeCell ref="L46:L48"/>
    <mergeCell ref="M46:M48"/>
    <mergeCell ref="Y58:Z60"/>
    <mergeCell ref="N46:X48"/>
    <mergeCell ref="A49:F51"/>
    <mergeCell ref="G49:G51"/>
    <mergeCell ref="H49:H51"/>
    <mergeCell ref="I49:I51"/>
    <mergeCell ref="J49:J51"/>
    <mergeCell ref="K49:K51"/>
    <mergeCell ref="L49:L51"/>
    <mergeCell ref="M49:M51"/>
    <mergeCell ref="N49:X51"/>
    <mergeCell ref="A59:G60"/>
    <mergeCell ref="H59:J60"/>
    <mergeCell ref="K59:M60"/>
    <mergeCell ref="N59:P60"/>
    <mergeCell ref="Q59:V60"/>
    <mergeCell ref="W59:X60"/>
    <mergeCell ref="A61:A65"/>
    <mergeCell ref="A53:G54"/>
    <mergeCell ref="H53:M54"/>
    <mergeCell ref="N53:X54"/>
    <mergeCell ref="U57:X57"/>
    <mergeCell ref="A58:X58"/>
    <mergeCell ref="B61:G64"/>
    <mergeCell ref="H61:J64"/>
    <mergeCell ref="K61:M64"/>
    <mergeCell ref="N61:P64"/>
    <mergeCell ref="H65:J65"/>
    <mergeCell ref="K65:M65"/>
    <mergeCell ref="N65:P65"/>
    <mergeCell ref="Y61:Z64"/>
    <mergeCell ref="Y65:Z65"/>
    <mergeCell ref="A66:A70"/>
    <mergeCell ref="B66:G69"/>
    <mergeCell ref="H66:J69"/>
    <mergeCell ref="K66:M69"/>
    <mergeCell ref="N66:P69"/>
    <mergeCell ref="H70:J70"/>
    <mergeCell ref="K70:M70"/>
    <mergeCell ref="N70:P70"/>
    <mergeCell ref="Y66:Z69"/>
    <mergeCell ref="Y70:Z70"/>
    <mergeCell ref="A71:A75"/>
    <mergeCell ref="B71:G74"/>
    <mergeCell ref="H71:J74"/>
    <mergeCell ref="K71:M74"/>
    <mergeCell ref="N71:P74"/>
    <mergeCell ref="H75:J75"/>
    <mergeCell ref="K75:M75"/>
    <mergeCell ref="N75:P75"/>
    <mergeCell ref="Y71:Z74"/>
    <mergeCell ref="Y75:Z75"/>
    <mergeCell ref="A76:A80"/>
    <mergeCell ref="B76:G79"/>
    <mergeCell ref="H76:J79"/>
    <mergeCell ref="K76:M79"/>
    <mergeCell ref="N76:P79"/>
    <mergeCell ref="H80:J80"/>
    <mergeCell ref="K80:M80"/>
    <mergeCell ref="N80:P80"/>
    <mergeCell ref="Y76:Z79"/>
    <mergeCell ref="Y80:Z80"/>
    <mergeCell ref="A81:A85"/>
    <mergeCell ref="B81:G84"/>
    <mergeCell ref="H81:J84"/>
    <mergeCell ref="K81:M84"/>
    <mergeCell ref="N81:P84"/>
    <mergeCell ref="H85:J85"/>
    <mergeCell ref="K85:M85"/>
    <mergeCell ref="N85:P85"/>
    <mergeCell ref="Y81:Z84"/>
    <mergeCell ref="Y85:Z85"/>
    <mergeCell ref="A86:A90"/>
    <mergeCell ref="B86:G89"/>
    <mergeCell ref="H86:J89"/>
    <mergeCell ref="K86:M89"/>
    <mergeCell ref="N86:P89"/>
    <mergeCell ref="H90:J90"/>
    <mergeCell ref="K90:M90"/>
    <mergeCell ref="N90:P90"/>
    <mergeCell ref="Y86:Z89"/>
    <mergeCell ref="Y90:Z90"/>
    <mergeCell ref="U111:X111"/>
    <mergeCell ref="A112:X113"/>
    <mergeCell ref="Y91:Z94"/>
    <mergeCell ref="Y95:Z95"/>
    <mergeCell ref="A96:E97"/>
    <mergeCell ref="F96:I97"/>
    <mergeCell ref="J96:K97"/>
    <mergeCell ref="L96:Q97"/>
    <mergeCell ref="R96:U97"/>
    <mergeCell ref="A91:A95"/>
    <mergeCell ref="B91:G94"/>
    <mergeCell ref="H91:J94"/>
    <mergeCell ref="K91:M94"/>
    <mergeCell ref="N91:P94"/>
    <mergeCell ref="H95:J95"/>
    <mergeCell ref="K95:M95"/>
    <mergeCell ref="N95:P95"/>
    <mergeCell ref="V96:X97"/>
    <mergeCell ref="A114:G115"/>
    <mergeCell ref="H114:J115"/>
    <mergeCell ref="K114:M115"/>
    <mergeCell ref="N114:P115"/>
    <mergeCell ref="Q114:V115"/>
    <mergeCell ref="W114:X115"/>
    <mergeCell ref="A123:A129"/>
    <mergeCell ref="A116:A122"/>
    <mergeCell ref="B116:G119"/>
    <mergeCell ref="H116:J121"/>
    <mergeCell ref="K116:M121"/>
    <mergeCell ref="N116:P121"/>
    <mergeCell ref="C120:F122"/>
    <mergeCell ref="H122:J122"/>
    <mergeCell ref="K122:M122"/>
    <mergeCell ref="N122:P122"/>
    <mergeCell ref="B123:G126"/>
    <mergeCell ref="H123:J128"/>
    <mergeCell ref="K123:M128"/>
    <mergeCell ref="N123:P128"/>
    <mergeCell ref="C127:F129"/>
    <mergeCell ref="H129:J129"/>
    <mergeCell ref="K129:M129"/>
    <mergeCell ref="N129:P129"/>
    <mergeCell ref="A130:A136"/>
    <mergeCell ref="B130:G133"/>
    <mergeCell ref="H130:J135"/>
    <mergeCell ref="K130:M135"/>
    <mergeCell ref="N130:P135"/>
    <mergeCell ref="C134:F136"/>
    <mergeCell ref="H136:J136"/>
    <mergeCell ref="K136:M136"/>
    <mergeCell ref="N136:P136"/>
    <mergeCell ref="A144:E145"/>
    <mergeCell ref="F144:I145"/>
    <mergeCell ref="J144:K145"/>
    <mergeCell ref="L144:O145"/>
    <mergeCell ref="P144:U145"/>
    <mergeCell ref="V144:X145"/>
    <mergeCell ref="A137:A143"/>
    <mergeCell ref="B137:G140"/>
    <mergeCell ref="H137:J142"/>
    <mergeCell ref="K137:M142"/>
    <mergeCell ref="N137:P142"/>
    <mergeCell ref="C141:F143"/>
    <mergeCell ref="H143:J143"/>
    <mergeCell ref="K143:M143"/>
    <mergeCell ref="N143:P143"/>
  </mergeCells>
  <phoneticPr fontId="2"/>
  <conditionalFormatting sqref="F96">
    <cfRule type="expression" dxfId="11" priority="3">
      <formula>MOD(#REF!,1)=0</formula>
    </cfRule>
    <cfRule type="expression" priority="4">
      <formula>MOD(#REF!,1)=0</formula>
    </cfRule>
  </conditionalFormatting>
  <conditionalFormatting sqref="F144">
    <cfRule type="expression" dxfId="10" priority="5">
      <formula>MOD(#REF!,1)=0</formula>
    </cfRule>
    <cfRule type="expression" priority="6">
      <formula>MOD(#REF!,1)=0</formula>
    </cfRule>
  </conditionalFormatting>
  <conditionalFormatting sqref="Q61 Q66">
    <cfRule type="expression" dxfId="9" priority="1">
      <formula>#REF!=TRUE</formula>
    </cfRule>
  </conditionalFormatting>
  <conditionalFormatting sqref="Q71 Q76 Q81 Q86 Q91">
    <cfRule type="expression" dxfId="8" priority="7">
      <formula>#REF!=TRUE</formula>
    </cfRule>
    <cfRule type="expression" dxfId="7" priority="8">
      <formula>#REF!=TRUE</formula>
    </cfRule>
  </conditionalFormatting>
  <pageMargins left="0.7" right="0.7" top="0.75" bottom="0.75" header="0.3" footer="0.3"/>
  <pageSetup paperSize="9" scale="49"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認証基準!$I$4:$I$5</xm:f>
          </x14:formula1>
          <xm:sqref>V95 S131:S135 V93 V131:V134 S93 S117:S121 V117:V120 S95 S70:S71 V138:V141 S83 V83 S73 V73 S75:S76 S85:S86 V80:V81 V90:V91 S88 S78 V85:V86 V88 V75:V76 V70:V71 S124:S128 V124:V127 V78 S80:S81 S90:S91 S138:S142 S61 V61 S63 V63 S65:S66 S68 V65:V66 V68</xm:sqref>
        </x14:dataValidation>
        <x14:dataValidation type="list" allowBlank="1" showInputMessage="1" showErrorMessage="1" xr:uid="{00000000-0002-0000-0300-000001000000}">
          <x14:formula1>
            <xm:f>認証基準!$B$5:$B$114</xm:f>
          </x14:formula1>
          <xm:sqref>M15</xm:sqref>
        </x14:dataValidation>
        <x14:dataValidation type="list" allowBlank="1" showInputMessage="1" showErrorMessage="1" xr:uid="{00000000-0002-0000-0300-000002000000}">
          <x14:formula1>
            <xm:f>認証基準!$J$4:$J$5</xm:f>
          </x14:formula1>
          <xm:sqref>Y90 Y95 Y75 Y80 Y85 Y65 Y70</xm:sqref>
        </x14:dataValidation>
        <x14:dataValidation type="list" allowBlank="1" showInputMessage="1" showErrorMessage="1" xr:uid="{00000000-0002-0000-0300-000003000000}">
          <x14:formula1>
            <xm:f>認証基準!$I$2:$I$3</xm:f>
          </x14:formula1>
          <xm:sqref>X131:X134 X138:X141 X71:X74 X76:X79 X81:X84 X86:X89 X91:X94 X117:X120 X124:X127 X61:X64 X66:X69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753"/>
  <sheetViews>
    <sheetView showGridLines="0" zoomScale="112" zoomScaleNormal="112" workbookViewId="0">
      <selection activeCell="Z33" sqref="Z33"/>
    </sheetView>
  </sheetViews>
  <sheetFormatPr defaultRowHeight="18.75" x14ac:dyDescent="0.4"/>
  <cols>
    <col min="1" max="24" width="3.25" style="15" customWidth="1"/>
    <col min="25" max="16384" width="9" style="15"/>
  </cols>
  <sheetData>
    <row r="1" spans="1:24" ht="12.75" customHeight="1" x14ac:dyDescent="0.4">
      <c r="A1" s="15" t="s">
        <v>326</v>
      </c>
    </row>
    <row r="2" spans="1:24" ht="12.75" customHeight="1" x14ac:dyDescent="0.4">
      <c r="A2" s="15" t="s">
        <v>346</v>
      </c>
    </row>
    <row r="3" spans="1:24" ht="12.75" customHeight="1" x14ac:dyDescent="0.4">
      <c r="A3" s="211" t="s">
        <v>4</v>
      </c>
      <c r="B3" s="212"/>
      <c r="C3" s="212"/>
      <c r="D3" s="212"/>
      <c r="E3" s="212"/>
      <c r="F3" s="212"/>
      <c r="G3" s="212"/>
      <c r="H3" s="212"/>
      <c r="I3" s="212"/>
      <c r="J3" s="212"/>
      <c r="K3" s="212"/>
      <c r="L3" s="213"/>
      <c r="M3" s="211" t="s">
        <v>5</v>
      </c>
      <c r="N3" s="212"/>
      <c r="O3" s="212"/>
      <c r="P3" s="212"/>
      <c r="Q3" s="212"/>
      <c r="R3" s="212"/>
      <c r="S3" s="212"/>
      <c r="T3" s="212"/>
      <c r="U3" s="212"/>
      <c r="V3" s="212"/>
      <c r="W3" s="212"/>
      <c r="X3" s="213"/>
    </row>
    <row r="4" spans="1:24" ht="12.75" customHeight="1" x14ac:dyDescent="0.4">
      <c r="A4" s="20"/>
      <c r="B4" s="21"/>
      <c r="C4" s="21" t="s">
        <v>0</v>
      </c>
      <c r="D4" s="172" t="s">
        <v>194</v>
      </c>
      <c r="E4" s="172"/>
      <c r="F4" s="172"/>
      <c r="G4" s="172"/>
      <c r="H4" s="172"/>
      <c r="I4" s="172"/>
      <c r="J4" s="172"/>
      <c r="K4" s="172"/>
      <c r="L4" s="217"/>
      <c r="M4" s="20"/>
      <c r="N4" s="21"/>
      <c r="O4" s="21" t="s">
        <v>0</v>
      </c>
      <c r="P4" s="172" t="s">
        <v>194</v>
      </c>
      <c r="Q4" s="172"/>
      <c r="R4" s="172"/>
      <c r="S4" s="172"/>
      <c r="T4" s="172"/>
      <c r="U4" s="172"/>
      <c r="V4" s="172"/>
      <c r="W4" s="172"/>
      <c r="X4" s="217"/>
    </row>
    <row r="5" spans="1:24" ht="12.75" customHeight="1" x14ac:dyDescent="0.4">
      <c r="A5" s="204" t="s">
        <v>1</v>
      </c>
      <c r="B5" s="205"/>
      <c r="C5" s="265" t="s">
        <v>246</v>
      </c>
      <c r="D5" s="265"/>
      <c r="E5" s="265"/>
      <c r="F5" s="265"/>
      <c r="G5" s="265"/>
      <c r="H5" s="265"/>
      <c r="I5" s="265"/>
      <c r="J5" s="265"/>
      <c r="K5" s="265"/>
      <c r="L5" s="266"/>
      <c r="M5" s="204" t="s">
        <v>1</v>
      </c>
      <c r="N5" s="205"/>
      <c r="O5" s="265" t="s">
        <v>246</v>
      </c>
      <c r="P5" s="265"/>
      <c r="Q5" s="265"/>
      <c r="R5" s="265"/>
      <c r="S5" s="265"/>
      <c r="T5" s="265"/>
      <c r="U5" s="265"/>
      <c r="V5" s="265"/>
      <c r="W5" s="265"/>
      <c r="X5" s="266"/>
    </row>
    <row r="6" spans="1:24" ht="12.75" customHeight="1" x14ac:dyDescent="0.4">
      <c r="A6" s="204"/>
      <c r="B6" s="205"/>
      <c r="C6" s="265"/>
      <c r="D6" s="265"/>
      <c r="E6" s="265"/>
      <c r="F6" s="265"/>
      <c r="G6" s="265"/>
      <c r="H6" s="265"/>
      <c r="I6" s="265"/>
      <c r="J6" s="265"/>
      <c r="K6" s="265"/>
      <c r="L6" s="266"/>
      <c r="M6" s="204"/>
      <c r="N6" s="205"/>
      <c r="O6" s="265"/>
      <c r="P6" s="265"/>
      <c r="Q6" s="265"/>
      <c r="R6" s="265"/>
      <c r="S6" s="265"/>
      <c r="T6" s="265"/>
      <c r="U6" s="265"/>
      <c r="V6" s="265"/>
      <c r="W6" s="265"/>
      <c r="X6" s="266"/>
    </row>
    <row r="7" spans="1:24" ht="12.75" customHeight="1" x14ac:dyDescent="0.4">
      <c r="A7" s="204" t="s">
        <v>2</v>
      </c>
      <c r="B7" s="205"/>
      <c r="C7" s="265" t="s">
        <v>247</v>
      </c>
      <c r="D7" s="265"/>
      <c r="E7" s="265"/>
      <c r="F7" s="265"/>
      <c r="G7" s="265"/>
      <c r="H7" s="265"/>
      <c r="I7" s="265"/>
      <c r="J7" s="265"/>
      <c r="K7" s="265"/>
      <c r="L7" s="266"/>
      <c r="M7" s="204" t="s">
        <v>2</v>
      </c>
      <c r="N7" s="205"/>
      <c r="O7" s="265" t="s">
        <v>247</v>
      </c>
      <c r="P7" s="265"/>
      <c r="Q7" s="265"/>
      <c r="R7" s="265"/>
      <c r="S7" s="265"/>
      <c r="T7" s="265"/>
      <c r="U7" s="265"/>
      <c r="V7" s="265"/>
      <c r="W7" s="265"/>
      <c r="X7" s="266"/>
    </row>
    <row r="8" spans="1:24" ht="12.75" customHeight="1" x14ac:dyDescent="0.4">
      <c r="A8" s="204"/>
      <c r="B8" s="205"/>
      <c r="C8" s="265"/>
      <c r="D8" s="265"/>
      <c r="E8" s="265"/>
      <c r="F8" s="265"/>
      <c r="G8" s="265"/>
      <c r="H8" s="265"/>
      <c r="I8" s="265"/>
      <c r="J8" s="265"/>
      <c r="K8" s="265"/>
      <c r="L8" s="266"/>
      <c r="M8" s="204"/>
      <c r="N8" s="205"/>
      <c r="O8" s="265"/>
      <c r="P8" s="265"/>
      <c r="Q8" s="265"/>
      <c r="R8" s="265"/>
      <c r="S8" s="265"/>
      <c r="T8" s="265"/>
      <c r="U8" s="265"/>
      <c r="V8" s="265"/>
      <c r="W8" s="265"/>
      <c r="X8" s="266"/>
    </row>
    <row r="9" spans="1:24" ht="12.75" customHeight="1" x14ac:dyDescent="0.4">
      <c r="A9" s="204" t="s">
        <v>3</v>
      </c>
      <c r="B9" s="205"/>
      <c r="C9" s="265" t="s">
        <v>195</v>
      </c>
      <c r="D9" s="265"/>
      <c r="E9" s="265"/>
      <c r="F9" s="265"/>
      <c r="G9" s="265"/>
      <c r="H9" s="265"/>
      <c r="I9" s="265"/>
      <c r="J9" s="265"/>
      <c r="K9" s="265"/>
      <c r="L9" s="266"/>
      <c r="M9" s="204" t="s">
        <v>3</v>
      </c>
      <c r="N9" s="205"/>
      <c r="O9" s="265" t="s">
        <v>195</v>
      </c>
      <c r="P9" s="265"/>
      <c r="Q9" s="265"/>
      <c r="R9" s="265"/>
      <c r="S9" s="265"/>
      <c r="T9" s="265"/>
      <c r="U9" s="265"/>
      <c r="V9" s="265"/>
      <c r="W9" s="265"/>
      <c r="X9" s="266"/>
    </row>
    <row r="10" spans="1:24" ht="12.75" customHeight="1" x14ac:dyDescent="0.4">
      <c r="A10" s="211" t="s">
        <v>6</v>
      </c>
      <c r="B10" s="212"/>
      <c r="C10" s="212"/>
      <c r="D10" s="212"/>
      <c r="E10" s="212"/>
      <c r="F10" s="212"/>
      <c r="G10" s="212"/>
      <c r="H10" s="212"/>
      <c r="I10" s="212"/>
      <c r="J10" s="212"/>
      <c r="K10" s="212"/>
      <c r="L10" s="213"/>
      <c r="M10" s="211" t="s">
        <v>217</v>
      </c>
      <c r="N10" s="212"/>
      <c r="O10" s="212"/>
      <c r="P10" s="212"/>
      <c r="Q10" s="212"/>
      <c r="R10" s="212"/>
      <c r="S10" s="212"/>
      <c r="T10" s="212"/>
      <c r="U10" s="212"/>
      <c r="V10" s="212"/>
      <c r="W10" s="212"/>
      <c r="X10" s="213"/>
    </row>
    <row r="11" spans="1:24" ht="12.75" customHeight="1" x14ac:dyDescent="0.4">
      <c r="A11" s="20"/>
      <c r="B11" s="21"/>
      <c r="C11" s="21" t="s">
        <v>0</v>
      </c>
      <c r="D11" s="172" t="s">
        <v>196</v>
      </c>
      <c r="E11" s="172"/>
      <c r="F11" s="172"/>
      <c r="G11" s="172"/>
      <c r="H11" s="172"/>
      <c r="I11" s="172"/>
      <c r="J11" s="172"/>
      <c r="K11" s="172"/>
      <c r="L11" s="217"/>
      <c r="M11" s="220" t="s">
        <v>250</v>
      </c>
      <c r="N11" s="221"/>
      <c r="O11" s="221"/>
      <c r="P11" s="221"/>
      <c r="Q11" s="221"/>
      <c r="R11" s="221"/>
      <c r="S11" s="221"/>
      <c r="T11" s="221"/>
      <c r="U11" s="221"/>
      <c r="V11" s="221"/>
      <c r="W11" s="221"/>
      <c r="X11" s="222"/>
    </row>
    <row r="12" spans="1:24" ht="12.75" customHeight="1" x14ac:dyDescent="0.4">
      <c r="A12" s="204" t="s">
        <v>1</v>
      </c>
      <c r="B12" s="205"/>
      <c r="C12" s="265" t="s">
        <v>248</v>
      </c>
      <c r="D12" s="265"/>
      <c r="E12" s="265"/>
      <c r="F12" s="265"/>
      <c r="G12" s="265"/>
      <c r="H12" s="265"/>
      <c r="I12" s="265"/>
      <c r="J12" s="265"/>
      <c r="K12" s="265"/>
      <c r="L12" s="266"/>
      <c r="M12" s="223"/>
      <c r="N12" s="224"/>
      <c r="O12" s="224"/>
      <c r="P12" s="224"/>
      <c r="Q12" s="224"/>
      <c r="R12" s="224"/>
      <c r="S12" s="224"/>
      <c r="T12" s="224"/>
      <c r="U12" s="224"/>
      <c r="V12" s="224"/>
      <c r="W12" s="224"/>
      <c r="X12" s="225"/>
    </row>
    <row r="13" spans="1:24" ht="12.75" customHeight="1" x14ac:dyDescent="0.4">
      <c r="A13" s="204"/>
      <c r="B13" s="205"/>
      <c r="C13" s="265"/>
      <c r="D13" s="265"/>
      <c r="E13" s="265"/>
      <c r="F13" s="265"/>
      <c r="G13" s="265"/>
      <c r="H13" s="265"/>
      <c r="I13" s="265"/>
      <c r="J13" s="265"/>
      <c r="K13" s="265"/>
      <c r="L13" s="266"/>
      <c r="M13" s="22"/>
      <c r="N13" s="23"/>
      <c r="O13" s="23"/>
      <c r="P13" s="23"/>
      <c r="Q13" s="23"/>
      <c r="R13" s="24" t="s">
        <v>12</v>
      </c>
      <c r="S13" s="25"/>
      <c r="T13" s="173">
        <v>36.53</v>
      </c>
      <c r="U13" s="173"/>
      <c r="V13" s="173"/>
      <c r="W13" s="173"/>
      <c r="X13" s="26" t="s">
        <v>11</v>
      </c>
    </row>
    <row r="14" spans="1:24" ht="12.75" customHeight="1" x14ac:dyDescent="0.4">
      <c r="A14" s="204" t="s">
        <v>2</v>
      </c>
      <c r="B14" s="205"/>
      <c r="C14" s="265" t="s">
        <v>249</v>
      </c>
      <c r="D14" s="265"/>
      <c r="E14" s="265"/>
      <c r="F14" s="265"/>
      <c r="G14" s="265"/>
      <c r="H14" s="265"/>
      <c r="I14" s="265"/>
      <c r="J14" s="265"/>
      <c r="K14" s="265"/>
      <c r="L14" s="266"/>
      <c r="M14" s="211" t="s">
        <v>218</v>
      </c>
      <c r="N14" s="212"/>
      <c r="O14" s="212"/>
      <c r="P14" s="212"/>
      <c r="Q14" s="212"/>
      <c r="R14" s="212"/>
      <c r="S14" s="212"/>
      <c r="T14" s="212"/>
      <c r="U14" s="212"/>
      <c r="V14" s="212"/>
      <c r="W14" s="212"/>
      <c r="X14" s="213"/>
    </row>
    <row r="15" spans="1:24" ht="12.75" customHeight="1" x14ac:dyDescent="0.4">
      <c r="A15" s="204"/>
      <c r="B15" s="205"/>
      <c r="C15" s="265"/>
      <c r="D15" s="265"/>
      <c r="E15" s="265"/>
      <c r="F15" s="265"/>
      <c r="G15" s="265"/>
      <c r="H15" s="265"/>
      <c r="I15" s="265"/>
      <c r="J15" s="265"/>
      <c r="K15" s="265"/>
      <c r="L15" s="266"/>
      <c r="M15" s="263" t="s">
        <v>186</v>
      </c>
      <c r="N15" s="172"/>
      <c r="O15" s="172"/>
      <c r="P15" s="172"/>
      <c r="Q15" s="172"/>
      <c r="R15" s="172"/>
      <c r="S15" s="172"/>
      <c r="T15" s="172"/>
      <c r="U15" s="172"/>
      <c r="V15" s="172"/>
      <c r="W15" s="172"/>
      <c r="X15" s="217"/>
    </row>
    <row r="16" spans="1:24" ht="12.75" customHeight="1" x14ac:dyDescent="0.4">
      <c r="A16" s="199" t="s">
        <v>3</v>
      </c>
      <c r="B16" s="200"/>
      <c r="C16" s="173" t="s">
        <v>198</v>
      </c>
      <c r="D16" s="173"/>
      <c r="E16" s="173"/>
      <c r="F16" s="173"/>
      <c r="G16" s="173"/>
      <c r="H16" s="173"/>
      <c r="I16" s="173"/>
      <c r="J16" s="173"/>
      <c r="K16" s="173"/>
      <c r="L16" s="218"/>
      <c r="M16" s="264"/>
      <c r="N16" s="265"/>
      <c r="O16" s="265"/>
      <c r="P16" s="265"/>
      <c r="Q16" s="265"/>
      <c r="R16" s="265"/>
      <c r="S16" s="265"/>
      <c r="T16" s="265"/>
      <c r="U16" s="265"/>
      <c r="V16" s="265"/>
      <c r="W16" s="265"/>
      <c r="X16" s="266"/>
    </row>
    <row r="17" spans="1:24" ht="12.75" customHeight="1" x14ac:dyDescent="0.4">
      <c r="A17" s="211" t="s">
        <v>206</v>
      </c>
      <c r="B17" s="212"/>
      <c r="C17" s="212"/>
      <c r="D17" s="212"/>
      <c r="E17" s="212"/>
      <c r="F17" s="212"/>
      <c r="G17" s="212"/>
      <c r="H17" s="212"/>
      <c r="I17" s="212"/>
      <c r="J17" s="212"/>
      <c r="K17" s="212"/>
      <c r="L17" s="212"/>
      <c r="M17" s="212"/>
      <c r="N17" s="212"/>
      <c r="O17" s="212"/>
      <c r="P17" s="212"/>
      <c r="Q17" s="212"/>
      <c r="R17" s="212"/>
      <c r="S17" s="212"/>
      <c r="T17" s="212"/>
      <c r="U17" s="212"/>
      <c r="V17" s="212"/>
      <c r="W17" s="212"/>
      <c r="X17" s="213"/>
    </row>
    <row r="18" spans="1:24" ht="12.75" customHeight="1" x14ac:dyDescent="0.4">
      <c r="A18" s="211" t="s">
        <v>13</v>
      </c>
      <c r="B18" s="212"/>
      <c r="C18" s="212"/>
      <c r="D18" s="212"/>
      <c r="E18" s="212"/>
      <c r="F18" s="212"/>
      <c r="G18" s="212"/>
      <c r="H18" s="212"/>
      <c r="I18" s="213"/>
      <c r="J18" s="211" t="s">
        <v>14</v>
      </c>
      <c r="K18" s="212"/>
      <c r="L18" s="197"/>
      <c r="M18" s="197"/>
      <c r="N18" s="197"/>
      <c r="O18" s="197"/>
      <c r="P18" s="197"/>
      <c r="Q18" s="197"/>
      <c r="R18" s="197"/>
      <c r="S18" s="197"/>
      <c r="T18" s="197"/>
      <c r="U18" s="197"/>
      <c r="V18" s="197"/>
      <c r="W18" s="197"/>
      <c r="X18" s="198"/>
    </row>
    <row r="19" spans="1:24" ht="12.75" customHeight="1" x14ac:dyDescent="0.4">
      <c r="A19" s="202" t="s">
        <v>256</v>
      </c>
      <c r="B19" s="181"/>
      <c r="C19" s="181"/>
      <c r="D19" s="172">
        <v>6</v>
      </c>
      <c r="E19" s="172" t="s">
        <v>253</v>
      </c>
      <c r="F19" s="172">
        <v>4</v>
      </c>
      <c r="G19" s="172" t="s">
        <v>254</v>
      </c>
      <c r="H19" s="216" t="s">
        <v>260</v>
      </c>
      <c r="I19" s="217" t="s">
        <v>258</v>
      </c>
      <c r="J19" s="196" t="s">
        <v>15</v>
      </c>
      <c r="K19" s="198"/>
      <c r="L19" s="48"/>
      <c r="M19" s="49" t="s">
        <v>256</v>
      </c>
      <c r="N19" s="49">
        <v>6</v>
      </c>
      <c r="O19" s="49" t="s">
        <v>253</v>
      </c>
      <c r="P19" s="49">
        <v>9</v>
      </c>
      <c r="Q19" s="49" t="s">
        <v>254</v>
      </c>
      <c r="R19" s="49" t="s">
        <v>260</v>
      </c>
      <c r="S19" s="49" t="s">
        <v>258</v>
      </c>
      <c r="T19" s="49"/>
      <c r="U19" s="197" t="s">
        <v>16</v>
      </c>
      <c r="V19" s="197"/>
      <c r="W19" s="197"/>
      <c r="X19" s="198"/>
    </row>
    <row r="20" spans="1:24" ht="12.75" customHeight="1" x14ac:dyDescent="0.4">
      <c r="A20" s="203"/>
      <c r="B20" s="183"/>
      <c r="C20" s="183"/>
      <c r="D20" s="173"/>
      <c r="E20" s="173"/>
      <c r="F20" s="173"/>
      <c r="G20" s="173"/>
      <c r="H20" s="214"/>
      <c r="I20" s="218"/>
      <c r="J20" s="204"/>
      <c r="K20" s="206"/>
      <c r="L20" s="50" t="s">
        <v>255</v>
      </c>
      <c r="M20" s="25" t="s">
        <v>256</v>
      </c>
      <c r="N20" s="25">
        <v>6</v>
      </c>
      <c r="O20" s="25" t="s">
        <v>253</v>
      </c>
      <c r="P20" s="25">
        <v>9</v>
      </c>
      <c r="Q20" s="25" t="s">
        <v>254</v>
      </c>
      <c r="R20" s="25" t="s">
        <v>262</v>
      </c>
      <c r="S20" s="25" t="s">
        <v>258</v>
      </c>
      <c r="T20" s="25"/>
      <c r="U20" s="27" t="s">
        <v>18</v>
      </c>
      <c r="V20" s="219">
        <v>1700</v>
      </c>
      <c r="W20" s="200"/>
      <c r="X20" s="28" t="s">
        <v>17</v>
      </c>
    </row>
    <row r="21" spans="1:24" ht="12.75" customHeight="1" x14ac:dyDescent="0.4">
      <c r="A21" s="211" t="s">
        <v>207</v>
      </c>
      <c r="B21" s="212"/>
      <c r="C21" s="212"/>
      <c r="D21" s="212"/>
      <c r="E21" s="212"/>
      <c r="F21" s="212"/>
      <c r="G21" s="212"/>
      <c r="H21" s="212"/>
      <c r="I21" s="212"/>
      <c r="J21" s="212"/>
      <c r="K21" s="212"/>
      <c r="L21" s="212"/>
      <c r="M21" s="212"/>
      <c r="N21" s="212"/>
      <c r="O21" s="212"/>
      <c r="P21" s="212"/>
      <c r="Q21" s="212"/>
      <c r="R21" s="212"/>
      <c r="S21" s="212"/>
      <c r="T21" s="212"/>
      <c r="U21" s="212"/>
      <c r="V21" s="197"/>
      <c r="W21" s="197"/>
      <c r="X21" s="213"/>
    </row>
    <row r="22" spans="1:24" ht="12.75" customHeight="1" x14ac:dyDescent="0.4">
      <c r="A22" s="196" t="s">
        <v>21</v>
      </c>
      <c r="B22" s="197"/>
      <c r="C22" s="197"/>
      <c r="D22" s="49" t="s">
        <v>256</v>
      </c>
      <c r="E22" s="49">
        <v>6</v>
      </c>
      <c r="F22" s="49" t="s">
        <v>253</v>
      </c>
      <c r="G22" s="49">
        <v>9</v>
      </c>
      <c r="H22" s="49" t="s">
        <v>254</v>
      </c>
      <c r="I22" s="49" t="s">
        <v>260</v>
      </c>
      <c r="J22" s="49" t="s">
        <v>259</v>
      </c>
      <c r="K22" s="49" t="s">
        <v>256</v>
      </c>
      <c r="L22" s="49">
        <v>6</v>
      </c>
      <c r="M22" s="49" t="s">
        <v>253</v>
      </c>
      <c r="N22" s="49">
        <v>9</v>
      </c>
      <c r="O22" s="49" t="s">
        <v>254</v>
      </c>
      <c r="P22" s="49" t="s">
        <v>262</v>
      </c>
      <c r="Q22" s="49" t="s">
        <v>258</v>
      </c>
      <c r="R22" s="61"/>
      <c r="S22" s="211" t="s">
        <v>394</v>
      </c>
      <c r="T22" s="212"/>
      <c r="U22" s="212"/>
      <c r="V22" s="261">
        <f>IF(V23="","",V20-V23)</f>
        <v>1500</v>
      </c>
      <c r="W22" s="448"/>
      <c r="X22" s="62" t="s">
        <v>20</v>
      </c>
    </row>
    <row r="23" spans="1:24" ht="12.75" customHeight="1" x14ac:dyDescent="0.4">
      <c r="A23" s="83" t="s">
        <v>22</v>
      </c>
      <c r="B23" s="84"/>
      <c r="C23" s="84"/>
      <c r="D23" s="84"/>
      <c r="E23" s="84"/>
      <c r="F23" s="84"/>
      <c r="G23" s="84"/>
      <c r="H23" s="84"/>
      <c r="I23" s="200" t="s">
        <v>294</v>
      </c>
      <c r="J23" s="200"/>
      <c r="K23" s="200"/>
      <c r="L23" s="200"/>
      <c r="M23" s="200"/>
      <c r="N23" s="200"/>
      <c r="O23" s="200"/>
      <c r="P23" s="200"/>
      <c r="Q23" s="200"/>
      <c r="R23" s="58"/>
      <c r="S23" s="174" t="s">
        <v>19</v>
      </c>
      <c r="T23" s="175"/>
      <c r="U23" s="176"/>
      <c r="V23" s="446">
        <v>200</v>
      </c>
      <c r="W23" s="447"/>
      <c r="X23" s="62" t="s">
        <v>20</v>
      </c>
    </row>
    <row r="24" spans="1:24" ht="12.75" customHeight="1" x14ac:dyDescent="0.4">
      <c r="A24" s="30" t="s">
        <v>31</v>
      </c>
      <c r="B24" s="19"/>
      <c r="C24" s="19"/>
      <c r="D24" s="19"/>
      <c r="E24" s="19"/>
      <c r="F24" s="19"/>
      <c r="G24" s="19"/>
      <c r="H24" s="19"/>
      <c r="I24" s="19"/>
      <c r="J24" s="19"/>
      <c r="K24" s="19"/>
      <c r="L24" s="19"/>
      <c r="M24" s="19"/>
      <c r="N24" s="19"/>
      <c r="O24" s="19"/>
      <c r="P24" s="19"/>
      <c r="Q24" s="19"/>
      <c r="R24" s="19"/>
      <c r="S24" s="19"/>
      <c r="T24" s="19"/>
      <c r="U24" s="19"/>
      <c r="V24" s="19"/>
      <c r="W24" s="19"/>
      <c r="X24" s="19"/>
    </row>
    <row r="25" spans="1:24" ht="12.75" customHeight="1" x14ac:dyDescent="0.4">
      <c r="A25" s="31" t="s">
        <v>398</v>
      </c>
      <c r="B25" s="19"/>
      <c r="C25" s="19"/>
      <c r="D25" s="19"/>
      <c r="E25" s="19"/>
      <c r="F25" s="19"/>
      <c r="G25" s="19"/>
      <c r="H25" s="19"/>
      <c r="I25" s="19"/>
      <c r="J25" s="19"/>
      <c r="K25" s="19"/>
      <c r="L25" s="19"/>
      <c r="M25" s="19"/>
      <c r="N25" s="19"/>
      <c r="O25" s="19"/>
      <c r="P25" s="19"/>
      <c r="Q25" s="19"/>
      <c r="R25" s="19"/>
      <c r="S25" s="19"/>
      <c r="T25" s="19"/>
      <c r="U25" s="19"/>
      <c r="V25" s="19"/>
      <c r="W25" s="19"/>
      <c r="X25" s="19"/>
    </row>
    <row r="26" spans="1:24" ht="12.75" customHeight="1" x14ac:dyDescent="0.4">
      <c r="A26" s="19"/>
      <c r="B26" s="30"/>
      <c r="C26" s="30"/>
      <c r="D26" s="30"/>
      <c r="E26" s="30"/>
      <c r="F26" s="30"/>
      <c r="G26" s="30"/>
      <c r="H26" s="30"/>
      <c r="I26" s="30"/>
      <c r="J26" s="30"/>
      <c r="K26" s="19"/>
      <c r="L26" s="19"/>
      <c r="M26" s="19"/>
      <c r="N26" s="19"/>
      <c r="O26" s="19"/>
      <c r="P26" s="19"/>
      <c r="Q26" s="19"/>
      <c r="R26" s="19"/>
      <c r="S26" s="19"/>
      <c r="T26" s="19"/>
      <c r="U26" s="19"/>
      <c r="V26" s="19"/>
      <c r="W26" s="19"/>
      <c r="X26" s="19"/>
    </row>
    <row r="27" spans="1:24" ht="12.75" customHeight="1" x14ac:dyDescent="0.4">
      <c r="A27" s="19"/>
      <c r="B27" s="30"/>
      <c r="C27" s="30"/>
      <c r="D27" s="30"/>
      <c r="E27" s="30"/>
      <c r="F27" s="30"/>
      <c r="G27" s="30"/>
      <c r="H27" s="30"/>
      <c r="I27" s="30"/>
      <c r="J27" s="30"/>
      <c r="K27" s="19"/>
      <c r="L27" s="19"/>
      <c r="M27" s="19"/>
      <c r="N27" s="19"/>
      <c r="O27" s="19"/>
      <c r="P27" s="19"/>
      <c r="Q27" s="19"/>
      <c r="R27" s="19"/>
      <c r="S27" s="19"/>
      <c r="T27" s="19"/>
      <c r="U27" s="19"/>
      <c r="V27" s="19"/>
      <c r="W27" s="19"/>
      <c r="X27" s="19"/>
    </row>
    <row r="28" spans="1:24" ht="12.75" customHeight="1" x14ac:dyDescent="0.4">
      <c r="A28" s="32" t="s">
        <v>32</v>
      </c>
      <c r="B28" s="19"/>
      <c r="C28" s="19"/>
      <c r="D28" s="19"/>
      <c r="E28" s="19"/>
      <c r="F28" s="19"/>
      <c r="G28" s="19"/>
      <c r="H28" s="19"/>
      <c r="I28" s="19"/>
      <c r="J28" s="19"/>
      <c r="K28" s="19"/>
      <c r="L28" s="19"/>
      <c r="M28" s="19"/>
      <c r="N28" s="19"/>
      <c r="O28" s="19"/>
      <c r="P28" s="19"/>
      <c r="Q28" s="19"/>
      <c r="R28" s="19"/>
      <c r="S28" s="19"/>
      <c r="T28" s="19"/>
      <c r="U28" s="19"/>
      <c r="V28" s="19"/>
      <c r="W28" s="19"/>
      <c r="X28" s="19"/>
    </row>
    <row r="29" spans="1:24" ht="12.75" customHeight="1" x14ac:dyDescent="0.4">
      <c r="A29" s="174" t="s">
        <v>355</v>
      </c>
      <c r="B29" s="175"/>
      <c r="C29" s="175"/>
      <c r="D29" s="175"/>
      <c r="E29" s="175"/>
      <c r="F29" s="175"/>
      <c r="G29" s="175"/>
      <c r="H29" s="175"/>
      <c r="I29" s="175"/>
      <c r="J29" s="175"/>
      <c r="K29" s="175"/>
      <c r="L29" s="175"/>
      <c r="M29" s="176"/>
      <c r="N29" s="19"/>
      <c r="O29" s="19"/>
      <c r="P29" s="19"/>
      <c r="Q29" s="19"/>
      <c r="R29" s="19"/>
      <c r="S29" s="19"/>
      <c r="T29" s="19"/>
      <c r="U29" s="19"/>
      <c r="V29" s="19"/>
      <c r="W29" s="19"/>
      <c r="X29" s="19"/>
    </row>
    <row r="30" spans="1:24" ht="12.75" customHeight="1" x14ac:dyDescent="0.4">
      <c r="A30" s="310" t="s">
        <v>7</v>
      </c>
      <c r="B30" s="310"/>
      <c r="C30" s="310"/>
      <c r="D30" s="310"/>
      <c r="E30" s="310"/>
      <c r="F30" s="310"/>
      <c r="G30" s="199" t="s">
        <v>8</v>
      </c>
      <c r="H30" s="200"/>
      <c r="I30" s="200"/>
      <c r="J30" s="200"/>
      <c r="K30" s="200"/>
      <c r="L30" s="200"/>
      <c r="M30" s="201"/>
      <c r="O30" s="19"/>
      <c r="P30" s="19"/>
      <c r="Q30" s="19"/>
      <c r="R30" s="19"/>
      <c r="S30" s="19"/>
      <c r="T30" s="19"/>
      <c r="U30" s="19"/>
      <c r="V30" s="19"/>
      <c r="W30" s="19"/>
      <c r="X30" s="19"/>
    </row>
    <row r="31" spans="1:24" ht="12.75" customHeight="1" x14ac:dyDescent="0.4">
      <c r="A31" s="311" t="s">
        <v>9</v>
      </c>
      <c r="B31" s="311"/>
      <c r="C31" s="311"/>
      <c r="D31" s="311"/>
      <c r="E31" s="311"/>
      <c r="F31" s="311"/>
      <c r="G31" s="202" t="s">
        <v>256</v>
      </c>
      <c r="H31" s="172">
        <v>6</v>
      </c>
      <c r="I31" s="172" t="s">
        <v>253</v>
      </c>
      <c r="J31" s="172">
        <v>4</v>
      </c>
      <c r="K31" s="172" t="s">
        <v>254</v>
      </c>
      <c r="L31" s="172" t="s">
        <v>261</v>
      </c>
      <c r="M31" s="217" t="s">
        <v>258</v>
      </c>
      <c r="O31" s="19"/>
      <c r="P31" s="19"/>
      <c r="Q31" s="19"/>
      <c r="R31" s="19"/>
      <c r="S31" s="19"/>
      <c r="T31" s="19"/>
      <c r="U31" s="19"/>
      <c r="V31" s="19"/>
      <c r="W31" s="19"/>
      <c r="X31" s="19"/>
    </row>
    <row r="32" spans="1:24" ht="12.75" customHeight="1" x14ac:dyDescent="0.4">
      <c r="A32" s="311"/>
      <c r="B32" s="311"/>
      <c r="C32" s="311"/>
      <c r="D32" s="311"/>
      <c r="E32" s="311"/>
      <c r="F32" s="311"/>
      <c r="G32" s="203"/>
      <c r="H32" s="173"/>
      <c r="I32" s="173"/>
      <c r="J32" s="173"/>
      <c r="K32" s="173"/>
      <c r="L32" s="173"/>
      <c r="M32" s="218"/>
      <c r="O32" s="19"/>
      <c r="P32" s="19"/>
      <c r="Q32" s="19"/>
      <c r="R32" s="19"/>
      <c r="S32" s="19"/>
      <c r="T32" s="19"/>
      <c r="U32" s="19"/>
      <c r="V32" s="19"/>
      <c r="W32" s="19"/>
      <c r="X32" s="19"/>
    </row>
    <row r="33" spans="1:24" ht="12.75" customHeight="1" x14ac:dyDescent="0.4">
      <c r="A33" s="309" t="s">
        <v>10</v>
      </c>
      <c r="B33" s="309"/>
      <c r="C33" s="309"/>
      <c r="D33" s="309"/>
      <c r="E33" s="309"/>
      <c r="F33" s="309"/>
      <c r="G33" s="202" t="s">
        <v>256</v>
      </c>
      <c r="H33" s="172">
        <v>6</v>
      </c>
      <c r="I33" s="172" t="s">
        <v>253</v>
      </c>
      <c r="J33" s="172">
        <v>6</v>
      </c>
      <c r="K33" s="172" t="s">
        <v>254</v>
      </c>
      <c r="L33" s="172" t="s">
        <v>260</v>
      </c>
      <c r="M33" s="217" t="s">
        <v>258</v>
      </c>
      <c r="O33" s="19"/>
      <c r="P33" s="19"/>
      <c r="Q33" s="19"/>
      <c r="R33" s="19"/>
      <c r="S33" s="19"/>
      <c r="T33" s="19"/>
      <c r="U33" s="19"/>
      <c r="V33" s="19"/>
      <c r="W33" s="19"/>
      <c r="X33" s="19"/>
    </row>
    <row r="34" spans="1:24" ht="12.75" customHeight="1" x14ac:dyDescent="0.4">
      <c r="A34" s="309"/>
      <c r="B34" s="309"/>
      <c r="C34" s="309"/>
      <c r="D34" s="309"/>
      <c r="E34" s="309"/>
      <c r="F34" s="309"/>
      <c r="G34" s="203"/>
      <c r="H34" s="173"/>
      <c r="I34" s="173"/>
      <c r="J34" s="173"/>
      <c r="K34" s="173"/>
      <c r="L34" s="173"/>
      <c r="M34" s="218"/>
      <c r="O34" s="19"/>
      <c r="P34" s="19"/>
      <c r="Q34" s="19"/>
      <c r="R34" s="19"/>
      <c r="S34" s="19"/>
      <c r="T34" s="19"/>
      <c r="U34" s="19"/>
      <c r="V34" s="19"/>
      <c r="W34" s="19"/>
      <c r="X34" s="19"/>
    </row>
    <row r="35" spans="1:24" ht="12.75" customHeight="1" x14ac:dyDescent="0.4">
      <c r="A35" s="309" t="s">
        <v>289</v>
      </c>
      <c r="B35" s="309"/>
      <c r="C35" s="309"/>
      <c r="D35" s="309"/>
      <c r="E35" s="309"/>
      <c r="F35" s="309"/>
      <c r="G35" s="202" t="s">
        <v>256</v>
      </c>
      <c r="H35" s="172">
        <v>6</v>
      </c>
      <c r="I35" s="172" t="s">
        <v>253</v>
      </c>
      <c r="J35" s="172">
        <v>9</v>
      </c>
      <c r="K35" s="172" t="s">
        <v>254</v>
      </c>
      <c r="L35" s="172" t="s">
        <v>260</v>
      </c>
      <c r="M35" s="217" t="s">
        <v>258</v>
      </c>
      <c r="O35" s="19"/>
      <c r="P35" s="19"/>
      <c r="Q35" s="19"/>
      <c r="R35" s="19"/>
      <c r="S35" s="19"/>
      <c r="T35" s="19"/>
      <c r="U35" s="19"/>
      <c r="V35" s="19"/>
      <c r="W35" s="19"/>
      <c r="X35" s="19"/>
    </row>
    <row r="36" spans="1:24" ht="12.75" customHeight="1" x14ac:dyDescent="0.4">
      <c r="A36" s="309"/>
      <c r="B36" s="309"/>
      <c r="C36" s="309"/>
      <c r="D36" s="309"/>
      <c r="E36" s="309"/>
      <c r="F36" s="309"/>
      <c r="G36" s="203"/>
      <c r="H36" s="173"/>
      <c r="I36" s="173"/>
      <c r="J36" s="173"/>
      <c r="K36" s="173"/>
      <c r="L36" s="173"/>
      <c r="M36" s="218"/>
      <c r="O36" s="19"/>
      <c r="P36" s="19"/>
      <c r="Q36" s="19"/>
      <c r="R36" s="19"/>
      <c r="S36" s="19"/>
      <c r="T36" s="19"/>
      <c r="U36" s="19"/>
      <c r="V36" s="19"/>
      <c r="W36" s="19"/>
      <c r="X36" s="19"/>
    </row>
    <row r="37" spans="1:24" ht="12.75" customHeight="1" x14ac:dyDescent="0.4">
      <c r="A37" s="32"/>
      <c r="B37" s="19"/>
      <c r="C37" s="19"/>
      <c r="D37" s="19"/>
      <c r="E37" s="19"/>
      <c r="F37" s="19"/>
      <c r="G37" s="19"/>
      <c r="H37" s="19"/>
      <c r="I37" s="19"/>
      <c r="J37" s="19"/>
      <c r="K37" s="19"/>
      <c r="L37" s="19"/>
      <c r="M37" s="19"/>
      <c r="N37" s="19"/>
      <c r="O37" s="19"/>
      <c r="P37" s="19"/>
      <c r="Q37" s="19"/>
      <c r="R37" s="19"/>
      <c r="S37" s="19"/>
      <c r="T37" s="19"/>
      <c r="U37" s="19"/>
      <c r="V37" s="19"/>
      <c r="W37" s="19"/>
      <c r="X37" s="19"/>
    </row>
    <row r="38" spans="1:24" ht="12.75" customHeight="1" x14ac:dyDescent="0.4">
      <c r="A38" s="516" t="s">
        <v>303</v>
      </c>
      <c r="B38" s="517"/>
      <c r="C38" s="517"/>
      <c r="D38" s="517"/>
      <c r="E38" s="517"/>
      <c r="F38" s="517"/>
      <c r="G38" s="517"/>
      <c r="H38" s="517"/>
      <c r="I38" s="517"/>
      <c r="J38" s="517"/>
      <c r="K38" s="517"/>
      <c r="L38" s="517"/>
      <c r="M38" s="517"/>
      <c r="N38" s="517"/>
      <c r="O38" s="517"/>
      <c r="P38" s="517"/>
      <c r="Q38" s="517"/>
      <c r="R38" s="517"/>
      <c r="S38" s="517"/>
      <c r="T38" s="517"/>
      <c r="U38" s="517"/>
      <c r="V38" s="517"/>
      <c r="W38" s="517"/>
      <c r="X38" s="518"/>
    </row>
    <row r="39" spans="1:24" ht="12.75" customHeight="1" x14ac:dyDescent="0.4">
      <c r="A39" s="482" t="s">
        <v>27</v>
      </c>
      <c r="B39" s="477"/>
      <c r="C39" s="477"/>
      <c r="D39" s="477"/>
      <c r="E39" s="477"/>
      <c r="F39" s="478"/>
      <c r="G39" s="482" t="s">
        <v>28</v>
      </c>
      <c r="H39" s="477"/>
      <c r="I39" s="477"/>
      <c r="J39" s="477"/>
      <c r="K39" s="477"/>
      <c r="L39" s="477"/>
      <c r="M39" s="478"/>
      <c r="N39" s="482" t="s">
        <v>29</v>
      </c>
      <c r="O39" s="477"/>
      <c r="P39" s="477"/>
      <c r="Q39" s="477"/>
      <c r="R39" s="477"/>
      <c r="S39" s="477"/>
      <c r="T39" s="477"/>
      <c r="U39" s="477"/>
      <c r="V39" s="477"/>
      <c r="W39" s="477"/>
      <c r="X39" s="478"/>
    </row>
    <row r="40" spans="1:24" ht="12.75" customHeight="1" x14ac:dyDescent="0.4">
      <c r="A40" s="519" t="s">
        <v>23</v>
      </c>
      <c r="B40" s="477"/>
      <c r="C40" s="477"/>
      <c r="D40" s="477"/>
      <c r="E40" s="477"/>
      <c r="F40" s="478"/>
      <c r="G40" s="484" t="s">
        <v>256</v>
      </c>
      <c r="H40" s="485">
        <v>6</v>
      </c>
      <c r="I40" s="485" t="s">
        <v>253</v>
      </c>
      <c r="J40" s="485">
        <v>4</v>
      </c>
      <c r="K40" s="485" t="s">
        <v>254</v>
      </c>
      <c r="L40" s="485">
        <v>20</v>
      </c>
      <c r="M40" s="499" t="s">
        <v>257</v>
      </c>
      <c r="N40" s="502" t="s">
        <v>200</v>
      </c>
      <c r="O40" s="503"/>
      <c r="P40" s="503"/>
      <c r="Q40" s="503"/>
      <c r="R40" s="503"/>
      <c r="S40" s="503"/>
      <c r="T40" s="503"/>
      <c r="U40" s="503"/>
      <c r="V40" s="503"/>
      <c r="W40" s="503"/>
      <c r="X40" s="521"/>
    </row>
    <row r="41" spans="1:24" ht="12.75" customHeight="1" x14ac:dyDescent="0.4">
      <c r="A41" s="520"/>
      <c r="B41" s="491"/>
      <c r="C41" s="491"/>
      <c r="D41" s="491"/>
      <c r="E41" s="491"/>
      <c r="F41" s="492"/>
      <c r="G41" s="495"/>
      <c r="H41" s="497"/>
      <c r="I41" s="497"/>
      <c r="J41" s="497"/>
      <c r="K41" s="497"/>
      <c r="L41" s="497"/>
      <c r="M41" s="500"/>
      <c r="N41" s="505"/>
      <c r="O41" s="506"/>
      <c r="P41" s="506"/>
      <c r="Q41" s="506"/>
      <c r="R41" s="506"/>
      <c r="S41" s="506"/>
      <c r="T41" s="506"/>
      <c r="U41" s="506"/>
      <c r="V41" s="506"/>
      <c r="W41" s="506"/>
      <c r="X41" s="522"/>
    </row>
    <row r="42" spans="1:24" ht="12.75" customHeight="1" x14ac:dyDescent="0.4">
      <c r="A42" s="329"/>
      <c r="B42" s="330"/>
      <c r="C42" s="330"/>
      <c r="D42" s="330"/>
      <c r="E42" s="330"/>
      <c r="F42" s="494"/>
      <c r="G42" s="496"/>
      <c r="H42" s="498"/>
      <c r="I42" s="498"/>
      <c r="J42" s="498"/>
      <c r="K42" s="498"/>
      <c r="L42" s="498"/>
      <c r="M42" s="501"/>
      <c r="N42" s="508"/>
      <c r="O42" s="509"/>
      <c r="P42" s="509"/>
      <c r="Q42" s="509"/>
      <c r="R42" s="509"/>
      <c r="S42" s="509"/>
      <c r="T42" s="509"/>
      <c r="U42" s="509"/>
      <c r="V42" s="509"/>
      <c r="W42" s="509"/>
      <c r="X42" s="523"/>
    </row>
    <row r="43" spans="1:24" ht="12.75" customHeight="1" x14ac:dyDescent="0.4">
      <c r="A43" s="519" t="s">
        <v>24</v>
      </c>
      <c r="B43" s="477"/>
      <c r="C43" s="477"/>
      <c r="D43" s="477"/>
      <c r="E43" s="477"/>
      <c r="F43" s="478"/>
      <c r="G43" s="484" t="s">
        <v>256</v>
      </c>
      <c r="H43" s="485">
        <v>6</v>
      </c>
      <c r="I43" s="485" t="s">
        <v>253</v>
      </c>
      <c r="J43" s="485">
        <v>6</v>
      </c>
      <c r="K43" s="485" t="s">
        <v>254</v>
      </c>
      <c r="L43" s="485">
        <v>20</v>
      </c>
      <c r="M43" s="499" t="s">
        <v>257</v>
      </c>
      <c r="N43" s="502" t="s">
        <v>201</v>
      </c>
      <c r="O43" s="503"/>
      <c r="P43" s="503"/>
      <c r="Q43" s="503"/>
      <c r="R43" s="503"/>
      <c r="S43" s="503"/>
      <c r="T43" s="503"/>
      <c r="U43" s="503"/>
      <c r="V43" s="503"/>
      <c r="W43" s="503"/>
      <c r="X43" s="521"/>
    </row>
    <row r="44" spans="1:24" ht="12.75" customHeight="1" x14ac:dyDescent="0.4">
      <c r="A44" s="520"/>
      <c r="B44" s="491"/>
      <c r="C44" s="491"/>
      <c r="D44" s="491"/>
      <c r="E44" s="491"/>
      <c r="F44" s="492"/>
      <c r="G44" s="495"/>
      <c r="H44" s="497"/>
      <c r="I44" s="497"/>
      <c r="J44" s="497"/>
      <c r="K44" s="497"/>
      <c r="L44" s="497"/>
      <c r="M44" s="500"/>
      <c r="N44" s="505"/>
      <c r="O44" s="506"/>
      <c r="P44" s="506"/>
      <c r="Q44" s="506"/>
      <c r="R44" s="506"/>
      <c r="S44" s="506"/>
      <c r="T44" s="506"/>
      <c r="U44" s="506"/>
      <c r="V44" s="506"/>
      <c r="W44" s="506"/>
      <c r="X44" s="522"/>
    </row>
    <row r="45" spans="1:24" ht="12.75" customHeight="1" x14ac:dyDescent="0.4">
      <c r="A45" s="329"/>
      <c r="B45" s="330"/>
      <c r="C45" s="330"/>
      <c r="D45" s="330"/>
      <c r="E45" s="330"/>
      <c r="F45" s="494"/>
      <c r="G45" s="496"/>
      <c r="H45" s="498"/>
      <c r="I45" s="498"/>
      <c r="J45" s="498"/>
      <c r="K45" s="498"/>
      <c r="L45" s="498"/>
      <c r="M45" s="501"/>
      <c r="N45" s="508"/>
      <c r="O45" s="509"/>
      <c r="P45" s="509"/>
      <c r="Q45" s="509"/>
      <c r="R45" s="509"/>
      <c r="S45" s="509"/>
      <c r="T45" s="509"/>
      <c r="U45" s="509"/>
      <c r="V45" s="509"/>
      <c r="W45" s="509"/>
      <c r="X45" s="523"/>
    </row>
    <row r="46" spans="1:24" ht="12.75" customHeight="1" x14ac:dyDescent="0.4">
      <c r="A46" s="482" t="s">
        <v>25</v>
      </c>
      <c r="B46" s="477"/>
      <c r="C46" s="477"/>
      <c r="D46" s="477"/>
      <c r="E46" s="477"/>
      <c r="F46" s="478"/>
      <c r="G46" s="484" t="s">
        <v>256</v>
      </c>
      <c r="H46" s="485">
        <v>6</v>
      </c>
      <c r="I46" s="485" t="s">
        <v>253</v>
      </c>
      <c r="J46" s="485">
        <v>9</v>
      </c>
      <c r="K46" s="485" t="s">
        <v>254</v>
      </c>
      <c r="L46" s="485" t="s">
        <v>260</v>
      </c>
      <c r="M46" s="499" t="s">
        <v>258</v>
      </c>
      <c r="N46" s="502" t="s">
        <v>202</v>
      </c>
      <c r="O46" s="503"/>
      <c r="P46" s="503"/>
      <c r="Q46" s="503"/>
      <c r="R46" s="503"/>
      <c r="S46" s="503"/>
      <c r="T46" s="503"/>
      <c r="U46" s="503"/>
      <c r="V46" s="503"/>
      <c r="W46" s="503"/>
      <c r="X46" s="521"/>
    </row>
    <row r="47" spans="1:24" ht="12.75" customHeight="1" x14ac:dyDescent="0.4">
      <c r="A47" s="520"/>
      <c r="B47" s="491"/>
      <c r="C47" s="491"/>
      <c r="D47" s="491"/>
      <c r="E47" s="491"/>
      <c r="F47" s="492"/>
      <c r="G47" s="495"/>
      <c r="H47" s="497"/>
      <c r="I47" s="497"/>
      <c r="J47" s="497"/>
      <c r="K47" s="497"/>
      <c r="L47" s="497"/>
      <c r="M47" s="500"/>
      <c r="N47" s="505"/>
      <c r="O47" s="506"/>
      <c r="P47" s="506"/>
      <c r="Q47" s="506"/>
      <c r="R47" s="506"/>
      <c r="S47" s="506"/>
      <c r="T47" s="506"/>
      <c r="U47" s="506"/>
      <c r="V47" s="506"/>
      <c r="W47" s="506"/>
      <c r="X47" s="522"/>
    </row>
    <row r="48" spans="1:24" ht="12.75" customHeight="1" x14ac:dyDescent="0.4">
      <c r="A48" s="329"/>
      <c r="B48" s="330"/>
      <c r="C48" s="330"/>
      <c r="D48" s="330"/>
      <c r="E48" s="330"/>
      <c r="F48" s="494"/>
      <c r="G48" s="496"/>
      <c r="H48" s="498"/>
      <c r="I48" s="498"/>
      <c r="J48" s="498"/>
      <c r="K48" s="498"/>
      <c r="L48" s="498"/>
      <c r="M48" s="501"/>
      <c r="N48" s="508"/>
      <c r="O48" s="509"/>
      <c r="P48" s="509"/>
      <c r="Q48" s="509"/>
      <c r="R48" s="509"/>
      <c r="S48" s="509"/>
      <c r="T48" s="509"/>
      <c r="U48" s="509"/>
      <c r="V48" s="509"/>
      <c r="W48" s="509"/>
      <c r="X48" s="523"/>
    </row>
    <row r="49" spans="1:24" ht="12.75" customHeight="1" x14ac:dyDescent="0.4">
      <c r="A49" s="482" t="s">
        <v>26</v>
      </c>
      <c r="B49" s="477"/>
      <c r="C49" s="477"/>
      <c r="D49" s="477"/>
      <c r="E49" s="477"/>
      <c r="F49" s="478"/>
      <c r="G49" s="484" t="s">
        <v>256</v>
      </c>
      <c r="H49" s="485">
        <v>6</v>
      </c>
      <c r="I49" s="485" t="s">
        <v>253</v>
      </c>
      <c r="J49" s="485">
        <v>8</v>
      </c>
      <c r="K49" s="485" t="s">
        <v>254</v>
      </c>
      <c r="L49" s="485">
        <v>5</v>
      </c>
      <c r="M49" s="499" t="s">
        <v>257</v>
      </c>
      <c r="N49" s="502" t="s">
        <v>199</v>
      </c>
      <c r="O49" s="503"/>
      <c r="P49" s="503"/>
      <c r="Q49" s="503"/>
      <c r="R49" s="503"/>
      <c r="S49" s="503"/>
      <c r="T49" s="503"/>
      <c r="U49" s="503"/>
      <c r="V49" s="503"/>
      <c r="W49" s="503"/>
      <c r="X49" s="521"/>
    </row>
    <row r="50" spans="1:24" ht="12.75" customHeight="1" x14ac:dyDescent="0.4">
      <c r="A50" s="520"/>
      <c r="B50" s="491"/>
      <c r="C50" s="491"/>
      <c r="D50" s="491"/>
      <c r="E50" s="491"/>
      <c r="F50" s="492"/>
      <c r="G50" s="495"/>
      <c r="H50" s="497"/>
      <c r="I50" s="497"/>
      <c r="J50" s="497"/>
      <c r="K50" s="497"/>
      <c r="L50" s="497"/>
      <c r="M50" s="500"/>
      <c r="N50" s="505"/>
      <c r="O50" s="506"/>
      <c r="P50" s="506"/>
      <c r="Q50" s="506"/>
      <c r="R50" s="506"/>
      <c r="S50" s="506"/>
      <c r="T50" s="506"/>
      <c r="U50" s="506"/>
      <c r="V50" s="506"/>
      <c r="W50" s="506"/>
      <c r="X50" s="522"/>
    </row>
    <row r="51" spans="1:24" ht="12.75" customHeight="1" x14ac:dyDescent="0.4">
      <c r="A51" s="329"/>
      <c r="B51" s="330"/>
      <c r="C51" s="330"/>
      <c r="D51" s="330"/>
      <c r="E51" s="330"/>
      <c r="F51" s="494"/>
      <c r="G51" s="496"/>
      <c r="H51" s="498"/>
      <c r="I51" s="498"/>
      <c r="J51" s="498"/>
      <c r="K51" s="498"/>
      <c r="L51" s="498"/>
      <c r="M51" s="501"/>
      <c r="N51" s="508"/>
      <c r="O51" s="509"/>
      <c r="P51" s="509"/>
      <c r="Q51" s="509"/>
      <c r="R51" s="509"/>
      <c r="S51" s="509"/>
      <c r="T51" s="509"/>
      <c r="U51" s="509"/>
      <c r="V51" s="509"/>
      <c r="W51" s="509"/>
      <c r="X51" s="523"/>
    </row>
    <row r="52" spans="1:24" ht="12.75" customHeight="1" x14ac:dyDescent="0.4">
      <c r="A52" s="90"/>
      <c r="B52" s="90"/>
      <c r="C52" s="90"/>
      <c r="D52" s="90"/>
      <c r="E52" s="90"/>
      <c r="F52" s="90"/>
      <c r="G52" s="90"/>
      <c r="H52" s="90"/>
      <c r="I52" s="90"/>
      <c r="J52" s="90"/>
      <c r="K52" s="90"/>
      <c r="L52" s="90"/>
      <c r="M52" s="90"/>
      <c r="N52" s="90"/>
      <c r="O52" s="90"/>
      <c r="P52" s="90"/>
      <c r="Q52" s="90"/>
      <c r="R52" s="90"/>
      <c r="S52" s="90"/>
      <c r="T52" s="90"/>
      <c r="U52" s="90"/>
      <c r="V52" s="90"/>
      <c r="W52" s="90"/>
      <c r="X52" s="90"/>
    </row>
    <row r="53" spans="1:24" ht="12.75" customHeight="1" x14ac:dyDescent="0.4">
      <c r="A53" s="482" t="s">
        <v>219</v>
      </c>
      <c r="B53" s="477"/>
      <c r="C53" s="477"/>
      <c r="D53" s="477"/>
      <c r="E53" s="477"/>
      <c r="F53" s="477"/>
      <c r="G53" s="478"/>
      <c r="H53" s="482" t="s">
        <v>30</v>
      </c>
      <c r="I53" s="477"/>
      <c r="J53" s="477"/>
      <c r="K53" s="477"/>
      <c r="L53" s="477"/>
      <c r="M53" s="478"/>
      <c r="N53" s="484" t="s">
        <v>197</v>
      </c>
      <c r="O53" s="485"/>
      <c r="P53" s="485"/>
      <c r="Q53" s="485"/>
      <c r="R53" s="485"/>
      <c r="S53" s="485"/>
      <c r="T53" s="485"/>
      <c r="U53" s="485"/>
      <c r="V53" s="485"/>
      <c r="W53" s="485"/>
      <c r="X53" s="499"/>
    </row>
    <row r="54" spans="1:24" ht="12.75" customHeight="1" x14ac:dyDescent="0.4">
      <c r="A54" s="329"/>
      <c r="B54" s="330"/>
      <c r="C54" s="330"/>
      <c r="D54" s="330"/>
      <c r="E54" s="330"/>
      <c r="F54" s="330"/>
      <c r="G54" s="494"/>
      <c r="H54" s="329"/>
      <c r="I54" s="330"/>
      <c r="J54" s="330"/>
      <c r="K54" s="330"/>
      <c r="L54" s="330"/>
      <c r="M54" s="494"/>
      <c r="N54" s="496"/>
      <c r="O54" s="498"/>
      <c r="P54" s="498"/>
      <c r="Q54" s="498"/>
      <c r="R54" s="498"/>
      <c r="S54" s="498"/>
      <c r="T54" s="498"/>
      <c r="U54" s="498"/>
      <c r="V54" s="498"/>
      <c r="W54" s="498"/>
      <c r="X54" s="501"/>
    </row>
    <row r="55" spans="1:24" ht="12.75" customHeight="1" x14ac:dyDescent="0.4">
      <c r="A55" s="30" t="s">
        <v>242</v>
      </c>
      <c r="B55" s="19"/>
      <c r="C55" s="19"/>
      <c r="D55" s="19"/>
      <c r="E55" s="19"/>
      <c r="F55" s="19"/>
      <c r="G55" s="19"/>
      <c r="H55" s="19"/>
      <c r="I55" s="19"/>
      <c r="J55" s="19"/>
      <c r="K55" s="19"/>
      <c r="L55" s="19"/>
      <c r="M55" s="19"/>
      <c r="N55" s="19"/>
      <c r="O55" s="19"/>
      <c r="P55" s="19"/>
      <c r="Q55" s="19"/>
      <c r="R55" s="19"/>
      <c r="S55" s="19"/>
      <c r="T55" s="19"/>
      <c r="U55" s="19"/>
      <c r="V55" s="19"/>
      <c r="W55" s="19"/>
      <c r="X55" s="19"/>
    </row>
    <row r="56" spans="1:24" ht="12.75" customHeight="1" x14ac:dyDescent="0.4">
      <c r="A56" s="30"/>
      <c r="B56" s="19"/>
      <c r="C56" s="19"/>
      <c r="D56" s="19"/>
      <c r="E56" s="19"/>
      <c r="F56" s="19"/>
      <c r="G56" s="19"/>
      <c r="H56" s="19"/>
      <c r="I56" s="19"/>
      <c r="J56" s="19"/>
      <c r="K56" s="19"/>
      <c r="L56" s="19"/>
      <c r="M56" s="19"/>
      <c r="N56" s="19"/>
      <c r="O56" s="19"/>
      <c r="P56" s="19"/>
      <c r="Q56" s="19"/>
      <c r="R56" s="19"/>
      <c r="S56" s="19"/>
      <c r="T56" s="19"/>
      <c r="U56" s="19"/>
      <c r="V56" s="19"/>
      <c r="W56" s="19"/>
      <c r="X56" s="19"/>
    </row>
    <row r="57" spans="1:24" ht="12.75" customHeight="1" x14ac:dyDescent="0.4">
      <c r="A57" s="30"/>
      <c r="B57" s="19"/>
      <c r="C57" s="19"/>
      <c r="D57" s="19"/>
      <c r="E57" s="19"/>
      <c r="F57" s="19"/>
      <c r="G57" s="19"/>
      <c r="H57" s="19"/>
      <c r="I57" s="19"/>
      <c r="J57" s="19"/>
      <c r="K57" s="19"/>
      <c r="L57" s="19"/>
      <c r="M57" s="19"/>
      <c r="N57" s="19"/>
      <c r="O57" s="19"/>
      <c r="P57" s="19"/>
      <c r="Q57" s="19"/>
      <c r="R57" s="19"/>
      <c r="S57" s="19"/>
      <c r="T57" s="19"/>
      <c r="U57" s="19"/>
      <c r="V57" s="19"/>
      <c r="W57" s="19"/>
      <c r="X57" s="19"/>
    </row>
    <row r="58" spans="1:24" ht="13.5" customHeight="1" x14ac:dyDescent="0.4">
      <c r="A58" s="30"/>
      <c r="B58" s="19"/>
      <c r="C58" s="19"/>
      <c r="D58" s="19"/>
      <c r="E58" s="19"/>
      <c r="F58" s="19"/>
      <c r="G58" s="19"/>
      <c r="H58" s="19"/>
      <c r="I58" s="19"/>
      <c r="J58" s="19"/>
      <c r="K58" s="19"/>
      <c r="L58" s="19"/>
      <c r="M58" s="19"/>
      <c r="N58" s="19"/>
      <c r="O58" s="19"/>
      <c r="P58" s="19"/>
      <c r="Q58" s="19"/>
      <c r="R58" s="19"/>
      <c r="S58" s="19"/>
      <c r="T58" s="19"/>
      <c r="U58" s="19"/>
      <c r="V58" s="19"/>
      <c r="W58" s="19"/>
      <c r="X58" s="19"/>
    </row>
    <row r="59" spans="1:24" ht="13.5" customHeight="1" x14ac:dyDescent="0.4">
      <c r="A59" s="18" t="s">
        <v>252</v>
      </c>
      <c r="B59" s="19"/>
      <c r="C59" s="19"/>
      <c r="D59" s="19"/>
      <c r="E59" s="19"/>
      <c r="F59" s="19"/>
      <c r="G59" s="19"/>
      <c r="H59" s="19"/>
      <c r="I59" s="19"/>
      <c r="J59" s="19"/>
      <c r="K59" s="19"/>
      <c r="L59" s="19"/>
      <c r="M59" s="19"/>
      <c r="N59" s="19"/>
      <c r="O59" s="19"/>
      <c r="P59" s="19"/>
      <c r="Q59" s="19"/>
      <c r="R59" s="19"/>
      <c r="S59" s="19"/>
      <c r="T59" s="19"/>
      <c r="U59" s="177"/>
      <c r="V59" s="177"/>
      <c r="W59" s="177"/>
      <c r="X59" s="177"/>
    </row>
    <row r="60" spans="1:24" ht="13.5" customHeight="1" x14ac:dyDescent="0.4">
      <c r="A60" s="178" t="s">
        <v>220</v>
      </c>
      <c r="B60" s="179"/>
      <c r="C60" s="179"/>
      <c r="D60" s="179"/>
      <c r="E60" s="179"/>
      <c r="F60" s="179"/>
      <c r="G60" s="179"/>
      <c r="H60" s="179"/>
      <c r="I60" s="179"/>
      <c r="J60" s="179"/>
      <c r="K60" s="179"/>
      <c r="L60" s="179"/>
      <c r="M60" s="179"/>
      <c r="N60" s="179"/>
      <c r="O60" s="179"/>
      <c r="P60" s="179"/>
      <c r="Q60" s="179"/>
      <c r="R60" s="179"/>
      <c r="S60" s="179"/>
      <c r="T60" s="179"/>
      <c r="U60" s="179"/>
      <c r="V60" s="179"/>
      <c r="W60" s="179"/>
      <c r="X60" s="180"/>
    </row>
    <row r="61" spans="1:24" ht="18.75" customHeight="1" x14ac:dyDescent="0.4">
      <c r="A61" s="207" t="s">
        <v>43</v>
      </c>
      <c r="B61" s="239"/>
      <c r="C61" s="239"/>
      <c r="D61" s="239"/>
      <c r="E61" s="239"/>
      <c r="F61" s="239"/>
      <c r="G61" s="240"/>
      <c r="H61" s="233" t="s">
        <v>351</v>
      </c>
      <c r="I61" s="234"/>
      <c r="J61" s="235"/>
      <c r="K61" s="233" t="s">
        <v>46</v>
      </c>
      <c r="L61" s="234"/>
      <c r="M61" s="235"/>
      <c r="N61" s="233" t="s">
        <v>281</v>
      </c>
      <c r="O61" s="234"/>
      <c r="P61" s="235"/>
      <c r="Q61" s="302" t="s">
        <v>352</v>
      </c>
      <c r="R61" s="303"/>
      <c r="S61" s="303"/>
      <c r="T61" s="303"/>
      <c r="U61" s="303"/>
      <c r="V61" s="304"/>
      <c r="W61" s="524" t="s">
        <v>313</v>
      </c>
      <c r="X61" s="525"/>
    </row>
    <row r="62" spans="1:24" ht="18.75" customHeight="1" x14ac:dyDescent="0.4">
      <c r="A62" s="208"/>
      <c r="B62" s="401"/>
      <c r="C62" s="401"/>
      <c r="D62" s="401"/>
      <c r="E62" s="401"/>
      <c r="F62" s="401"/>
      <c r="G62" s="402"/>
      <c r="H62" s="403"/>
      <c r="I62" s="404"/>
      <c r="J62" s="405"/>
      <c r="K62" s="403"/>
      <c r="L62" s="404"/>
      <c r="M62" s="405"/>
      <c r="N62" s="403"/>
      <c r="O62" s="404"/>
      <c r="P62" s="405"/>
      <c r="Q62" s="305"/>
      <c r="R62" s="306"/>
      <c r="S62" s="306"/>
      <c r="T62" s="306"/>
      <c r="U62" s="306"/>
      <c r="V62" s="307"/>
      <c r="W62" s="526"/>
      <c r="X62" s="527"/>
    </row>
    <row r="63" spans="1:24" ht="13.5" customHeight="1" x14ac:dyDescent="0.4">
      <c r="A63" s="258">
        <v>1</v>
      </c>
      <c r="B63" s="243" t="s">
        <v>347</v>
      </c>
      <c r="C63" s="244"/>
      <c r="D63" s="244"/>
      <c r="E63" s="244"/>
      <c r="F63" s="244"/>
      <c r="G63" s="245"/>
      <c r="H63" s="249">
        <v>1.4</v>
      </c>
      <c r="I63" s="250"/>
      <c r="J63" s="251"/>
      <c r="K63" s="249">
        <v>16</v>
      </c>
      <c r="L63" s="250"/>
      <c r="M63" s="251"/>
      <c r="N63" s="172">
        <v>2.24E-2</v>
      </c>
      <c r="O63" s="172"/>
      <c r="P63" s="217"/>
      <c r="Q63" s="72" t="s">
        <v>37</v>
      </c>
      <c r="R63" s="72"/>
      <c r="S63" s="32" t="s">
        <v>268</v>
      </c>
      <c r="T63" s="72" t="s">
        <v>41</v>
      </c>
      <c r="U63" s="72"/>
      <c r="V63" s="32"/>
      <c r="W63" s="131" t="s">
        <v>33</v>
      </c>
      <c r="X63" s="132" t="s">
        <v>325</v>
      </c>
    </row>
    <row r="64" spans="1:24" ht="13.5" customHeight="1" x14ac:dyDescent="0.4">
      <c r="A64" s="259"/>
      <c r="B64" s="246"/>
      <c r="C64" s="247"/>
      <c r="D64" s="247"/>
      <c r="E64" s="247"/>
      <c r="F64" s="247"/>
      <c r="G64" s="248"/>
      <c r="H64" s="252"/>
      <c r="I64" s="253"/>
      <c r="J64" s="254"/>
      <c r="K64" s="252"/>
      <c r="L64" s="253"/>
      <c r="M64" s="254"/>
      <c r="N64" s="265"/>
      <c r="O64" s="265"/>
      <c r="P64" s="266"/>
      <c r="Q64" s="57"/>
      <c r="R64" s="57"/>
      <c r="S64" s="57"/>
      <c r="T64" s="31"/>
      <c r="U64" s="31"/>
      <c r="V64" s="57"/>
      <c r="W64" s="133" t="s">
        <v>34</v>
      </c>
      <c r="X64" s="134"/>
    </row>
    <row r="65" spans="1:24" ht="13.5" customHeight="1" x14ac:dyDescent="0.4">
      <c r="A65" s="259"/>
      <c r="B65" s="246"/>
      <c r="C65" s="247"/>
      <c r="D65" s="247"/>
      <c r="E65" s="247"/>
      <c r="F65" s="247"/>
      <c r="G65" s="248"/>
      <c r="H65" s="252"/>
      <c r="I65" s="253"/>
      <c r="J65" s="254"/>
      <c r="K65" s="252"/>
      <c r="L65" s="253"/>
      <c r="M65" s="254"/>
      <c r="N65" s="265"/>
      <c r="O65" s="265"/>
      <c r="P65" s="266"/>
      <c r="Q65" s="72" t="s">
        <v>38</v>
      </c>
      <c r="R65" s="72"/>
      <c r="S65" s="32"/>
      <c r="T65" s="72" t="s">
        <v>42</v>
      </c>
      <c r="U65" s="72"/>
      <c r="V65" s="32"/>
      <c r="W65" s="133" t="s">
        <v>35</v>
      </c>
      <c r="X65" s="134"/>
    </row>
    <row r="66" spans="1:24" ht="13.5" customHeight="1" x14ac:dyDescent="0.4">
      <c r="A66" s="259"/>
      <c r="B66" s="246"/>
      <c r="C66" s="247"/>
      <c r="D66" s="247"/>
      <c r="E66" s="247"/>
      <c r="F66" s="247"/>
      <c r="G66" s="248"/>
      <c r="H66" s="252"/>
      <c r="I66" s="253"/>
      <c r="J66" s="254"/>
      <c r="K66" s="252"/>
      <c r="L66" s="253"/>
      <c r="M66" s="254"/>
      <c r="N66" s="265"/>
      <c r="O66" s="265"/>
      <c r="P66" s="266"/>
      <c r="Q66" s="57"/>
      <c r="R66" s="57"/>
      <c r="S66" s="57"/>
      <c r="T66" s="31"/>
      <c r="U66" s="31"/>
      <c r="V66" s="57"/>
      <c r="W66" s="133" t="s">
        <v>36</v>
      </c>
      <c r="X66" s="134"/>
    </row>
    <row r="67" spans="1:24" ht="13.5" customHeight="1" x14ac:dyDescent="0.4">
      <c r="A67" s="260"/>
      <c r="B67" s="128">
        <v>1.4</v>
      </c>
      <c r="C67" s="24" t="s">
        <v>349</v>
      </c>
      <c r="D67" s="129">
        <v>2.4</v>
      </c>
      <c r="E67" s="24" t="s">
        <v>349</v>
      </c>
      <c r="F67" s="130">
        <v>1.4</v>
      </c>
      <c r="G67" s="24" t="s">
        <v>349</v>
      </c>
      <c r="H67" s="255" t="s">
        <v>348</v>
      </c>
      <c r="I67" s="256"/>
      <c r="J67" s="257"/>
      <c r="K67" s="255" t="s">
        <v>348</v>
      </c>
      <c r="L67" s="256"/>
      <c r="M67" s="257"/>
      <c r="N67" s="256" t="s">
        <v>350</v>
      </c>
      <c r="O67" s="256"/>
      <c r="P67" s="257"/>
      <c r="Q67" s="76" t="s">
        <v>39</v>
      </c>
      <c r="R67" s="76"/>
      <c r="S67" s="24"/>
      <c r="T67" s="76" t="s">
        <v>40</v>
      </c>
      <c r="U67" s="76"/>
      <c r="V67" s="24"/>
      <c r="W67" s="135"/>
      <c r="X67" s="136"/>
    </row>
    <row r="68" spans="1:24" ht="13.5" customHeight="1" x14ac:dyDescent="0.4">
      <c r="A68" s="259">
        <v>2</v>
      </c>
      <c r="B68" s="246" t="s">
        <v>295</v>
      </c>
      <c r="C68" s="247"/>
      <c r="D68" s="247"/>
      <c r="E68" s="247"/>
      <c r="F68" s="247"/>
      <c r="G68" s="248"/>
      <c r="H68" s="252">
        <v>6</v>
      </c>
      <c r="I68" s="253"/>
      <c r="J68" s="254"/>
      <c r="K68" s="528">
        <v>40</v>
      </c>
      <c r="L68" s="529"/>
      <c r="M68" s="530"/>
      <c r="N68" s="531">
        <v>2.4</v>
      </c>
      <c r="O68" s="532"/>
      <c r="P68" s="533"/>
      <c r="Q68" s="72" t="s">
        <v>37</v>
      </c>
      <c r="R68" s="72"/>
      <c r="S68" s="32"/>
      <c r="T68" s="72" t="s">
        <v>41</v>
      </c>
      <c r="U68" s="72"/>
      <c r="V68" s="32" t="s">
        <v>268</v>
      </c>
      <c r="W68" s="131" t="s">
        <v>33</v>
      </c>
      <c r="X68" s="132"/>
    </row>
    <row r="69" spans="1:24" ht="13.5" customHeight="1" x14ac:dyDescent="0.4">
      <c r="A69" s="259"/>
      <c r="B69" s="246"/>
      <c r="C69" s="247"/>
      <c r="D69" s="247"/>
      <c r="E69" s="247"/>
      <c r="F69" s="247"/>
      <c r="G69" s="248"/>
      <c r="H69" s="252"/>
      <c r="I69" s="253"/>
      <c r="J69" s="254"/>
      <c r="K69" s="528"/>
      <c r="L69" s="529"/>
      <c r="M69" s="530"/>
      <c r="N69" s="531"/>
      <c r="O69" s="532"/>
      <c r="P69" s="533"/>
      <c r="Q69" s="57"/>
      <c r="R69" s="57"/>
      <c r="S69" s="57"/>
      <c r="T69" s="31"/>
      <c r="U69" s="31"/>
      <c r="V69" s="57"/>
      <c r="W69" s="133" t="s">
        <v>34</v>
      </c>
      <c r="X69" s="134"/>
    </row>
    <row r="70" spans="1:24" ht="13.5" customHeight="1" x14ac:dyDescent="0.4">
      <c r="A70" s="259"/>
      <c r="B70" s="246"/>
      <c r="C70" s="247"/>
      <c r="D70" s="247"/>
      <c r="E70" s="247"/>
      <c r="F70" s="247"/>
      <c r="G70" s="248"/>
      <c r="H70" s="252"/>
      <c r="I70" s="253"/>
      <c r="J70" s="254"/>
      <c r="K70" s="528"/>
      <c r="L70" s="529"/>
      <c r="M70" s="530"/>
      <c r="N70" s="531"/>
      <c r="O70" s="532"/>
      <c r="P70" s="533"/>
      <c r="Q70" s="72" t="s">
        <v>38</v>
      </c>
      <c r="R70" s="72"/>
      <c r="S70" s="32"/>
      <c r="T70" s="72" t="s">
        <v>42</v>
      </c>
      <c r="U70" s="72"/>
      <c r="V70" s="32"/>
      <c r="W70" s="133" t="s">
        <v>35</v>
      </c>
      <c r="X70" s="134" t="s">
        <v>325</v>
      </c>
    </row>
    <row r="71" spans="1:24" ht="13.5" customHeight="1" x14ac:dyDescent="0.4">
      <c r="A71" s="259"/>
      <c r="B71" s="246"/>
      <c r="C71" s="247"/>
      <c r="D71" s="247"/>
      <c r="E71" s="247"/>
      <c r="F71" s="247"/>
      <c r="G71" s="248"/>
      <c r="H71" s="252"/>
      <c r="I71" s="253"/>
      <c r="J71" s="254"/>
      <c r="K71" s="528"/>
      <c r="L71" s="529"/>
      <c r="M71" s="530"/>
      <c r="N71" s="531"/>
      <c r="O71" s="532"/>
      <c r="P71" s="533"/>
      <c r="Q71" s="57"/>
      <c r="R71" s="57"/>
      <c r="S71" s="57"/>
      <c r="T71" s="31"/>
      <c r="U71" s="31"/>
      <c r="V71" s="57"/>
      <c r="W71" s="133" t="s">
        <v>36</v>
      </c>
      <c r="X71" s="134"/>
    </row>
    <row r="72" spans="1:24" ht="13.5" customHeight="1" x14ac:dyDescent="0.4">
      <c r="A72" s="260"/>
      <c r="B72" s="73">
        <v>12</v>
      </c>
      <c r="C72" s="24" t="s">
        <v>44</v>
      </c>
      <c r="D72" s="24">
        <v>7</v>
      </c>
      <c r="E72" s="24" t="s">
        <v>44</v>
      </c>
      <c r="F72" s="24">
        <v>5</v>
      </c>
      <c r="G72" s="35" t="s">
        <v>44</v>
      </c>
      <c r="H72" s="255" t="s">
        <v>348</v>
      </c>
      <c r="I72" s="256"/>
      <c r="J72" s="257"/>
      <c r="K72" s="436" t="s">
        <v>348</v>
      </c>
      <c r="L72" s="437"/>
      <c r="M72" s="349"/>
      <c r="N72" s="436" t="s">
        <v>350</v>
      </c>
      <c r="O72" s="437"/>
      <c r="P72" s="349"/>
      <c r="Q72" s="76" t="s">
        <v>39</v>
      </c>
      <c r="R72" s="76"/>
      <c r="S72" s="24"/>
      <c r="T72" s="76" t="s">
        <v>40</v>
      </c>
      <c r="U72" s="76"/>
      <c r="V72" s="24"/>
      <c r="W72" s="135"/>
      <c r="X72" s="136"/>
    </row>
    <row r="73" spans="1:24" ht="13.5" customHeight="1" x14ac:dyDescent="0.4">
      <c r="A73" s="258">
        <v>3</v>
      </c>
      <c r="B73" s="243" t="s">
        <v>296</v>
      </c>
      <c r="C73" s="244"/>
      <c r="D73" s="244"/>
      <c r="E73" s="244"/>
      <c r="F73" s="244"/>
      <c r="G73" s="245"/>
      <c r="H73" s="252">
        <v>0</v>
      </c>
      <c r="I73" s="253"/>
      <c r="J73" s="253"/>
      <c r="K73" s="249">
        <v>100</v>
      </c>
      <c r="L73" s="250"/>
      <c r="M73" s="251"/>
      <c r="N73" s="263">
        <v>0</v>
      </c>
      <c r="O73" s="172"/>
      <c r="P73" s="217"/>
      <c r="Q73" s="72" t="s">
        <v>37</v>
      </c>
      <c r="R73" s="72"/>
      <c r="S73" s="32"/>
      <c r="T73" s="72" t="s">
        <v>41</v>
      </c>
      <c r="U73" s="72"/>
      <c r="V73" s="32" t="s">
        <v>268</v>
      </c>
      <c r="W73" s="131" t="s">
        <v>33</v>
      </c>
      <c r="X73" s="132"/>
    </row>
    <row r="74" spans="1:24" ht="13.5" customHeight="1" x14ac:dyDescent="0.4">
      <c r="A74" s="259"/>
      <c r="B74" s="246"/>
      <c r="C74" s="247"/>
      <c r="D74" s="247"/>
      <c r="E74" s="247"/>
      <c r="F74" s="247"/>
      <c r="G74" s="248"/>
      <c r="H74" s="252"/>
      <c r="I74" s="253"/>
      <c r="J74" s="253"/>
      <c r="K74" s="252"/>
      <c r="L74" s="253"/>
      <c r="M74" s="254"/>
      <c r="N74" s="264"/>
      <c r="O74" s="265"/>
      <c r="P74" s="266"/>
      <c r="Q74" s="57"/>
      <c r="R74" s="57"/>
      <c r="S74" s="57"/>
      <c r="T74" s="31"/>
      <c r="U74" s="31"/>
      <c r="V74" s="57"/>
      <c r="W74" s="133" t="s">
        <v>34</v>
      </c>
      <c r="X74" s="134"/>
    </row>
    <row r="75" spans="1:24" ht="13.5" customHeight="1" x14ac:dyDescent="0.4">
      <c r="A75" s="259"/>
      <c r="B75" s="246"/>
      <c r="C75" s="247"/>
      <c r="D75" s="247"/>
      <c r="E75" s="247"/>
      <c r="F75" s="247"/>
      <c r="G75" s="248"/>
      <c r="H75" s="252"/>
      <c r="I75" s="253"/>
      <c r="J75" s="253"/>
      <c r="K75" s="252"/>
      <c r="L75" s="253"/>
      <c r="M75" s="254"/>
      <c r="N75" s="264"/>
      <c r="O75" s="265"/>
      <c r="P75" s="266"/>
      <c r="Q75" s="72" t="s">
        <v>38</v>
      </c>
      <c r="R75" s="72"/>
      <c r="S75" s="32"/>
      <c r="T75" s="72" t="s">
        <v>42</v>
      </c>
      <c r="U75" s="72"/>
      <c r="V75" s="32"/>
      <c r="W75" s="133" t="s">
        <v>35</v>
      </c>
      <c r="X75" s="134"/>
    </row>
    <row r="76" spans="1:24" ht="13.5" customHeight="1" x14ac:dyDescent="0.4">
      <c r="A76" s="259"/>
      <c r="B76" s="246"/>
      <c r="C76" s="247"/>
      <c r="D76" s="247"/>
      <c r="E76" s="247"/>
      <c r="F76" s="247"/>
      <c r="G76" s="248"/>
      <c r="H76" s="252"/>
      <c r="I76" s="253"/>
      <c r="J76" s="253"/>
      <c r="K76" s="252"/>
      <c r="L76" s="253"/>
      <c r="M76" s="254"/>
      <c r="N76" s="264"/>
      <c r="O76" s="265"/>
      <c r="P76" s="266"/>
      <c r="Q76" s="57"/>
      <c r="R76" s="57"/>
      <c r="S76" s="57"/>
      <c r="T76" s="31"/>
      <c r="U76" s="31"/>
      <c r="V76" s="57"/>
      <c r="W76" s="133" t="s">
        <v>36</v>
      </c>
      <c r="X76" s="134"/>
    </row>
    <row r="77" spans="1:24" ht="13.5" customHeight="1" x14ac:dyDescent="0.4">
      <c r="A77" s="260"/>
      <c r="B77" s="24">
        <v>2.6</v>
      </c>
      <c r="C77" s="24" t="s">
        <v>349</v>
      </c>
      <c r="D77" s="24">
        <v>5.5</v>
      </c>
      <c r="E77" s="24" t="s">
        <v>349</v>
      </c>
      <c r="F77" s="24">
        <v>4.0999999999999996</v>
      </c>
      <c r="G77" s="35" t="s">
        <v>349</v>
      </c>
      <c r="H77" s="255" t="s">
        <v>348</v>
      </c>
      <c r="I77" s="256"/>
      <c r="J77" s="256"/>
      <c r="K77" s="255" t="s">
        <v>348</v>
      </c>
      <c r="L77" s="256"/>
      <c r="M77" s="257"/>
      <c r="N77" s="255" t="s">
        <v>350</v>
      </c>
      <c r="O77" s="256"/>
      <c r="P77" s="257"/>
      <c r="Q77" s="76" t="s">
        <v>39</v>
      </c>
      <c r="R77" s="76"/>
      <c r="S77" s="24"/>
      <c r="T77" s="76" t="s">
        <v>40</v>
      </c>
      <c r="U77" s="76"/>
      <c r="V77" s="24"/>
      <c r="W77" s="135"/>
      <c r="X77" s="136"/>
    </row>
    <row r="78" spans="1:24" ht="13.5" customHeight="1" x14ac:dyDescent="0.4">
      <c r="A78" s="259">
        <v>4</v>
      </c>
      <c r="B78" s="246"/>
      <c r="C78" s="247"/>
      <c r="D78" s="247"/>
      <c r="E78" s="247"/>
      <c r="F78" s="247"/>
      <c r="G78" s="248"/>
      <c r="H78" s="252"/>
      <c r="I78" s="253"/>
      <c r="J78" s="254"/>
      <c r="K78" s="252"/>
      <c r="L78" s="253"/>
      <c r="M78" s="254"/>
      <c r="N78" s="264" t="str">
        <f>IF(H78="","",H78*K78/AA81)</f>
        <v/>
      </c>
      <c r="O78" s="265"/>
      <c r="P78" s="266"/>
      <c r="Q78" s="71" t="s">
        <v>37</v>
      </c>
      <c r="R78" s="72"/>
      <c r="S78" s="32"/>
      <c r="T78" s="72" t="s">
        <v>41</v>
      </c>
      <c r="U78" s="72"/>
      <c r="V78" s="32"/>
      <c r="W78" s="131" t="s">
        <v>33</v>
      </c>
      <c r="X78" s="132"/>
    </row>
    <row r="79" spans="1:24" ht="13.5" customHeight="1" x14ac:dyDescent="0.4">
      <c r="A79" s="259"/>
      <c r="B79" s="246"/>
      <c r="C79" s="247"/>
      <c r="D79" s="247"/>
      <c r="E79" s="247"/>
      <c r="F79" s="247"/>
      <c r="G79" s="248"/>
      <c r="H79" s="252"/>
      <c r="I79" s="253"/>
      <c r="J79" s="254"/>
      <c r="K79" s="252"/>
      <c r="L79" s="253"/>
      <c r="M79" s="254"/>
      <c r="N79" s="264"/>
      <c r="O79" s="265"/>
      <c r="P79" s="266"/>
      <c r="Q79" s="65"/>
      <c r="R79" s="57"/>
      <c r="S79" s="57"/>
      <c r="T79" s="31"/>
      <c r="U79" s="31"/>
      <c r="V79" s="57"/>
      <c r="W79" s="133" t="s">
        <v>34</v>
      </c>
      <c r="X79" s="134"/>
    </row>
    <row r="80" spans="1:24" ht="13.5" customHeight="1" x14ac:dyDescent="0.4">
      <c r="A80" s="259"/>
      <c r="B80" s="246"/>
      <c r="C80" s="247"/>
      <c r="D80" s="247"/>
      <c r="E80" s="247"/>
      <c r="F80" s="247"/>
      <c r="G80" s="248"/>
      <c r="H80" s="252"/>
      <c r="I80" s="253"/>
      <c r="J80" s="254"/>
      <c r="K80" s="252"/>
      <c r="L80" s="253"/>
      <c r="M80" s="254"/>
      <c r="N80" s="264"/>
      <c r="O80" s="265"/>
      <c r="P80" s="266"/>
      <c r="Q80" s="71" t="s">
        <v>38</v>
      </c>
      <c r="R80" s="72"/>
      <c r="S80" s="32"/>
      <c r="T80" s="72" t="s">
        <v>42</v>
      </c>
      <c r="U80" s="72"/>
      <c r="V80" s="32"/>
      <c r="W80" s="133" t="s">
        <v>35</v>
      </c>
      <c r="X80" s="134"/>
    </row>
    <row r="81" spans="1:24" ht="13.5" customHeight="1" x14ac:dyDescent="0.4">
      <c r="A81" s="259"/>
      <c r="B81" s="246"/>
      <c r="C81" s="247"/>
      <c r="D81" s="247"/>
      <c r="E81" s="247"/>
      <c r="F81" s="247"/>
      <c r="G81" s="248"/>
      <c r="H81" s="252"/>
      <c r="I81" s="253"/>
      <c r="J81" s="254"/>
      <c r="K81" s="252"/>
      <c r="L81" s="253"/>
      <c r="M81" s="254"/>
      <c r="N81" s="264"/>
      <c r="O81" s="265"/>
      <c r="P81" s="266"/>
      <c r="Q81" s="65"/>
      <c r="R81" s="57"/>
      <c r="S81" s="57"/>
      <c r="T81" s="31"/>
      <c r="U81" s="31"/>
      <c r="V81" s="57"/>
      <c r="W81" s="133" t="s">
        <v>36</v>
      </c>
      <c r="X81" s="134"/>
    </row>
    <row r="82" spans="1:24" ht="13.5" customHeight="1" x14ac:dyDescent="0.4">
      <c r="A82" s="260"/>
      <c r="B82" s="73"/>
      <c r="C82" s="24" t="str">
        <f>IF(Y82="","",VLOOKUP(Y82,認証基準!$J$4:DB29,4,FALSE))</f>
        <v/>
      </c>
      <c r="D82" s="1"/>
      <c r="E82" s="24" t="str">
        <f>IF(Y82="","",VLOOKUP(Y82,認証基準!$J$4:DB29,4,FALSE))</f>
        <v/>
      </c>
      <c r="F82" s="24"/>
      <c r="G82" s="24" t="str">
        <f>IF(Y82="","",VLOOKUP(Y82,認証基準!$J$4:DB29,4,FALSE))</f>
        <v/>
      </c>
      <c r="H82" s="255" t="str">
        <f>IF(Y82="","",VLOOKUP(Y82,認証基準!$J$4:DB29,5,FALSE))</f>
        <v/>
      </c>
      <c r="I82" s="256"/>
      <c r="J82" s="257"/>
      <c r="K82" s="255" t="str">
        <f>IF(Y82="","",VLOOKUP(Y82,認証基準!$J$4:DB29,6,FALSE))</f>
        <v/>
      </c>
      <c r="L82" s="256"/>
      <c r="M82" s="257"/>
      <c r="N82" s="255" t="str">
        <f>IF(Y82="","",VLOOKUP(Y82,認証基準!$J$4:DB29,7,FALSE))</f>
        <v/>
      </c>
      <c r="O82" s="256"/>
      <c r="P82" s="257"/>
      <c r="Q82" s="75" t="s">
        <v>39</v>
      </c>
      <c r="R82" s="76"/>
      <c r="S82" s="24"/>
      <c r="T82" s="76" t="s">
        <v>40</v>
      </c>
      <c r="U82" s="76"/>
      <c r="V82" s="24"/>
      <c r="W82" s="135"/>
      <c r="X82" s="136"/>
    </row>
    <row r="83" spans="1:24" ht="13.5" customHeight="1" x14ac:dyDescent="0.4">
      <c r="A83" s="258">
        <v>5</v>
      </c>
      <c r="B83" s="243"/>
      <c r="C83" s="244"/>
      <c r="D83" s="244"/>
      <c r="E83" s="244"/>
      <c r="F83" s="244"/>
      <c r="G83" s="245"/>
      <c r="H83" s="249"/>
      <c r="I83" s="250"/>
      <c r="J83" s="251"/>
      <c r="K83" s="249"/>
      <c r="L83" s="250"/>
      <c r="M83" s="251"/>
      <c r="N83" s="263" t="str">
        <f>IF(H83="","",H83*K83/AA86)</f>
        <v/>
      </c>
      <c r="O83" s="172"/>
      <c r="P83" s="217"/>
      <c r="Q83" s="71" t="s">
        <v>37</v>
      </c>
      <c r="R83" s="72"/>
      <c r="S83" s="32"/>
      <c r="T83" s="72" t="s">
        <v>41</v>
      </c>
      <c r="U83" s="72"/>
      <c r="V83" s="32"/>
      <c r="W83" s="131" t="s">
        <v>33</v>
      </c>
      <c r="X83" s="132"/>
    </row>
    <row r="84" spans="1:24" ht="13.5" customHeight="1" x14ac:dyDescent="0.4">
      <c r="A84" s="259"/>
      <c r="B84" s="246"/>
      <c r="C84" s="247"/>
      <c r="D84" s="247"/>
      <c r="E84" s="247"/>
      <c r="F84" s="247"/>
      <c r="G84" s="248"/>
      <c r="H84" s="252"/>
      <c r="I84" s="253"/>
      <c r="J84" s="254"/>
      <c r="K84" s="252"/>
      <c r="L84" s="253"/>
      <c r="M84" s="254"/>
      <c r="N84" s="264"/>
      <c r="O84" s="265"/>
      <c r="P84" s="266"/>
      <c r="Q84" s="65"/>
      <c r="R84" s="57"/>
      <c r="S84" s="57"/>
      <c r="T84" s="31"/>
      <c r="U84" s="31"/>
      <c r="V84" s="57"/>
      <c r="W84" s="133" t="s">
        <v>34</v>
      </c>
      <c r="X84" s="134"/>
    </row>
    <row r="85" spans="1:24" ht="13.5" customHeight="1" x14ac:dyDescent="0.4">
      <c r="A85" s="259"/>
      <c r="B85" s="246"/>
      <c r="C85" s="247"/>
      <c r="D85" s="247"/>
      <c r="E85" s="247"/>
      <c r="F85" s="247"/>
      <c r="G85" s="248"/>
      <c r="H85" s="252"/>
      <c r="I85" s="253"/>
      <c r="J85" s="254"/>
      <c r="K85" s="252"/>
      <c r="L85" s="253"/>
      <c r="M85" s="254"/>
      <c r="N85" s="264"/>
      <c r="O85" s="265"/>
      <c r="P85" s="266"/>
      <c r="Q85" s="71" t="s">
        <v>38</v>
      </c>
      <c r="R85" s="72"/>
      <c r="S85" s="32"/>
      <c r="T85" s="72" t="s">
        <v>42</v>
      </c>
      <c r="U85" s="72"/>
      <c r="V85" s="32"/>
      <c r="W85" s="133" t="s">
        <v>35</v>
      </c>
      <c r="X85" s="134"/>
    </row>
    <row r="86" spans="1:24" ht="13.5" customHeight="1" x14ac:dyDescent="0.4">
      <c r="A86" s="259"/>
      <c r="B86" s="246"/>
      <c r="C86" s="247"/>
      <c r="D86" s="247"/>
      <c r="E86" s="247"/>
      <c r="F86" s="247"/>
      <c r="G86" s="248"/>
      <c r="H86" s="252"/>
      <c r="I86" s="253"/>
      <c r="J86" s="254"/>
      <c r="K86" s="252"/>
      <c r="L86" s="253"/>
      <c r="M86" s="254"/>
      <c r="N86" s="264"/>
      <c r="O86" s="265"/>
      <c r="P86" s="266"/>
      <c r="Q86" s="65"/>
      <c r="R86" s="57"/>
      <c r="S86" s="57"/>
      <c r="T86" s="31"/>
      <c r="U86" s="31"/>
      <c r="V86" s="57"/>
      <c r="W86" s="133" t="s">
        <v>36</v>
      </c>
      <c r="X86" s="134"/>
    </row>
    <row r="87" spans="1:24" ht="13.5" customHeight="1" x14ac:dyDescent="0.4">
      <c r="A87" s="260"/>
      <c r="B87" s="73"/>
      <c r="C87" s="24" t="str">
        <f>IF(Y87="","",VLOOKUP(Y87,認証基準!$J$4:DB34,4,FALSE))</f>
        <v/>
      </c>
      <c r="D87" s="1"/>
      <c r="E87" s="24" t="str">
        <f>IF(Y87="","",VLOOKUP(Y87,認証基準!$J$4:DB34,4,FALSE))</f>
        <v/>
      </c>
      <c r="F87" s="24"/>
      <c r="G87" s="24" t="str">
        <f>IF(Y87="","",VLOOKUP(Y87,認証基準!$J$4:DB34,4,FALSE))</f>
        <v/>
      </c>
      <c r="H87" s="255" t="str">
        <f>IF(Y87="","",VLOOKUP(Y87,認証基準!$J$4:DB34,5,FALSE))</f>
        <v/>
      </c>
      <c r="I87" s="256"/>
      <c r="J87" s="257"/>
      <c r="K87" s="255" t="str">
        <f>IF(Y87="","",VLOOKUP(Y87,認証基準!$J$4:DB34,6,FALSE))</f>
        <v/>
      </c>
      <c r="L87" s="256"/>
      <c r="M87" s="257"/>
      <c r="N87" s="255" t="str">
        <f>IF(Y87="","",VLOOKUP(Y87,認証基準!$J$4:DB34,7,FALSE))</f>
        <v/>
      </c>
      <c r="O87" s="256"/>
      <c r="P87" s="257"/>
      <c r="Q87" s="75" t="s">
        <v>39</v>
      </c>
      <c r="R87" s="76"/>
      <c r="S87" s="24"/>
      <c r="T87" s="76" t="s">
        <v>40</v>
      </c>
      <c r="U87" s="76"/>
      <c r="V87" s="24"/>
      <c r="W87" s="135"/>
      <c r="X87" s="136"/>
    </row>
    <row r="88" spans="1:24" ht="13.5" customHeight="1" x14ac:dyDescent="0.4">
      <c r="A88" s="258">
        <v>6</v>
      </c>
      <c r="B88" s="243"/>
      <c r="C88" s="244"/>
      <c r="D88" s="244"/>
      <c r="E88" s="244"/>
      <c r="F88" s="244"/>
      <c r="G88" s="245"/>
      <c r="H88" s="249"/>
      <c r="I88" s="250"/>
      <c r="J88" s="251"/>
      <c r="K88" s="249"/>
      <c r="L88" s="250"/>
      <c r="M88" s="251"/>
      <c r="N88" s="263" t="str">
        <f>IF(H88="","",H88*K88/AA91)</f>
        <v/>
      </c>
      <c r="O88" s="172"/>
      <c r="P88" s="217"/>
      <c r="Q88" s="71" t="s">
        <v>37</v>
      </c>
      <c r="R88" s="72"/>
      <c r="S88" s="32"/>
      <c r="T88" s="72" t="s">
        <v>41</v>
      </c>
      <c r="U88" s="72"/>
      <c r="V88" s="32"/>
      <c r="W88" s="131" t="s">
        <v>33</v>
      </c>
      <c r="X88" s="132"/>
    </row>
    <row r="89" spans="1:24" ht="13.5" customHeight="1" x14ac:dyDescent="0.4">
      <c r="A89" s="259"/>
      <c r="B89" s="246"/>
      <c r="C89" s="247"/>
      <c r="D89" s="247"/>
      <c r="E89" s="247"/>
      <c r="F89" s="247"/>
      <c r="G89" s="248"/>
      <c r="H89" s="252"/>
      <c r="I89" s="253"/>
      <c r="J89" s="254"/>
      <c r="K89" s="252"/>
      <c r="L89" s="253"/>
      <c r="M89" s="254"/>
      <c r="N89" s="264"/>
      <c r="O89" s="265"/>
      <c r="P89" s="266"/>
      <c r="Q89" s="65"/>
      <c r="R89" s="57"/>
      <c r="S89" s="57"/>
      <c r="T89" s="31"/>
      <c r="U89" s="31"/>
      <c r="V89" s="57"/>
      <c r="W89" s="133" t="s">
        <v>34</v>
      </c>
      <c r="X89" s="134"/>
    </row>
    <row r="90" spans="1:24" ht="13.5" customHeight="1" x14ac:dyDescent="0.4">
      <c r="A90" s="259"/>
      <c r="B90" s="246"/>
      <c r="C90" s="247"/>
      <c r="D90" s="247"/>
      <c r="E90" s="247"/>
      <c r="F90" s="247"/>
      <c r="G90" s="248"/>
      <c r="H90" s="252"/>
      <c r="I90" s="253"/>
      <c r="J90" s="254"/>
      <c r="K90" s="252"/>
      <c r="L90" s="253"/>
      <c r="M90" s="254"/>
      <c r="N90" s="264"/>
      <c r="O90" s="265"/>
      <c r="P90" s="266"/>
      <c r="Q90" s="71" t="s">
        <v>38</v>
      </c>
      <c r="R90" s="72"/>
      <c r="S90" s="32"/>
      <c r="T90" s="72" t="s">
        <v>42</v>
      </c>
      <c r="U90" s="72"/>
      <c r="V90" s="32"/>
      <c r="W90" s="133" t="s">
        <v>35</v>
      </c>
      <c r="X90" s="134"/>
    </row>
    <row r="91" spans="1:24" ht="13.5" customHeight="1" x14ac:dyDescent="0.4">
      <c r="A91" s="259"/>
      <c r="B91" s="246"/>
      <c r="C91" s="247"/>
      <c r="D91" s="247"/>
      <c r="E91" s="247"/>
      <c r="F91" s="247"/>
      <c r="G91" s="248"/>
      <c r="H91" s="252"/>
      <c r="I91" s="253"/>
      <c r="J91" s="254"/>
      <c r="K91" s="252"/>
      <c r="L91" s="253"/>
      <c r="M91" s="254"/>
      <c r="N91" s="264"/>
      <c r="O91" s="265"/>
      <c r="P91" s="266"/>
      <c r="Q91" s="65"/>
      <c r="R91" s="57"/>
      <c r="S91" s="57"/>
      <c r="T91" s="31"/>
      <c r="U91" s="31"/>
      <c r="V91" s="57"/>
      <c r="W91" s="133" t="s">
        <v>36</v>
      </c>
      <c r="X91" s="134"/>
    </row>
    <row r="92" spans="1:24" ht="13.5" customHeight="1" x14ac:dyDescent="0.4">
      <c r="A92" s="260"/>
      <c r="B92" s="73"/>
      <c r="C92" s="24" t="str">
        <f>IF(Y92="","",VLOOKUP(Y92,認証基準!$J$4:DB39,4,FALSE))</f>
        <v/>
      </c>
      <c r="D92" s="1"/>
      <c r="E92" s="24" t="str">
        <f>IF(Y92="","",VLOOKUP(Y92,認証基準!$J$4:DB39,4,FALSE))</f>
        <v/>
      </c>
      <c r="F92" s="24"/>
      <c r="G92" s="24" t="str">
        <f>IF(Y92="","",VLOOKUP(Y92,認証基準!$J$4:DB39,4,FALSE))</f>
        <v/>
      </c>
      <c r="H92" s="255" t="str">
        <f>IF(Y92="","",VLOOKUP(Y92,認証基準!$J$4:DB39,5,FALSE))</f>
        <v/>
      </c>
      <c r="I92" s="256"/>
      <c r="J92" s="257"/>
      <c r="K92" s="255" t="str">
        <f>IF(Y92="","",VLOOKUP(Y92,認証基準!$J$4:DB39,6,FALSE))</f>
        <v/>
      </c>
      <c r="L92" s="256"/>
      <c r="M92" s="257"/>
      <c r="N92" s="255" t="str">
        <f>IF(Y92="","",VLOOKUP(Y92,認証基準!$J$4:DB39,7,FALSE))</f>
        <v/>
      </c>
      <c r="O92" s="256"/>
      <c r="P92" s="257"/>
      <c r="Q92" s="75" t="s">
        <v>39</v>
      </c>
      <c r="R92" s="76"/>
      <c r="S92" s="24"/>
      <c r="T92" s="76" t="s">
        <v>40</v>
      </c>
      <c r="U92" s="76"/>
      <c r="V92" s="24"/>
      <c r="W92" s="135"/>
      <c r="X92" s="136"/>
    </row>
    <row r="93" spans="1:24" ht="13.5" customHeight="1" x14ac:dyDescent="0.4">
      <c r="A93" s="258">
        <v>7</v>
      </c>
      <c r="B93" s="243"/>
      <c r="C93" s="244"/>
      <c r="D93" s="244"/>
      <c r="E93" s="244"/>
      <c r="F93" s="244"/>
      <c r="G93" s="245"/>
      <c r="H93" s="249"/>
      <c r="I93" s="250"/>
      <c r="J93" s="251"/>
      <c r="K93" s="249"/>
      <c r="L93" s="250"/>
      <c r="M93" s="251"/>
      <c r="N93" s="263" t="str">
        <f>IF(H93="","",H93*K93/AA96)</f>
        <v/>
      </c>
      <c r="O93" s="172"/>
      <c r="P93" s="217"/>
      <c r="Q93" s="71" t="s">
        <v>37</v>
      </c>
      <c r="R93" s="72"/>
      <c r="S93" s="32"/>
      <c r="T93" s="72" t="s">
        <v>41</v>
      </c>
      <c r="U93" s="72"/>
      <c r="V93" s="32"/>
      <c r="W93" s="131" t="s">
        <v>33</v>
      </c>
      <c r="X93" s="132"/>
    </row>
    <row r="94" spans="1:24" ht="13.5" customHeight="1" x14ac:dyDescent="0.4">
      <c r="A94" s="259"/>
      <c r="B94" s="246"/>
      <c r="C94" s="247"/>
      <c r="D94" s="247"/>
      <c r="E94" s="247"/>
      <c r="F94" s="247"/>
      <c r="G94" s="248"/>
      <c r="H94" s="252"/>
      <c r="I94" s="253"/>
      <c r="J94" s="254"/>
      <c r="K94" s="252"/>
      <c r="L94" s="253"/>
      <c r="M94" s="254"/>
      <c r="N94" s="264"/>
      <c r="O94" s="265"/>
      <c r="P94" s="266"/>
      <c r="Q94" s="65"/>
      <c r="R94" s="57"/>
      <c r="S94" s="57"/>
      <c r="T94" s="31"/>
      <c r="U94" s="31"/>
      <c r="V94" s="57"/>
      <c r="W94" s="133" t="s">
        <v>34</v>
      </c>
      <c r="X94" s="134"/>
    </row>
    <row r="95" spans="1:24" ht="13.5" customHeight="1" x14ac:dyDescent="0.4">
      <c r="A95" s="259"/>
      <c r="B95" s="246"/>
      <c r="C95" s="247"/>
      <c r="D95" s="247"/>
      <c r="E95" s="247"/>
      <c r="F95" s="247"/>
      <c r="G95" s="248"/>
      <c r="H95" s="252"/>
      <c r="I95" s="253"/>
      <c r="J95" s="254"/>
      <c r="K95" s="252"/>
      <c r="L95" s="253"/>
      <c r="M95" s="254"/>
      <c r="N95" s="264"/>
      <c r="O95" s="265"/>
      <c r="P95" s="266"/>
      <c r="Q95" s="71" t="s">
        <v>38</v>
      </c>
      <c r="R95" s="72"/>
      <c r="S95" s="32"/>
      <c r="T95" s="72" t="s">
        <v>42</v>
      </c>
      <c r="U95" s="72"/>
      <c r="V95" s="32"/>
      <c r="W95" s="133" t="s">
        <v>35</v>
      </c>
      <c r="X95" s="134"/>
    </row>
    <row r="96" spans="1:24" ht="13.5" customHeight="1" x14ac:dyDescent="0.4">
      <c r="A96" s="259"/>
      <c r="B96" s="246"/>
      <c r="C96" s="247"/>
      <c r="D96" s="247"/>
      <c r="E96" s="247"/>
      <c r="F96" s="247"/>
      <c r="G96" s="248"/>
      <c r="H96" s="252"/>
      <c r="I96" s="253"/>
      <c r="J96" s="254"/>
      <c r="K96" s="252"/>
      <c r="L96" s="253"/>
      <c r="M96" s="254"/>
      <c r="N96" s="264"/>
      <c r="O96" s="265"/>
      <c r="P96" s="266"/>
      <c r="Q96" s="65"/>
      <c r="R96" s="57"/>
      <c r="S96" s="57"/>
      <c r="T96" s="31"/>
      <c r="U96" s="31"/>
      <c r="V96" s="57"/>
      <c r="W96" s="133" t="s">
        <v>36</v>
      </c>
      <c r="X96" s="134"/>
    </row>
    <row r="97" spans="1:25" ht="13.5" customHeight="1" x14ac:dyDescent="0.4">
      <c r="A97" s="259"/>
      <c r="B97" s="34"/>
      <c r="C97" s="32" t="str">
        <f>IF(Y97="","",VLOOKUP(Y97,認証基準!$J$4:DB44,4,FALSE))</f>
        <v/>
      </c>
      <c r="D97" s="2"/>
      <c r="E97" s="32" t="str">
        <f>IF(Y97="","",VLOOKUP(Y97,認証基準!$J$4:DB44,4,FALSE))</f>
        <v/>
      </c>
      <c r="F97" s="32"/>
      <c r="G97" s="32" t="str">
        <f>IF(Y97="","",VLOOKUP(Y97,認証基準!$J$4:DB44,4,FALSE))</f>
        <v/>
      </c>
      <c r="H97" s="436" t="str">
        <f>IF(Y97="","",VLOOKUP(Y97,認証基準!$J$4:DB44,5,FALSE))</f>
        <v/>
      </c>
      <c r="I97" s="437"/>
      <c r="J97" s="349"/>
      <c r="K97" s="436" t="str">
        <f>IF(Y97="","",VLOOKUP(Y97,認証基準!$J$4:DB44,6,FALSE))</f>
        <v/>
      </c>
      <c r="L97" s="437"/>
      <c r="M97" s="349"/>
      <c r="N97" s="436" t="str">
        <f>IF(Y97="","",VLOOKUP(Y97,認証基準!$J$4:DB44,7,FALSE))</f>
        <v/>
      </c>
      <c r="O97" s="437"/>
      <c r="P97" s="349"/>
      <c r="Q97" s="71" t="s">
        <v>39</v>
      </c>
      <c r="R97" s="72"/>
      <c r="S97" s="32"/>
      <c r="T97" s="72" t="s">
        <v>40</v>
      </c>
      <c r="U97" s="72"/>
      <c r="V97" s="32"/>
      <c r="W97" s="138"/>
      <c r="X97" s="134"/>
      <c r="Y97" s="140"/>
    </row>
    <row r="98" spans="1:25" ht="13.5" customHeight="1" x14ac:dyDescent="0.4">
      <c r="A98" s="207" t="s">
        <v>243</v>
      </c>
      <c r="B98" s="239"/>
      <c r="C98" s="239"/>
      <c r="D98" s="239"/>
      <c r="E98" s="240"/>
      <c r="F98" s="318">
        <v>3.2</v>
      </c>
      <c r="G98" s="319"/>
      <c r="H98" s="319"/>
      <c r="I98" s="319"/>
      <c r="J98" s="239" t="s">
        <v>45</v>
      </c>
      <c r="K98" s="240"/>
      <c r="L98" s="210" t="s">
        <v>269</v>
      </c>
      <c r="M98" s="286"/>
      <c r="N98" s="286"/>
      <c r="O98" s="286"/>
      <c r="P98" s="286"/>
      <c r="Q98" s="287"/>
      <c r="R98" s="534">
        <f>SUM(N63:P97)</f>
        <v>2.4224000000000001</v>
      </c>
      <c r="S98" s="535"/>
      <c r="T98" s="535"/>
      <c r="U98" s="535"/>
      <c r="V98" s="286" t="s">
        <v>59</v>
      </c>
      <c r="W98" s="286"/>
      <c r="X98" s="287"/>
    </row>
    <row r="99" spans="1:25" ht="13.5" customHeight="1" x14ac:dyDescent="0.4">
      <c r="A99" s="209"/>
      <c r="B99" s="241"/>
      <c r="C99" s="241"/>
      <c r="D99" s="241"/>
      <c r="E99" s="242"/>
      <c r="F99" s="320"/>
      <c r="G99" s="321"/>
      <c r="H99" s="321"/>
      <c r="I99" s="321"/>
      <c r="J99" s="241"/>
      <c r="K99" s="242"/>
      <c r="L99" s="288"/>
      <c r="M99" s="275"/>
      <c r="N99" s="275"/>
      <c r="O99" s="275"/>
      <c r="P99" s="275"/>
      <c r="Q99" s="289"/>
      <c r="R99" s="536"/>
      <c r="S99" s="537"/>
      <c r="T99" s="537"/>
      <c r="U99" s="537"/>
      <c r="V99" s="275"/>
      <c r="W99" s="275"/>
      <c r="X99" s="289"/>
    </row>
    <row r="100" spans="1:25" ht="13.5" customHeight="1" x14ac:dyDescent="0.4">
      <c r="A100" s="87"/>
      <c r="B100" s="87"/>
      <c r="C100" s="87"/>
      <c r="D100" s="87"/>
      <c r="E100" s="87"/>
      <c r="F100" s="88"/>
      <c r="G100" s="88"/>
      <c r="H100" s="88"/>
      <c r="I100" s="88"/>
      <c r="J100" s="85"/>
      <c r="K100" s="85"/>
      <c r="L100" s="89"/>
      <c r="M100" s="89"/>
      <c r="N100" s="89"/>
      <c r="O100" s="89"/>
      <c r="P100" s="89"/>
      <c r="Q100" s="89"/>
      <c r="R100" s="86"/>
      <c r="S100" s="86"/>
      <c r="T100" s="86"/>
      <c r="U100" s="86"/>
      <c r="V100" s="89"/>
      <c r="W100" s="89"/>
      <c r="X100" s="89"/>
    </row>
    <row r="101" spans="1:25" ht="13.5" customHeight="1" x14ac:dyDescent="0.4">
      <c r="A101" s="31" t="s">
        <v>216</v>
      </c>
      <c r="B101" s="19"/>
      <c r="C101" s="36"/>
      <c r="D101" s="36"/>
      <c r="E101" s="36"/>
      <c r="F101" s="36"/>
      <c r="G101" s="36"/>
      <c r="H101" s="36"/>
      <c r="I101" s="36"/>
      <c r="J101" s="36"/>
      <c r="K101" s="36"/>
      <c r="L101" s="36"/>
      <c r="M101" s="36"/>
      <c r="N101" s="36"/>
      <c r="O101" s="36"/>
      <c r="P101" s="36"/>
      <c r="Q101" s="36"/>
      <c r="R101" s="36"/>
      <c r="S101" s="36"/>
      <c r="T101" s="36"/>
      <c r="U101" s="36"/>
      <c r="V101" s="36"/>
      <c r="W101" s="36"/>
      <c r="X101" s="36"/>
    </row>
    <row r="102" spans="1:25" ht="13.5" customHeight="1" x14ac:dyDescent="0.4">
      <c r="A102" s="31" t="s">
        <v>203</v>
      </c>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5" ht="13.5" customHeight="1" x14ac:dyDescent="0.4">
      <c r="A103" s="19"/>
      <c r="B103" s="30" t="s">
        <v>356</v>
      </c>
      <c r="C103" s="19"/>
      <c r="D103" s="19"/>
      <c r="E103" s="19"/>
      <c r="F103" s="19"/>
      <c r="G103" s="19"/>
      <c r="H103" s="19"/>
      <c r="I103" s="19"/>
      <c r="K103" s="19"/>
      <c r="L103" s="19"/>
      <c r="M103" s="19"/>
      <c r="N103" s="19"/>
      <c r="O103" s="19"/>
      <c r="P103" s="19"/>
      <c r="Q103" s="19"/>
      <c r="R103" s="19"/>
      <c r="S103" s="19"/>
      <c r="T103" s="19"/>
      <c r="U103" s="19"/>
      <c r="V103" s="19"/>
      <c r="W103" s="19"/>
      <c r="X103" s="19"/>
    </row>
    <row r="104" spans="1:25" ht="13.5" customHeight="1" x14ac:dyDescent="0.4">
      <c r="A104" s="36"/>
      <c r="B104" s="37" t="s">
        <v>357</v>
      </c>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5" ht="13.5" customHeight="1" x14ac:dyDescent="0.4">
      <c r="A105" s="31" t="s">
        <v>204</v>
      </c>
      <c r="B105" s="19"/>
      <c r="C105" s="36"/>
      <c r="D105" s="36"/>
      <c r="E105" s="36"/>
      <c r="F105" s="36"/>
      <c r="G105" s="36"/>
      <c r="H105" s="36"/>
      <c r="I105" s="36"/>
      <c r="J105" s="19"/>
      <c r="K105" s="36"/>
      <c r="L105" s="36"/>
      <c r="M105" s="36"/>
      <c r="N105" s="36"/>
      <c r="O105" s="36"/>
      <c r="P105" s="36"/>
      <c r="Q105" s="36"/>
      <c r="R105" s="36"/>
      <c r="S105" s="36"/>
      <c r="T105" s="36"/>
      <c r="U105" s="36"/>
      <c r="V105" s="36"/>
      <c r="W105" s="36"/>
      <c r="X105" s="19"/>
    </row>
    <row r="106" spans="1:25" ht="13.5" customHeight="1" x14ac:dyDescent="0.4">
      <c r="A106" s="36"/>
      <c r="B106" s="30" t="s">
        <v>208</v>
      </c>
      <c r="C106" s="19"/>
      <c r="D106" s="19"/>
      <c r="E106" s="19"/>
      <c r="F106" s="19"/>
      <c r="G106" s="19"/>
      <c r="H106" s="19"/>
      <c r="I106" s="19"/>
      <c r="J106" s="36"/>
      <c r="K106" s="19"/>
      <c r="L106" s="19"/>
      <c r="M106" s="19"/>
      <c r="N106" s="19"/>
      <c r="O106" s="19"/>
      <c r="P106" s="19"/>
      <c r="Q106" s="19"/>
      <c r="R106" s="19"/>
      <c r="S106" s="19"/>
      <c r="T106" s="19"/>
      <c r="U106" s="19"/>
      <c r="V106" s="19"/>
      <c r="W106" s="19"/>
      <c r="X106" s="19"/>
    </row>
    <row r="107" spans="1:25" ht="13.5" customHeight="1" x14ac:dyDescent="0.4">
      <c r="A107" s="31" t="s">
        <v>205</v>
      </c>
      <c r="B107" s="38"/>
      <c r="C107" s="38"/>
      <c r="D107" s="38"/>
      <c r="E107" s="38"/>
      <c r="F107" s="38"/>
      <c r="G107" s="38"/>
      <c r="H107" s="38"/>
      <c r="I107" s="38"/>
      <c r="J107" s="38"/>
      <c r="K107" s="38"/>
      <c r="L107" s="38"/>
      <c r="M107" s="38"/>
      <c r="N107" s="38"/>
      <c r="O107" s="38"/>
      <c r="P107" s="38"/>
      <c r="Q107" s="38"/>
      <c r="R107" s="38"/>
      <c r="S107" s="38"/>
      <c r="T107" s="38"/>
      <c r="U107" s="38"/>
      <c r="V107" s="19"/>
      <c r="W107" s="19"/>
      <c r="X107" s="19"/>
    </row>
    <row r="108" spans="1:25" ht="13.5" customHeight="1" x14ac:dyDescent="0.4">
      <c r="A108" s="31" t="s">
        <v>380</v>
      </c>
      <c r="B108" s="38"/>
      <c r="C108" s="38"/>
      <c r="D108" s="38"/>
      <c r="E108" s="38"/>
      <c r="F108" s="38"/>
      <c r="G108" s="38"/>
      <c r="H108" s="38"/>
      <c r="I108" s="38"/>
      <c r="J108" s="38"/>
      <c r="K108" s="38"/>
      <c r="L108" s="38"/>
      <c r="M108" s="38"/>
      <c r="N108" s="38"/>
      <c r="O108" s="38"/>
      <c r="P108" s="38"/>
      <c r="Q108" s="38"/>
      <c r="R108" s="38"/>
      <c r="S108" s="38"/>
      <c r="T108" s="38"/>
      <c r="U108" s="38"/>
      <c r="V108" s="19"/>
      <c r="W108" s="19"/>
      <c r="X108" s="19"/>
    </row>
    <row r="109" spans="1:25" ht="13.5" customHeight="1" x14ac:dyDescent="0.4">
      <c r="A109" s="37" t="s">
        <v>370</v>
      </c>
      <c r="B109" s="30"/>
      <c r="J109" s="19"/>
      <c r="K109" s="38"/>
      <c r="L109" s="38"/>
      <c r="M109" s="38"/>
      <c r="N109" s="38"/>
      <c r="O109" s="38"/>
      <c r="P109" s="38"/>
      <c r="Q109" s="38"/>
      <c r="R109" s="38"/>
      <c r="S109" s="38"/>
      <c r="T109" s="38"/>
      <c r="U109" s="38"/>
      <c r="V109" s="38"/>
      <c r="W109" s="38"/>
      <c r="X109" s="38"/>
    </row>
    <row r="110" spans="1:25" ht="13.5" customHeight="1" x14ac:dyDescent="0.4">
      <c r="A110" s="16" t="s">
        <v>376</v>
      </c>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5" ht="13.5" customHeight="1" x14ac:dyDescent="0.4">
      <c r="B111" s="36"/>
      <c r="C111" s="36"/>
      <c r="D111" s="36"/>
      <c r="E111" s="36"/>
      <c r="F111" s="36"/>
      <c r="G111" s="36"/>
      <c r="H111" s="36"/>
      <c r="I111" s="36"/>
      <c r="J111" s="36"/>
      <c r="K111" s="36"/>
      <c r="L111" s="36"/>
      <c r="M111" s="36"/>
      <c r="N111" s="36"/>
      <c r="O111" s="36"/>
      <c r="P111" s="36"/>
      <c r="Q111" s="36"/>
      <c r="R111" s="36"/>
      <c r="S111" s="36"/>
      <c r="T111" s="36"/>
      <c r="U111" s="36"/>
      <c r="V111" s="36"/>
      <c r="W111" s="36"/>
      <c r="X111" s="36"/>
    </row>
    <row r="112" spans="1:25" ht="13.5" customHeight="1" x14ac:dyDescent="0.4">
      <c r="B112" s="36"/>
      <c r="C112" s="36"/>
      <c r="D112" s="36"/>
      <c r="E112" s="36"/>
      <c r="F112" s="36"/>
      <c r="G112" s="36"/>
      <c r="H112" s="36"/>
      <c r="I112" s="36"/>
      <c r="J112" s="36"/>
      <c r="K112" s="36"/>
      <c r="L112" s="36"/>
      <c r="M112" s="36"/>
      <c r="N112" s="36"/>
      <c r="O112" s="36"/>
      <c r="P112" s="36"/>
      <c r="Q112" s="36"/>
      <c r="R112" s="36"/>
      <c r="S112" s="36"/>
      <c r="T112" s="36"/>
      <c r="U112" s="36"/>
      <c r="V112" s="36"/>
      <c r="W112" s="36"/>
      <c r="X112" s="36"/>
    </row>
    <row r="113" spans="1:24" ht="13.5" customHeight="1" x14ac:dyDescent="0.4">
      <c r="A113" s="39" t="s">
        <v>252</v>
      </c>
      <c r="B113" s="36"/>
      <c r="C113" s="36"/>
      <c r="D113" s="36"/>
      <c r="E113" s="36"/>
      <c r="F113" s="36"/>
      <c r="G113" s="36"/>
      <c r="H113" s="36"/>
      <c r="I113" s="36"/>
      <c r="J113" s="36"/>
      <c r="K113" s="36"/>
      <c r="L113" s="36"/>
      <c r="M113" s="36"/>
      <c r="N113" s="36"/>
      <c r="O113" s="36"/>
      <c r="P113" s="36"/>
      <c r="Q113" s="36"/>
      <c r="R113" s="36"/>
      <c r="S113" s="36"/>
      <c r="T113" s="36"/>
      <c r="U113" s="322"/>
      <c r="V113" s="322"/>
      <c r="W113" s="322"/>
      <c r="X113" s="322"/>
    </row>
    <row r="114" spans="1:24" ht="13.5" customHeight="1" x14ac:dyDescent="0.4">
      <c r="A114" s="323" t="s">
        <v>278</v>
      </c>
      <c r="B114" s="324"/>
      <c r="C114" s="324"/>
      <c r="D114" s="324"/>
      <c r="E114" s="324"/>
      <c r="F114" s="324"/>
      <c r="G114" s="324"/>
      <c r="H114" s="324"/>
      <c r="I114" s="324"/>
      <c r="J114" s="324"/>
      <c r="K114" s="324"/>
      <c r="L114" s="324"/>
      <c r="M114" s="324"/>
      <c r="N114" s="324"/>
      <c r="O114" s="324"/>
      <c r="P114" s="324"/>
      <c r="Q114" s="324"/>
      <c r="R114" s="324"/>
      <c r="S114" s="324"/>
      <c r="T114" s="324"/>
      <c r="U114" s="324"/>
      <c r="V114" s="324"/>
      <c r="W114" s="324"/>
      <c r="X114" s="325"/>
    </row>
    <row r="115" spans="1:24" ht="13.5" customHeight="1" x14ac:dyDescent="0.4">
      <c r="A115" s="326"/>
      <c r="B115" s="327"/>
      <c r="C115" s="327"/>
      <c r="D115" s="327"/>
      <c r="E115" s="327"/>
      <c r="F115" s="327"/>
      <c r="G115" s="327"/>
      <c r="H115" s="327"/>
      <c r="I115" s="327"/>
      <c r="J115" s="327"/>
      <c r="K115" s="327"/>
      <c r="L115" s="327"/>
      <c r="M115" s="327"/>
      <c r="N115" s="327"/>
      <c r="O115" s="327"/>
      <c r="P115" s="327"/>
      <c r="Q115" s="327"/>
      <c r="R115" s="327"/>
      <c r="S115" s="327"/>
      <c r="T115" s="327"/>
      <c r="U115" s="327"/>
      <c r="V115" s="327"/>
      <c r="W115" s="327"/>
      <c r="X115" s="328"/>
    </row>
    <row r="116" spans="1:24" ht="13.5" customHeight="1" x14ac:dyDescent="0.4">
      <c r="A116" s="207" t="s">
        <v>279</v>
      </c>
      <c r="B116" s="239"/>
      <c r="C116" s="239"/>
      <c r="D116" s="239"/>
      <c r="E116" s="239"/>
      <c r="F116" s="239"/>
      <c r="G116" s="240"/>
      <c r="H116" s="210" t="s">
        <v>271</v>
      </c>
      <c r="I116" s="286"/>
      <c r="J116" s="287"/>
      <c r="K116" s="210" t="s">
        <v>280</v>
      </c>
      <c r="L116" s="286"/>
      <c r="M116" s="287"/>
      <c r="N116" s="233" t="s">
        <v>47</v>
      </c>
      <c r="O116" s="234"/>
      <c r="P116" s="235"/>
      <c r="Q116" s="312" t="s">
        <v>354</v>
      </c>
      <c r="R116" s="313"/>
      <c r="S116" s="313"/>
      <c r="T116" s="313"/>
      <c r="U116" s="313"/>
      <c r="V116" s="314"/>
      <c r="W116" s="524" t="s">
        <v>313</v>
      </c>
      <c r="X116" s="525"/>
    </row>
    <row r="117" spans="1:24" ht="13.5" customHeight="1" x14ac:dyDescent="0.4">
      <c r="A117" s="209"/>
      <c r="B117" s="241"/>
      <c r="C117" s="241"/>
      <c r="D117" s="241"/>
      <c r="E117" s="241"/>
      <c r="F117" s="241"/>
      <c r="G117" s="242"/>
      <c r="H117" s="288"/>
      <c r="I117" s="275"/>
      <c r="J117" s="289"/>
      <c r="K117" s="288"/>
      <c r="L117" s="275"/>
      <c r="M117" s="289"/>
      <c r="N117" s="236"/>
      <c r="O117" s="237"/>
      <c r="P117" s="238"/>
      <c r="Q117" s="315"/>
      <c r="R117" s="316"/>
      <c r="S117" s="316"/>
      <c r="T117" s="316"/>
      <c r="U117" s="316"/>
      <c r="V117" s="317"/>
      <c r="W117" s="526"/>
      <c r="X117" s="527"/>
    </row>
    <row r="118" spans="1:24" ht="13.5" customHeight="1" x14ac:dyDescent="0.4">
      <c r="A118" s="258">
        <v>1</v>
      </c>
      <c r="B118" s="243" t="s">
        <v>297</v>
      </c>
      <c r="C118" s="244"/>
      <c r="D118" s="244"/>
      <c r="E118" s="244"/>
      <c r="F118" s="244"/>
      <c r="G118" s="245"/>
      <c r="H118" s="263">
        <v>2</v>
      </c>
      <c r="I118" s="172"/>
      <c r="J118" s="217"/>
      <c r="K118" s="263">
        <v>1</v>
      </c>
      <c r="L118" s="172"/>
      <c r="M118" s="217"/>
      <c r="N118" s="263">
        <f>IF(H118="","",H118*K118)</f>
        <v>2</v>
      </c>
      <c r="O118" s="172"/>
      <c r="P118" s="217"/>
      <c r="Q118" s="29" t="s">
        <v>49</v>
      </c>
      <c r="R118" s="74"/>
      <c r="S118" s="74"/>
      <c r="T118" s="74"/>
      <c r="U118" s="74"/>
      <c r="V118" s="74"/>
      <c r="W118" s="137"/>
      <c r="X118" s="132"/>
    </row>
    <row r="119" spans="1:24" ht="13.5" customHeight="1" x14ac:dyDescent="0.4">
      <c r="A119" s="259"/>
      <c r="B119" s="246"/>
      <c r="C119" s="247"/>
      <c r="D119" s="247"/>
      <c r="E119" s="247"/>
      <c r="F119" s="247"/>
      <c r="G119" s="248"/>
      <c r="H119" s="264"/>
      <c r="I119" s="265"/>
      <c r="J119" s="266"/>
      <c r="K119" s="264"/>
      <c r="L119" s="265"/>
      <c r="M119" s="266"/>
      <c r="N119" s="264"/>
      <c r="O119" s="265"/>
      <c r="P119" s="266"/>
      <c r="Q119" s="329" t="s">
        <v>50</v>
      </c>
      <c r="R119" s="330"/>
      <c r="S119" s="52" t="s">
        <v>268</v>
      </c>
      <c r="T119" s="330" t="s">
        <v>51</v>
      </c>
      <c r="U119" s="330"/>
      <c r="V119" s="52"/>
      <c r="W119" s="133" t="s">
        <v>33</v>
      </c>
      <c r="X119" s="134" t="s">
        <v>325</v>
      </c>
    </row>
    <row r="120" spans="1:24" ht="13.5" customHeight="1" x14ac:dyDescent="0.4">
      <c r="A120" s="259"/>
      <c r="B120" s="246"/>
      <c r="C120" s="247"/>
      <c r="D120" s="247"/>
      <c r="E120" s="247"/>
      <c r="F120" s="247"/>
      <c r="G120" s="248"/>
      <c r="H120" s="264"/>
      <c r="I120" s="265"/>
      <c r="J120" s="266"/>
      <c r="K120" s="264"/>
      <c r="L120" s="265"/>
      <c r="M120" s="266"/>
      <c r="N120" s="264"/>
      <c r="O120" s="265"/>
      <c r="P120" s="266"/>
      <c r="Q120" s="53" t="s">
        <v>52</v>
      </c>
      <c r="R120" s="40"/>
      <c r="S120" s="60"/>
      <c r="T120" s="40" t="s">
        <v>57</v>
      </c>
      <c r="U120" s="40"/>
      <c r="V120" s="60"/>
      <c r="W120" s="133" t="s">
        <v>34</v>
      </c>
      <c r="X120" s="134"/>
    </row>
    <row r="121" spans="1:24" ht="13.5" customHeight="1" x14ac:dyDescent="0.4">
      <c r="A121" s="259"/>
      <c r="B121" s="246"/>
      <c r="C121" s="247"/>
      <c r="D121" s="247"/>
      <c r="E121" s="247"/>
      <c r="F121" s="247"/>
      <c r="G121" s="248"/>
      <c r="H121" s="264"/>
      <c r="I121" s="265"/>
      <c r="J121" s="266"/>
      <c r="K121" s="264"/>
      <c r="L121" s="265"/>
      <c r="M121" s="266"/>
      <c r="N121" s="264"/>
      <c r="O121" s="265"/>
      <c r="P121" s="266"/>
      <c r="Q121" s="54" t="s">
        <v>54</v>
      </c>
      <c r="R121" s="55"/>
      <c r="S121" s="57"/>
      <c r="T121" s="31" t="s">
        <v>41</v>
      </c>
      <c r="U121" s="31"/>
      <c r="V121" s="57"/>
      <c r="W121" s="133" t="s">
        <v>35</v>
      </c>
      <c r="X121" s="134"/>
    </row>
    <row r="122" spans="1:24" ht="13.5" customHeight="1" x14ac:dyDescent="0.4">
      <c r="A122" s="259"/>
      <c r="B122" s="64"/>
      <c r="C122" s="274" t="s">
        <v>298</v>
      </c>
      <c r="D122" s="274"/>
      <c r="E122" s="274"/>
      <c r="F122" s="274"/>
      <c r="G122" s="96"/>
      <c r="H122" s="264"/>
      <c r="I122" s="265"/>
      <c r="J122" s="266"/>
      <c r="K122" s="264"/>
      <c r="L122" s="265"/>
      <c r="M122" s="266"/>
      <c r="N122" s="264"/>
      <c r="O122" s="265"/>
      <c r="P122" s="266"/>
      <c r="Q122" s="56" t="s">
        <v>53</v>
      </c>
      <c r="R122" s="31"/>
      <c r="S122" s="57"/>
      <c r="T122" s="31" t="s">
        <v>58</v>
      </c>
      <c r="U122" s="31"/>
      <c r="V122" s="57"/>
      <c r="W122" s="133" t="s">
        <v>36</v>
      </c>
      <c r="X122" s="134"/>
    </row>
    <row r="123" spans="1:24" ht="13.5" customHeight="1" x14ac:dyDescent="0.4">
      <c r="A123" s="259"/>
      <c r="B123" s="78" t="s">
        <v>244</v>
      </c>
      <c r="C123" s="274"/>
      <c r="D123" s="274"/>
      <c r="E123" s="274"/>
      <c r="F123" s="274"/>
      <c r="G123" s="79" t="s">
        <v>48</v>
      </c>
      <c r="H123" s="264"/>
      <c r="I123" s="265"/>
      <c r="J123" s="266"/>
      <c r="K123" s="264"/>
      <c r="L123" s="265"/>
      <c r="M123" s="266"/>
      <c r="N123" s="264"/>
      <c r="O123" s="265"/>
      <c r="P123" s="266"/>
      <c r="Q123" s="56" t="s">
        <v>55</v>
      </c>
      <c r="R123" s="31"/>
      <c r="S123" s="57"/>
      <c r="T123" s="30"/>
      <c r="U123" s="30"/>
      <c r="V123" s="30"/>
      <c r="W123" s="138"/>
      <c r="X123" s="134"/>
    </row>
    <row r="124" spans="1:24" ht="13.5" customHeight="1" x14ac:dyDescent="0.4">
      <c r="A124" s="260"/>
      <c r="B124" s="80"/>
      <c r="C124" s="275"/>
      <c r="D124" s="275"/>
      <c r="E124" s="275"/>
      <c r="F124" s="275"/>
      <c r="G124" s="92"/>
      <c r="H124" s="271" t="s">
        <v>266</v>
      </c>
      <c r="I124" s="272"/>
      <c r="J124" s="273"/>
      <c r="K124" s="255" t="s">
        <v>267</v>
      </c>
      <c r="L124" s="256"/>
      <c r="M124" s="257"/>
      <c r="N124" s="255" t="s">
        <v>266</v>
      </c>
      <c r="O124" s="256"/>
      <c r="P124" s="257"/>
      <c r="Q124" s="81" t="s">
        <v>56</v>
      </c>
      <c r="R124" s="27"/>
      <c r="S124" s="77"/>
      <c r="T124" s="77"/>
      <c r="U124" s="77"/>
      <c r="V124" s="27" t="s">
        <v>48</v>
      </c>
      <c r="W124" s="135"/>
      <c r="X124" s="136"/>
    </row>
    <row r="125" spans="1:24" ht="13.5" customHeight="1" x14ac:dyDescent="0.4">
      <c r="A125" s="258">
        <v>2</v>
      </c>
      <c r="B125" s="243" t="s">
        <v>299</v>
      </c>
      <c r="C125" s="244"/>
      <c r="D125" s="244"/>
      <c r="E125" s="244"/>
      <c r="F125" s="244"/>
      <c r="G125" s="245"/>
      <c r="H125" s="263">
        <v>2</v>
      </c>
      <c r="I125" s="172"/>
      <c r="J125" s="217"/>
      <c r="K125" s="263">
        <v>1</v>
      </c>
      <c r="L125" s="172"/>
      <c r="M125" s="217"/>
      <c r="N125" s="263">
        <f>IF(H125="","",H125*K125)</f>
        <v>2</v>
      </c>
      <c r="O125" s="172"/>
      <c r="P125" s="217"/>
      <c r="Q125" s="29" t="s">
        <v>49</v>
      </c>
      <c r="R125" s="74"/>
      <c r="S125" s="74"/>
      <c r="T125" s="74"/>
      <c r="U125" s="74"/>
      <c r="V125" s="74"/>
      <c r="W125" s="137"/>
      <c r="X125" s="132"/>
    </row>
    <row r="126" spans="1:24" ht="13.5" customHeight="1" x14ac:dyDescent="0.4">
      <c r="A126" s="259"/>
      <c r="B126" s="246"/>
      <c r="C126" s="247"/>
      <c r="D126" s="247"/>
      <c r="E126" s="247"/>
      <c r="F126" s="247"/>
      <c r="G126" s="248"/>
      <c r="H126" s="264"/>
      <c r="I126" s="265"/>
      <c r="J126" s="266"/>
      <c r="K126" s="264"/>
      <c r="L126" s="265"/>
      <c r="M126" s="266"/>
      <c r="N126" s="264"/>
      <c r="O126" s="265"/>
      <c r="P126" s="266"/>
      <c r="Q126" s="329" t="s">
        <v>50</v>
      </c>
      <c r="R126" s="330"/>
      <c r="S126" s="52" t="s">
        <v>268</v>
      </c>
      <c r="T126" s="330" t="s">
        <v>51</v>
      </c>
      <c r="U126" s="330"/>
      <c r="V126" s="52"/>
      <c r="W126" s="133" t="s">
        <v>33</v>
      </c>
      <c r="X126" s="134" t="s">
        <v>325</v>
      </c>
    </row>
    <row r="127" spans="1:24" ht="13.5" customHeight="1" x14ac:dyDescent="0.4">
      <c r="A127" s="259"/>
      <c r="B127" s="246"/>
      <c r="C127" s="247"/>
      <c r="D127" s="247"/>
      <c r="E127" s="247"/>
      <c r="F127" s="247"/>
      <c r="G127" s="248"/>
      <c r="H127" s="264"/>
      <c r="I127" s="265"/>
      <c r="J127" s="266"/>
      <c r="K127" s="264"/>
      <c r="L127" s="265"/>
      <c r="M127" s="266"/>
      <c r="N127" s="264"/>
      <c r="O127" s="265"/>
      <c r="P127" s="266"/>
      <c r="Q127" s="53" t="s">
        <v>52</v>
      </c>
      <c r="R127" s="40"/>
      <c r="S127" s="60"/>
      <c r="T127" s="40" t="s">
        <v>57</v>
      </c>
      <c r="U127" s="40"/>
      <c r="V127" s="60"/>
      <c r="W127" s="133" t="s">
        <v>34</v>
      </c>
      <c r="X127" s="134"/>
    </row>
    <row r="128" spans="1:24" ht="13.5" customHeight="1" x14ac:dyDescent="0.4">
      <c r="A128" s="259"/>
      <c r="B128" s="246"/>
      <c r="C128" s="247"/>
      <c r="D128" s="247"/>
      <c r="E128" s="247"/>
      <c r="F128" s="247"/>
      <c r="G128" s="248"/>
      <c r="H128" s="264"/>
      <c r="I128" s="265"/>
      <c r="J128" s="266"/>
      <c r="K128" s="264"/>
      <c r="L128" s="265"/>
      <c r="M128" s="266"/>
      <c r="N128" s="264"/>
      <c r="O128" s="265"/>
      <c r="P128" s="266"/>
      <c r="Q128" s="54" t="s">
        <v>54</v>
      </c>
      <c r="R128" s="55"/>
      <c r="S128" s="57"/>
      <c r="T128" s="31" t="s">
        <v>41</v>
      </c>
      <c r="U128" s="31"/>
      <c r="V128" s="57"/>
      <c r="W128" s="133" t="s">
        <v>35</v>
      </c>
      <c r="X128" s="134"/>
    </row>
    <row r="129" spans="1:24" ht="13.5" customHeight="1" x14ac:dyDescent="0.4">
      <c r="A129" s="259"/>
      <c r="B129" s="64"/>
      <c r="C129" s="274" t="s">
        <v>300</v>
      </c>
      <c r="D129" s="274"/>
      <c r="E129" s="274"/>
      <c r="F129" s="274"/>
      <c r="G129" s="96"/>
      <c r="H129" s="264"/>
      <c r="I129" s="265"/>
      <c r="J129" s="266"/>
      <c r="K129" s="264"/>
      <c r="L129" s="265"/>
      <c r="M129" s="266"/>
      <c r="N129" s="264"/>
      <c r="O129" s="265"/>
      <c r="P129" s="266"/>
      <c r="Q129" s="56" t="s">
        <v>53</v>
      </c>
      <c r="R129" s="31"/>
      <c r="S129" s="57"/>
      <c r="T129" s="31" t="s">
        <v>58</v>
      </c>
      <c r="U129" s="31"/>
      <c r="V129" s="57"/>
      <c r="W129" s="133" t="s">
        <v>36</v>
      </c>
      <c r="X129" s="134"/>
    </row>
    <row r="130" spans="1:24" ht="13.5" customHeight="1" x14ac:dyDescent="0.4">
      <c r="A130" s="259"/>
      <c r="B130" s="78" t="s">
        <v>244</v>
      </c>
      <c r="C130" s="274"/>
      <c r="D130" s="274"/>
      <c r="E130" s="274"/>
      <c r="F130" s="274"/>
      <c r="G130" s="79" t="s">
        <v>48</v>
      </c>
      <c r="H130" s="264"/>
      <c r="I130" s="265"/>
      <c r="J130" s="266"/>
      <c r="K130" s="264"/>
      <c r="L130" s="265"/>
      <c r="M130" s="266"/>
      <c r="N130" s="264"/>
      <c r="O130" s="265"/>
      <c r="P130" s="266"/>
      <c r="Q130" s="56" t="s">
        <v>55</v>
      </c>
      <c r="R130" s="31"/>
      <c r="S130" s="57"/>
      <c r="T130" s="30"/>
      <c r="U130" s="30"/>
      <c r="V130" s="30"/>
      <c r="W130" s="138"/>
      <c r="X130" s="134"/>
    </row>
    <row r="131" spans="1:24" ht="13.5" customHeight="1" x14ac:dyDescent="0.4">
      <c r="A131" s="260"/>
      <c r="B131" s="80"/>
      <c r="C131" s="275"/>
      <c r="D131" s="275"/>
      <c r="E131" s="275"/>
      <c r="F131" s="275"/>
      <c r="G131" s="92"/>
      <c r="H131" s="271" t="s">
        <v>266</v>
      </c>
      <c r="I131" s="272"/>
      <c r="J131" s="273"/>
      <c r="K131" s="255" t="s">
        <v>267</v>
      </c>
      <c r="L131" s="256"/>
      <c r="M131" s="257"/>
      <c r="N131" s="255" t="s">
        <v>266</v>
      </c>
      <c r="O131" s="256"/>
      <c r="P131" s="257"/>
      <c r="Q131" s="81" t="s">
        <v>56</v>
      </c>
      <c r="R131" s="27"/>
      <c r="S131" s="77"/>
      <c r="T131" s="77"/>
      <c r="U131" s="77"/>
      <c r="V131" s="27" t="s">
        <v>48</v>
      </c>
      <c r="W131" s="135"/>
      <c r="X131" s="136"/>
    </row>
    <row r="132" spans="1:24" ht="13.5" customHeight="1" x14ac:dyDescent="0.4">
      <c r="A132" s="258">
        <v>3</v>
      </c>
      <c r="B132" s="538" t="s">
        <v>301</v>
      </c>
      <c r="C132" s="539"/>
      <c r="D132" s="539"/>
      <c r="E132" s="539"/>
      <c r="F132" s="539"/>
      <c r="G132" s="540"/>
      <c r="H132" s="534">
        <v>2</v>
      </c>
      <c r="I132" s="535"/>
      <c r="J132" s="544"/>
      <c r="K132" s="534">
        <v>2</v>
      </c>
      <c r="L132" s="535"/>
      <c r="M132" s="544"/>
      <c r="N132" s="534">
        <f>IF(H132="","",H132*K132)</f>
        <v>4</v>
      </c>
      <c r="O132" s="535"/>
      <c r="P132" s="544"/>
      <c r="Q132" s="29" t="s">
        <v>49</v>
      </c>
      <c r="R132" s="74"/>
      <c r="S132" s="74"/>
      <c r="T132" s="74"/>
      <c r="U132" s="74"/>
      <c r="V132" s="74"/>
      <c r="W132" s="137"/>
      <c r="X132" s="132"/>
    </row>
    <row r="133" spans="1:24" ht="13.5" customHeight="1" x14ac:dyDescent="0.4">
      <c r="A133" s="259"/>
      <c r="B133" s="541"/>
      <c r="C133" s="542"/>
      <c r="D133" s="542"/>
      <c r="E133" s="542"/>
      <c r="F133" s="542"/>
      <c r="G133" s="543"/>
      <c r="H133" s="531"/>
      <c r="I133" s="532"/>
      <c r="J133" s="533"/>
      <c r="K133" s="531"/>
      <c r="L133" s="532"/>
      <c r="M133" s="533"/>
      <c r="N133" s="531"/>
      <c r="O133" s="532"/>
      <c r="P133" s="533"/>
      <c r="Q133" s="329" t="s">
        <v>50</v>
      </c>
      <c r="R133" s="330"/>
      <c r="S133" s="52"/>
      <c r="T133" s="330" t="s">
        <v>51</v>
      </c>
      <c r="U133" s="330"/>
      <c r="V133" s="52"/>
      <c r="W133" s="133" t="s">
        <v>33</v>
      </c>
      <c r="X133" s="134"/>
    </row>
    <row r="134" spans="1:24" ht="13.5" customHeight="1" x14ac:dyDescent="0.4">
      <c r="A134" s="259"/>
      <c r="B134" s="541"/>
      <c r="C134" s="542"/>
      <c r="D134" s="542"/>
      <c r="E134" s="542"/>
      <c r="F134" s="542"/>
      <c r="G134" s="543"/>
      <c r="H134" s="531"/>
      <c r="I134" s="532"/>
      <c r="J134" s="533"/>
      <c r="K134" s="531"/>
      <c r="L134" s="532"/>
      <c r="M134" s="533"/>
      <c r="N134" s="531"/>
      <c r="O134" s="532"/>
      <c r="P134" s="533"/>
      <c r="Q134" s="53" t="s">
        <v>52</v>
      </c>
      <c r="R134" s="40"/>
      <c r="S134" s="60"/>
      <c r="T134" s="40" t="s">
        <v>57</v>
      </c>
      <c r="U134" s="40"/>
      <c r="V134" s="60"/>
      <c r="W134" s="133" t="s">
        <v>34</v>
      </c>
      <c r="X134" s="134" t="s">
        <v>325</v>
      </c>
    </row>
    <row r="135" spans="1:24" ht="13.5" customHeight="1" x14ac:dyDescent="0.4">
      <c r="A135" s="259"/>
      <c r="B135" s="541"/>
      <c r="C135" s="542"/>
      <c r="D135" s="542"/>
      <c r="E135" s="542"/>
      <c r="F135" s="542"/>
      <c r="G135" s="543"/>
      <c r="H135" s="531"/>
      <c r="I135" s="532"/>
      <c r="J135" s="533"/>
      <c r="K135" s="531"/>
      <c r="L135" s="532"/>
      <c r="M135" s="533"/>
      <c r="N135" s="531"/>
      <c r="O135" s="532"/>
      <c r="P135" s="533"/>
      <c r="Q135" s="54" t="s">
        <v>54</v>
      </c>
      <c r="R135" s="55"/>
      <c r="S135" s="57"/>
      <c r="T135" s="31" t="s">
        <v>41</v>
      </c>
      <c r="U135" s="31"/>
      <c r="V135" s="57"/>
      <c r="W135" s="133" t="s">
        <v>35</v>
      </c>
      <c r="X135" s="134"/>
    </row>
    <row r="136" spans="1:24" ht="13.5" customHeight="1" x14ac:dyDescent="0.4">
      <c r="A136" s="259"/>
      <c r="B136" s="64"/>
      <c r="C136" s="274" t="s">
        <v>302</v>
      </c>
      <c r="D136" s="274"/>
      <c r="E136" s="274"/>
      <c r="F136" s="274"/>
      <c r="G136" s="96"/>
      <c r="H136" s="531"/>
      <c r="I136" s="532"/>
      <c r="J136" s="533"/>
      <c r="K136" s="531"/>
      <c r="L136" s="532"/>
      <c r="M136" s="533"/>
      <c r="N136" s="531"/>
      <c r="O136" s="532"/>
      <c r="P136" s="533"/>
      <c r="Q136" s="56" t="s">
        <v>53</v>
      </c>
      <c r="R136" s="31"/>
      <c r="S136" s="57"/>
      <c r="T136" s="31" t="s">
        <v>58</v>
      </c>
      <c r="U136" s="31"/>
      <c r="V136" s="57"/>
      <c r="W136" s="133" t="s">
        <v>36</v>
      </c>
      <c r="X136" s="134"/>
    </row>
    <row r="137" spans="1:24" ht="13.5" customHeight="1" x14ac:dyDescent="0.4">
      <c r="A137" s="259"/>
      <c r="B137" s="78" t="s">
        <v>244</v>
      </c>
      <c r="C137" s="274"/>
      <c r="D137" s="274"/>
      <c r="E137" s="274"/>
      <c r="F137" s="274"/>
      <c r="G137" s="79" t="s">
        <v>48</v>
      </c>
      <c r="H137" s="531"/>
      <c r="I137" s="532"/>
      <c r="J137" s="533"/>
      <c r="K137" s="531"/>
      <c r="L137" s="532"/>
      <c r="M137" s="533"/>
      <c r="N137" s="531"/>
      <c r="O137" s="532"/>
      <c r="P137" s="533"/>
      <c r="Q137" s="56" t="s">
        <v>55</v>
      </c>
      <c r="R137" s="31"/>
      <c r="S137" s="57" t="s">
        <v>268</v>
      </c>
      <c r="T137" s="30"/>
      <c r="U137" s="30"/>
      <c r="V137" s="30"/>
      <c r="W137" s="138"/>
      <c r="X137" s="134"/>
    </row>
    <row r="138" spans="1:24" ht="13.5" customHeight="1" x14ac:dyDescent="0.4">
      <c r="A138" s="260"/>
      <c r="B138" s="78"/>
      <c r="C138" s="274"/>
      <c r="D138" s="274"/>
      <c r="E138" s="274"/>
      <c r="F138" s="274"/>
      <c r="G138" s="96"/>
      <c r="H138" s="271" t="s">
        <v>266</v>
      </c>
      <c r="I138" s="272"/>
      <c r="J138" s="273"/>
      <c r="K138" s="255" t="s">
        <v>267</v>
      </c>
      <c r="L138" s="256"/>
      <c r="M138" s="257"/>
      <c r="N138" s="255" t="s">
        <v>266</v>
      </c>
      <c r="O138" s="256"/>
      <c r="P138" s="257"/>
      <c r="Q138" s="81" t="s">
        <v>56</v>
      </c>
      <c r="R138" s="27"/>
      <c r="S138" s="77"/>
      <c r="T138" s="77"/>
      <c r="U138" s="77"/>
      <c r="V138" s="27" t="s">
        <v>48</v>
      </c>
      <c r="W138" s="135"/>
      <c r="X138" s="136"/>
    </row>
    <row r="139" spans="1:24" ht="13.5" customHeight="1" x14ac:dyDescent="0.4">
      <c r="A139" s="258">
        <v>4</v>
      </c>
      <c r="B139" s="243" t="s">
        <v>334</v>
      </c>
      <c r="C139" s="244"/>
      <c r="D139" s="244"/>
      <c r="E139" s="244"/>
      <c r="F139" s="244"/>
      <c r="G139" s="245"/>
      <c r="H139" s="263">
        <v>3</v>
      </c>
      <c r="I139" s="172"/>
      <c r="J139" s="217"/>
      <c r="K139" s="263">
        <v>1</v>
      </c>
      <c r="L139" s="172"/>
      <c r="M139" s="217"/>
      <c r="N139" s="263">
        <f>IF(H139="","",H139*K139)</f>
        <v>3</v>
      </c>
      <c r="O139" s="172"/>
      <c r="P139" s="217"/>
      <c r="Q139" s="29" t="s">
        <v>49</v>
      </c>
      <c r="R139" s="74"/>
      <c r="S139" s="74"/>
      <c r="T139" s="74"/>
      <c r="U139" s="74"/>
      <c r="V139" s="74"/>
      <c r="W139" s="137"/>
      <c r="X139" s="132"/>
    </row>
    <row r="140" spans="1:24" ht="13.5" customHeight="1" x14ac:dyDescent="0.4">
      <c r="A140" s="259"/>
      <c r="B140" s="246"/>
      <c r="C140" s="247"/>
      <c r="D140" s="247"/>
      <c r="E140" s="247"/>
      <c r="F140" s="247"/>
      <c r="G140" s="248"/>
      <c r="H140" s="264"/>
      <c r="I140" s="265"/>
      <c r="J140" s="266"/>
      <c r="K140" s="264"/>
      <c r="L140" s="265"/>
      <c r="M140" s="266"/>
      <c r="N140" s="264"/>
      <c r="O140" s="265"/>
      <c r="P140" s="266"/>
      <c r="Q140" s="329" t="s">
        <v>50</v>
      </c>
      <c r="R140" s="330"/>
      <c r="S140" s="52"/>
      <c r="T140" s="330" t="s">
        <v>51</v>
      </c>
      <c r="U140" s="330"/>
      <c r="V140" s="52"/>
      <c r="W140" s="133" t="s">
        <v>33</v>
      </c>
      <c r="X140" s="134"/>
    </row>
    <row r="141" spans="1:24" ht="13.5" customHeight="1" x14ac:dyDescent="0.4">
      <c r="A141" s="259"/>
      <c r="B141" s="246"/>
      <c r="C141" s="247"/>
      <c r="D141" s="247"/>
      <c r="E141" s="247"/>
      <c r="F141" s="247"/>
      <c r="G141" s="248"/>
      <c r="H141" s="264"/>
      <c r="I141" s="265"/>
      <c r="J141" s="266"/>
      <c r="K141" s="264"/>
      <c r="L141" s="265"/>
      <c r="M141" s="266"/>
      <c r="N141" s="264"/>
      <c r="O141" s="265"/>
      <c r="P141" s="266"/>
      <c r="Q141" s="53" t="s">
        <v>52</v>
      </c>
      <c r="R141" s="40"/>
      <c r="S141" s="60"/>
      <c r="T141" s="40" t="s">
        <v>57</v>
      </c>
      <c r="U141" s="40"/>
      <c r="V141" s="60"/>
      <c r="W141" s="133" t="s">
        <v>34</v>
      </c>
      <c r="X141" s="134"/>
    </row>
    <row r="142" spans="1:24" ht="13.5" customHeight="1" x14ac:dyDescent="0.4">
      <c r="A142" s="259"/>
      <c r="B142" s="246"/>
      <c r="C142" s="247"/>
      <c r="D142" s="247"/>
      <c r="E142" s="247"/>
      <c r="F142" s="247"/>
      <c r="G142" s="248"/>
      <c r="H142" s="264"/>
      <c r="I142" s="265"/>
      <c r="J142" s="266"/>
      <c r="K142" s="264"/>
      <c r="L142" s="265"/>
      <c r="M142" s="266"/>
      <c r="N142" s="264"/>
      <c r="O142" s="265"/>
      <c r="P142" s="266"/>
      <c r="Q142" s="54" t="s">
        <v>54</v>
      </c>
      <c r="R142" s="55"/>
      <c r="S142" s="57"/>
      <c r="T142" s="31" t="s">
        <v>41</v>
      </c>
      <c r="U142" s="31"/>
      <c r="V142" s="57"/>
      <c r="W142" s="133" t="s">
        <v>35</v>
      </c>
      <c r="X142" s="134"/>
    </row>
    <row r="143" spans="1:24" ht="13.5" customHeight="1" x14ac:dyDescent="0.4">
      <c r="A143" s="259"/>
      <c r="B143" s="64"/>
      <c r="C143" s="274" t="s">
        <v>335</v>
      </c>
      <c r="D143" s="274"/>
      <c r="E143" s="274"/>
      <c r="F143" s="274"/>
      <c r="G143" s="139"/>
      <c r="H143" s="264"/>
      <c r="I143" s="265"/>
      <c r="J143" s="266"/>
      <c r="K143" s="264"/>
      <c r="L143" s="265"/>
      <c r="M143" s="266"/>
      <c r="N143" s="264"/>
      <c r="O143" s="265"/>
      <c r="P143" s="266"/>
      <c r="Q143" s="56" t="s">
        <v>53</v>
      </c>
      <c r="R143" s="31"/>
      <c r="S143" s="57"/>
      <c r="T143" s="31" t="s">
        <v>58</v>
      </c>
      <c r="U143" s="31"/>
      <c r="V143" s="57"/>
      <c r="W143" s="133" t="s">
        <v>36</v>
      </c>
      <c r="X143" s="134" t="s">
        <v>325</v>
      </c>
    </row>
    <row r="144" spans="1:24" ht="13.5" customHeight="1" x14ac:dyDescent="0.4">
      <c r="A144" s="259"/>
      <c r="B144" s="78" t="s">
        <v>244</v>
      </c>
      <c r="C144" s="274"/>
      <c r="D144" s="274"/>
      <c r="E144" s="274"/>
      <c r="F144" s="274"/>
      <c r="G144" s="79" t="s">
        <v>48</v>
      </c>
      <c r="H144" s="264"/>
      <c r="I144" s="265"/>
      <c r="J144" s="266"/>
      <c r="K144" s="264"/>
      <c r="L144" s="265"/>
      <c r="M144" s="266"/>
      <c r="N144" s="264"/>
      <c r="O144" s="265"/>
      <c r="P144" s="266"/>
      <c r="Q144" s="56" t="s">
        <v>55</v>
      </c>
      <c r="R144" s="31"/>
      <c r="S144" s="57" t="s">
        <v>268</v>
      </c>
      <c r="T144" s="30"/>
      <c r="U144" s="30"/>
      <c r="V144" s="30"/>
      <c r="W144" s="138"/>
      <c r="X144" s="134"/>
    </row>
    <row r="145" spans="1:24" ht="13.5" customHeight="1" x14ac:dyDescent="0.4">
      <c r="A145" s="259"/>
      <c r="B145" s="80"/>
      <c r="C145" s="275"/>
      <c r="D145" s="275"/>
      <c r="E145" s="275"/>
      <c r="F145" s="275"/>
      <c r="G145" s="93"/>
      <c r="H145" s="347" t="s">
        <v>266</v>
      </c>
      <c r="I145" s="348"/>
      <c r="J145" s="454"/>
      <c r="K145" s="436" t="s">
        <v>267</v>
      </c>
      <c r="L145" s="437"/>
      <c r="M145" s="349"/>
      <c r="N145" s="436" t="s">
        <v>266</v>
      </c>
      <c r="O145" s="437"/>
      <c r="P145" s="349"/>
      <c r="Q145" s="33" t="s">
        <v>56</v>
      </c>
      <c r="R145" s="30"/>
      <c r="S145" s="38"/>
      <c r="T145" s="38"/>
      <c r="U145" s="38"/>
      <c r="V145" s="30" t="s">
        <v>48</v>
      </c>
      <c r="W145" s="138"/>
      <c r="X145" s="134"/>
    </row>
    <row r="146" spans="1:24" ht="13.5" customHeight="1" x14ac:dyDescent="0.4">
      <c r="A146" s="207" t="s">
        <v>243</v>
      </c>
      <c r="B146" s="401"/>
      <c r="C146" s="401"/>
      <c r="D146" s="401"/>
      <c r="E146" s="402"/>
      <c r="F146" s="457">
        <v>8</v>
      </c>
      <c r="G146" s="458"/>
      <c r="H146" s="283"/>
      <c r="I146" s="283"/>
      <c r="J146" s="239" t="s">
        <v>245</v>
      </c>
      <c r="K146" s="240"/>
      <c r="L146" s="210" t="s">
        <v>60</v>
      </c>
      <c r="M146" s="286"/>
      <c r="N146" s="286"/>
      <c r="O146" s="287"/>
      <c r="P146" s="249">
        <v>7</v>
      </c>
      <c r="Q146" s="250"/>
      <c r="R146" s="250"/>
      <c r="S146" s="250"/>
      <c r="T146" s="250"/>
      <c r="U146" s="250"/>
      <c r="V146" s="286" t="s">
        <v>61</v>
      </c>
      <c r="W146" s="286"/>
      <c r="X146" s="287"/>
    </row>
    <row r="147" spans="1:24" ht="14.25" customHeight="1" x14ac:dyDescent="0.4">
      <c r="A147" s="209"/>
      <c r="B147" s="241"/>
      <c r="C147" s="241"/>
      <c r="D147" s="241"/>
      <c r="E147" s="242"/>
      <c r="F147" s="284"/>
      <c r="G147" s="285"/>
      <c r="H147" s="285"/>
      <c r="I147" s="285"/>
      <c r="J147" s="241"/>
      <c r="K147" s="242"/>
      <c r="L147" s="288"/>
      <c r="M147" s="275"/>
      <c r="N147" s="275"/>
      <c r="O147" s="289"/>
      <c r="P147" s="455"/>
      <c r="Q147" s="456"/>
      <c r="R147" s="456"/>
      <c r="S147" s="456"/>
      <c r="T147" s="456"/>
      <c r="U147" s="456"/>
      <c r="V147" s="275"/>
      <c r="W147" s="275"/>
      <c r="X147" s="289"/>
    </row>
    <row r="148" spans="1:24" ht="12.75" customHeight="1" x14ac:dyDescent="0.4">
      <c r="A148" s="37" t="s">
        <v>319</v>
      </c>
      <c r="B148" s="36"/>
      <c r="C148" s="36"/>
      <c r="D148" s="36"/>
      <c r="E148" s="36"/>
      <c r="F148" s="36"/>
      <c r="G148" s="36"/>
      <c r="H148" s="36"/>
      <c r="I148" s="36"/>
      <c r="J148" s="36"/>
      <c r="K148" s="36"/>
      <c r="L148" s="36"/>
      <c r="M148" s="36"/>
      <c r="N148" s="36"/>
      <c r="O148" s="36"/>
      <c r="P148" s="36"/>
      <c r="Q148" s="36"/>
      <c r="R148" s="36"/>
      <c r="S148" s="36"/>
      <c r="T148" s="36"/>
      <c r="U148" s="36"/>
      <c r="V148" s="36"/>
      <c r="W148" s="36"/>
      <c r="X148" s="36"/>
    </row>
    <row r="149" spans="1:24" ht="12.75" customHeight="1" x14ac:dyDescent="0.4">
      <c r="A149" s="37"/>
      <c r="B149" s="37" t="s">
        <v>359</v>
      </c>
      <c r="C149" s="37"/>
      <c r="D149" s="37"/>
      <c r="E149" s="37"/>
      <c r="F149" s="37"/>
      <c r="G149" s="37"/>
      <c r="H149" s="37"/>
      <c r="I149" s="37"/>
      <c r="J149" s="37"/>
      <c r="K149" s="37"/>
      <c r="L149" s="37"/>
      <c r="M149" s="37"/>
      <c r="N149" s="37"/>
      <c r="O149" s="37"/>
      <c r="P149" s="37"/>
      <c r="Q149" s="37"/>
      <c r="R149" s="37"/>
      <c r="S149" s="37"/>
      <c r="T149" s="37"/>
      <c r="U149" s="37"/>
      <c r="V149" s="37"/>
      <c r="W149" s="37"/>
      <c r="X149" s="37"/>
    </row>
    <row r="150" spans="1:24" ht="12.75" customHeight="1" x14ac:dyDescent="0.4">
      <c r="A150" s="37"/>
      <c r="B150" s="37" t="s">
        <v>215</v>
      </c>
      <c r="C150" s="37"/>
      <c r="D150" s="37"/>
      <c r="E150" s="37"/>
      <c r="F150" s="37"/>
      <c r="G150" s="37"/>
      <c r="H150" s="37"/>
      <c r="I150" s="37"/>
      <c r="J150" s="37"/>
      <c r="K150" s="37"/>
      <c r="L150" s="37"/>
      <c r="M150" s="37"/>
      <c r="N150" s="37"/>
      <c r="O150" s="37"/>
      <c r="P150" s="37"/>
      <c r="Q150" s="37"/>
      <c r="R150" s="37"/>
      <c r="S150" s="37"/>
      <c r="T150" s="37"/>
      <c r="U150" s="37"/>
      <c r="V150" s="37"/>
      <c r="W150" s="37"/>
      <c r="X150" s="37"/>
    </row>
    <row r="151" spans="1:24" ht="12.75" customHeight="1" x14ac:dyDescent="0.4">
      <c r="A151" s="37" t="s">
        <v>320</v>
      </c>
      <c r="B151" s="37"/>
      <c r="C151" s="37"/>
      <c r="D151" s="37"/>
      <c r="E151" s="37"/>
      <c r="F151" s="37"/>
      <c r="G151" s="37"/>
      <c r="H151" s="37"/>
      <c r="I151" s="37"/>
      <c r="J151" s="37"/>
      <c r="K151" s="37"/>
      <c r="L151" s="37"/>
      <c r="M151" s="37"/>
      <c r="N151" s="37"/>
      <c r="O151" s="37"/>
      <c r="P151" s="37"/>
      <c r="Q151" s="37"/>
      <c r="R151" s="37"/>
      <c r="S151" s="37"/>
      <c r="T151" s="37"/>
      <c r="U151" s="37"/>
      <c r="V151" s="37"/>
      <c r="W151" s="37"/>
      <c r="X151" s="37"/>
    </row>
    <row r="152" spans="1:24" ht="12.75" customHeight="1" x14ac:dyDescent="0.4">
      <c r="A152" s="37"/>
      <c r="B152" s="37" t="s">
        <v>263</v>
      </c>
      <c r="C152" s="37"/>
      <c r="D152" s="37"/>
      <c r="E152" s="37"/>
      <c r="F152" s="37"/>
      <c r="G152" s="37"/>
      <c r="H152" s="37"/>
      <c r="I152" s="37"/>
      <c r="J152" s="37"/>
      <c r="K152" s="37"/>
      <c r="L152" s="37"/>
      <c r="M152" s="37"/>
      <c r="N152" s="37"/>
      <c r="O152" s="37"/>
      <c r="P152" s="37"/>
      <c r="Q152" s="37"/>
      <c r="R152" s="37"/>
      <c r="S152" s="37"/>
      <c r="T152" s="37"/>
      <c r="U152" s="37"/>
      <c r="V152" s="37"/>
      <c r="W152" s="37"/>
      <c r="X152" s="37"/>
    </row>
    <row r="153" spans="1:24" ht="12.75" customHeight="1" x14ac:dyDescent="0.4">
      <c r="A153" s="37"/>
      <c r="B153" s="37" t="s">
        <v>265</v>
      </c>
      <c r="C153" s="37"/>
      <c r="D153" s="37"/>
      <c r="E153" s="37"/>
      <c r="F153" s="37"/>
      <c r="G153" s="37"/>
      <c r="H153" s="37"/>
      <c r="I153" s="37"/>
      <c r="J153" s="37"/>
      <c r="K153" s="37"/>
      <c r="L153" s="37"/>
      <c r="M153" s="37"/>
      <c r="N153" s="37"/>
      <c r="O153" s="37"/>
      <c r="P153" s="37"/>
      <c r="Q153" s="37"/>
      <c r="R153" s="37"/>
      <c r="S153" s="37"/>
      <c r="T153" s="37"/>
      <c r="U153" s="37"/>
      <c r="V153" s="37"/>
      <c r="W153" s="37"/>
      <c r="X153" s="37"/>
    </row>
    <row r="154" spans="1:24" ht="12.75" customHeight="1" x14ac:dyDescent="0.4">
      <c r="A154" s="37"/>
      <c r="B154" s="37" t="s">
        <v>264</v>
      </c>
      <c r="C154" s="37"/>
      <c r="D154" s="37"/>
      <c r="E154" s="37"/>
      <c r="F154" s="37"/>
      <c r="G154" s="37"/>
      <c r="H154" s="37"/>
      <c r="I154" s="37"/>
      <c r="J154" s="37"/>
      <c r="K154" s="37"/>
      <c r="L154" s="37"/>
      <c r="M154" s="37"/>
      <c r="N154" s="37"/>
      <c r="O154" s="37"/>
      <c r="P154" s="37"/>
      <c r="Q154" s="37"/>
      <c r="R154" s="37"/>
      <c r="S154" s="37"/>
      <c r="T154" s="37"/>
      <c r="U154" s="37"/>
      <c r="V154" s="37"/>
      <c r="W154" s="37"/>
      <c r="X154" s="37"/>
    </row>
    <row r="155" spans="1:24" ht="12.75" customHeight="1" x14ac:dyDescent="0.4">
      <c r="A155" s="37" t="s">
        <v>321</v>
      </c>
      <c r="B155" s="37"/>
      <c r="C155" s="37"/>
      <c r="D155" s="37"/>
      <c r="E155" s="37"/>
      <c r="F155" s="37"/>
      <c r="G155" s="37"/>
      <c r="H155" s="37"/>
      <c r="I155" s="37"/>
      <c r="J155" s="37"/>
      <c r="K155" s="37"/>
      <c r="L155" s="37"/>
      <c r="M155" s="37"/>
      <c r="N155" s="37"/>
      <c r="O155" s="37"/>
      <c r="P155" s="37"/>
      <c r="Q155" s="37"/>
      <c r="R155" s="37"/>
      <c r="S155" s="37"/>
      <c r="T155" s="37"/>
      <c r="U155" s="37"/>
      <c r="V155" s="37"/>
      <c r="W155" s="37"/>
      <c r="X155" s="37"/>
    </row>
    <row r="156" spans="1:24" ht="12.75" customHeight="1" x14ac:dyDescent="0.4">
      <c r="A156" s="37" t="s">
        <v>322</v>
      </c>
      <c r="B156" s="37"/>
      <c r="C156" s="37"/>
      <c r="D156" s="37"/>
      <c r="E156" s="37"/>
      <c r="F156" s="37"/>
      <c r="G156" s="37"/>
      <c r="H156" s="37"/>
      <c r="I156" s="37"/>
      <c r="J156" s="37"/>
      <c r="K156" s="37"/>
      <c r="L156" s="37"/>
      <c r="M156" s="37"/>
      <c r="N156" s="37"/>
      <c r="O156" s="37"/>
      <c r="P156" s="37"/>
      <c r="Q156" s="37"/>
      <c r="R156" s="37"/>
      <c r="S156" s="37"/>
      <c r="T156" s="37"/>
      <c r="U156" s="37"/>
      <c r="V156" s="37"/>
      <c r="W156" s="37"/>
      <c r="X156" s="37"/>
    </row>
    <row r="157" spans="1:24" ht="12.75" customHeight="1" x14ac:dyDescent="0.4">
      <c r="A157" s="37"/>
      <c r="B157" s="37" t="s">
        <v>209</v>
      </c>
      <c r="C157" s="37"/>
      <c r="D157" s="37"/>
      <c r="E157" s="37"/>
      <c r="F157" s="37"/>
      <c r="G157" s="37"/>
      <c r="H157" s="37"/>
      <c r="I157" s="37"/>
      <c r="J157" s="37"/>
      <c r="K157" s="37"/>
      <c r="L157" s="37"/>
      <c r="M157" s="37"/>
      <c r="N157" s="37"/>
      <c r="O157" s="37"/>
      <c r="P157" s="37"/>
      <c r="Q157" s="37"/>
      <c r="R157" s="37"/>
      <c r="S157" s="37"/>
      <c r="T157" s="37"/>
      <c r="U157" s="37"/>
      <c r="V157" s="37"/>
      <c r="W157" s="37"/>
      <c r="X157" s="37"/>
    </row>
    <row r="158" spans="1:24" ht="12.75" customHeight="1" x14ac:dyDescent="0.4">
      <c r="A158" s="37" t="s">
        <v>323</v>
      </c>
      <c r="B158" s="37"/>
      <c r="C158" s="37"/>
      <c r="D158" s="37"/>
      <c r="E158" s="37"/>
      <c r="F158" s="37"/>
      <c r="G158" s="37"/>
      <c r="H158" s="37"/>
      <c r="I158" s="37"/>
      <c r="J158" s="37"/>
      <c r="K158" s="37"/>
      <c r="L158" s="37"/>
      <c r="M158" s="37"/>
      <c r="N158" s="37"/>
      <c r="O158" s="37"/>
      <c r="P158" s="37"/>
      <c r="Q158" s="37"/>
      <c r="R158" s="37"/>
      <c r="S158" s="37"/>
      <c r="T158" s="37"/>
      <c r="U158" s="37"/>
      <c r="V158" s="37"/>
      <c r="W158" s="37"/>
      <c r="X158" s="37"/>
    </row>
    <row r="159" spans="1:24" ht="12.75" customHeight="1" x14ac:dyDescent="0.4">
      <c r="A159" s="37"/>
      <c r="B159" s="37" t="s">
        <v>270</v>
      </c>
      <c r="C159" s="37"/>
      <c r="D159" s="37"/>
      <c r="E159" s="37"/>
      <c r="F159" s="37"/>
      <c r="G159" s="37"/>
      <c r="H159" s="37"/>
      <c r="I159" s="37"/>
      <c r="J159" s="37"/>
      <c r="K159" s="37"/>
      <c r="L159" s="37"/>
      <c r="N159" s="37"/>
      <c r="O159" s="37"/>
      <c r="P159" s="37"/>
      <c r="Q159" s="37"/>
      <c r="R159" s="37"/>
      <c r="S159" s="37"/>
      <c r="T159" s="37"/>
      <c r="U159" s="37"/>
      <c r="V159" s="37"/>
      <c r="W159" s="37"/>
      <c r="X159" s="37"/>
    </row>
    <row r="160" spans="1:24" ht="12.75" customHeight="1" x14ac:dyDescent="0.4">
      <c r="A160" s="37"/>
      <c r="B160" s="41" t="s">
        <v>210</v>
      </c>
      <c r="C160" s="37"/>
      <c r="D160" s="37"/>
      <c r="E160" s="37"/>
      <c r="F160" s="37"/>
      <c r="G160" s="37"/>
      <c r="H160" s="37"/>
      <c r="I160" s="37"/>
      <c r="J160" s="37"/>
      <c r="K160" s="37"/>
      <c r="L160" s="37"/>
      <c r="M160" s="37"/>
      <c r="N160" s="37"/>
      <c r="O160" s="37"/>
      <c r="P160" s="37"/>
      <c r="Q160" s="37"/>
      <c r="R160" s="37"/>
      <c r="S160" s="37"/>
      <c r="T160" s="37"/>
      <c r="U160" s="37"/>
      <c r="V160" s="37"/>
      <c r="W160" s="37"/>
      <c r="X160" s="37"/>
    </row>
    <row r="161" spans="1:24" ht="12.75" customHeight="1" x14ac:dyDescent="0.4">
      <c r="A161" s="37"/>
      <c r="B161" s="37" t="s">
        <v>211</v>
      </c>
      <c r="C161" s="37"/>
      <c r="D161" s="37"/>
      <c r="E161" s="37"/>
      <c r="F161" s="37"/>
      <c r="G161" s="37"/>
      <c r="H161" s="37"/>
      <c r="I161" s="37"/>
      <c r="J161" s="37"/>
      <c r="K161" s="37"/>
      <c r="L161" s="37"/>
      <c r="M161" s="37"/>
      <c r="N161" s="37"/>
      <c r="O161" s="37"/>
      <c r="P161" s="37"/>
      <c r="Q161" s="37"/>
      <c r="R161" s="37"/>
      <c r="S161" s="37"/>
      <c r="T161" s="37"/>
      <c r="U161" s="37"/>
      <c r="V161" s="37"/>
      <c r="W161" s="37"/>
      <c r="X161" s="37"/>
    </row>
    <row r="162" spans="1:24" ht="12.75" customHeight="1" x14ac:dyDescent="0.4">
      <c r="A162" s="37"/>
      <c r="B162" s="37" t="s">
        <v>212</v>
      </c>
      <c r="C162" s="37"/>
      <c r="D162" s="37"/>
      <c r="E162" s="37"/>
      <c r="F162" s="37"/>
      <c r="G162" s="37"/>
      <c r="H162" s="37"/>
      <c r="I162" s="37"/>
      <c r="J162" s="37"/>
      <c r="K162" s="37"/>
      <c r="L162" s="37"/>
      <c r="M162" s="37"/>
      <c r="N162" s="37"/>
      <c r="O162" s="37"/>
      <c r="P162" s="37"/>
      <c r="Q162" s="37"/>
      <c r="R162" s="37"/>
      <c r="S162" s="37"/>
      <c r="T162" s="37"/>
      <c r="U162" s="37"/>
      <c r="V162" s="37"/>
      <c r="W162" s="37"/>
      <c r="X162" s="37"/>
    </row>
    <row r="163" spans="1:24" ht="12.75" customHeight="1" x14ac:dyDescent="0.4">
      <c r="A163" s="36"/>
      <c r="B163" s="37" t="s">
        <v>213</v>
      </c>
      <c r="C163" s="36"/>
      <c r="D163" s="36"/>
      <c r="E163" s="36"/>
      <c r="F163" s="36"/>
      <c r="G163" s="36"/>
      <c r="H163" s="36"/>
      <c r="I163" s="36"/>
      <c r="J163" s="36"/>
      <c r="K163" s="36"/>
      <c r="L163" s="36"/>
      <c r="M163" s="36"/>
      <c r="N163" s="36"/>
      <c r="O163" s="36"/>
      <c r="P163" s="36"/>
      <c r="Q163" s="36"/>
      <c r="R163" s="36"/>
      <c r="S163" s="36"/>
      <c r="T163" s="36"/>
      <c r="U163" s="36"/>
      <c r="V163" s="36"/>
      <c r="W163" s="36"/>
      <c r="X163" s="36"/>
    </row>
    <row r="164" spans="1:24" ht="12.75" customHeight="1" x14ac:dyDescent="0.4">
      <c r="A164" s="36"/>
      <c r="B164" s="37" t="s">
        <v>214</v>
      </c>
      <c r="C164" s="36"/>
      <c r="D164" s="36"/>
      <c r="E164" s="36"/>
      <c r="F164" s="36"/>
      <c r="G164" s="36"/>
      <c r="H164" s="36"/>
      <c r="I164" s="36"/>
      <c r="J164" s="36"/>
      <c r="K164" s="36"/>
      <c r="L164" s="36"/>
      <c r="M164" s="36"/>
      <c r="N164" s="36"/>
      <c r="O164" s="36"/>
      <c r="P164" s="36"/>
      <c r="Q164" s="36"/>
      <c r="R164" s="36"/>
      <c r="S164" s="36"/>
      <c r="T164" s="36"/>
      <c r="U164" s="36"/>
      <c r="V164" s="36"/>
      <c r="W164" s="36"/>
      <c r="X164" s="36"/>
    </row>
    <row r="165" spans="1:24" ht="12.75" customHeight="1" x14ac:dyDescent="0.4">
      <c r="A165" s="37" t="s">
        <v>324</v>
      </c>
      <c r="B165" s="37"/>
      <c r="C165" s="36"/>
      <c r="D165" s="36"/>
      <c r="E165" s="36"/>
      <c r="F165" s="36"/>
      <c r="G165" s="36"/>
      <c r="H165" s="36"/>
      <c r="I165" s="36"/>
      <c r="J165" s="36"/>
      <c r="K165" s="36"/>
      <c r="L165" s="36"/>
      <c r="M165" s="36"/>
      <c r="N165" s="36"/>
      <c r="O165" s="36"/>
      <c r="P165" s="36"/>
      <c r="Q165" s="36"/>
      <c r="R165" s="37"/>
      <c r="S165" s="37"/>
      <c r="T165" s="37"/>
      <c r="U165" s="37"/>
      <c r="V165" s="37"/>
      <c r="W165" s="37"/>
      <c r="X165" s="37"/>
    </row>
    <row r="166" spans="1:24" ht="12.75" customHeight="1" x14ac:dyDescent="0.4">
      <c r="A166" s="37" t="s">
        <v>380</v>
      </c>
      <c r="B166" s="37"/>
      <c r="C166" s="36"/>
      <c r="D166" s="36"/>
      <c r="E166" s="36"/>
      <c r="F166" s="36"/>
      <c r="G166" s="36"/>
      <c r="H166" s="36"/>
      <c r="I166" s="36"/>
      <c r="J166" s="36"/>
      <c r="K166" s="36"/>
      <c r="L166" s="36"/>
      <c r="M166" s="36"/>
      <c r="N166" s="36"/>
      <c r="O166" s="36"/>
      <c r="P166" s="36"/>
      <c r="Q166" s="36"/>
      <c r="R166" s="37"/>
      <c r="S166" s="37"/>
      <c r="T166" s="37"/>
      <c r="U166" s="37"/>
      <c r="V166" s="37"/>
      <c r="W166" s="37"/>
      <c r="X166" s="37"/>
    </row>
    <row r="167" spans="1:24" ht="12.75" customHeight="1" x14ac:dyDescent="0.4">
      <c r="A167" s="37" t="s">
        <v>370</v>
      </c>
      <c r="B167" s="30"/>
      <c r="J167" s="19"/>
      <c r="K167" s="38"/>
      <c r="L167" s="38"/>
      <c r="M167" s="38"/>
      <c r="N167" s="37"/>
      <c r="O167" s="37"/>
      <c r="P167" s="37"/>
      <c r="Q167" s="37"/>
      <c r="R167" s="37"/>
      <c r="S167" s="37"/>
      <c r="T167" s="37"/>
      <c r="U167" s="37"/>
      <c r="V167" s="37"/>
      <c r="W167" s="37"/>
      <c r="X167" s="37"/>
    </row>
    <row r="168" spans="1:24" ht="12.75" customHeight="1" x14ac:dyDescent="0.4">
      <c r="A168" s="16" t="s">
        <v>376</v>
      </c>
      <c r="C168" s="19"/>
      <c r="D168" s="19"/>
      <c r="E168" s="19"/>
      <c r="F168" s="19"/>
      <c r="G168" s="19"/>
      <c r="H168" s="19"/>
      <c r="I168" s="19"/>
      <c r="J168" s="19"/>
      <c r="K168" s="19"/>
      <c r="L168" s="19"/>
      <c r="M168" s="19"/>
      <c r="N168" s="37"/>
      <c r="O168" s="37"/>
      <c r="P168" s="37"/>
      <c r="Q168" s="37"/>
      <c r="R168" s="37"/>
      <c r="S168" s="37"/>
      <c r="T168" s="37"/>
      <c r="U168" s="37"/>
      <c r="V168" s="37"/>
      <c r="W168" s="37"/>
      <c r="X168" s="37"/>
    </row>
    <row r="169" spans="1:24" ht="13.5" customHeight="1" x14ac:dyDescent="0.4"/>
    <row r="170" spans="1:24" ht="13.5" customHeight="1" x14ac:dyDescent="0.4"/>
    <row r="171" spans="1:24" ht="13.5" customHeight="1" x14ac:dyDescent="0.4"/>
    <row r="172" spans="1:24" ht="13.5" customHeight="1" x14ac:dyDescent="0.4"/>
    <row r="173" spans="1:24" ht="13.5" customHeight="1" x14ac:dyDescent="0.4"/>
    <row r="174" spans="1:24" ht="13.5" customHeight="1" x14ac:dyDescent="0.4"/>
    <row r="175" spans="1:24" ht="13.5" customHeight="1" x14ac:dyDescent="0.4"/>
    <row r="176" spans="1:24"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row r="309" ht="13.5" customHeight="1" x14ac:dyDescent="0.4"/>
    <row r="310" ht="13.5" customHeight="1" x14ac:dyDescent="0.4"/>
    <row r="311" ht="13.5" customHeight="1" x14ac:dyDescent="0.4"/>
    <row r="312" ht="13.5" customHeight="1" x14ac:dyDescent="0.4"/>
    <row r="313" ht="13.5" customHeight="1" x14ac:dyDescent="0.4"/>
    <row r="314" ht="13.5" customHeight="1" x14ac:dyDescent="0.4"/>
    <row r="315" ht="13.5" customHeight="1" x14ac:dyDescent="0.4"/>
    <row r="316" ht="13.5" customHeight="1" x14ac:dyDescent="0.4"/>
    <row r="317" ht="13.5" customHeight="1" x14ac:dyDescent="0.4"/>
    <row r="318" ht="13.5" customHeight="1" x14ac:dyDescent="0.4"/>
    <row r="319" ht="13.5" customHeight="1" x14ac:dyDescent="0.4"/>
    <row r="320" ht="13.5" customHeight="1" x14ac:dyDescent="0.4"/>
    <row r="321" ht="13.5" customHeight="1" x14ac:dyDescent="0.4"/>
    <row r="322" ht="13.5" customHeight="1" x14ac:dyDescent="0.4"/>
    <row r="323" ht="13.5" customHeight="1" x14ac:dyDescent="0.4"/>
    <row r="324" ht="13.5" customHeight="1" x14ac:dyDescent="0.4"/>
    <row r="325" ht="13.5" customHeight="1" x14ac:dyDescent="0.4"/>
    <row r="326" ht="13.5" customHeight="1" x14ac:dyDescent="0.4"/>
    <row r="327" ht="13.5" customHeight="1" x14ac:dyDescent="0.4"/>
    <row r="328" ht="13.5" customHeight="1" x14ac:dyDescent="0.4"/>
    <row r="329" ht="13.5" customHeight="1" x14ac:dyDescent="0.4"/>
    <row r="330" ht="13.5" customHeight="1" x14ac:dyDescent="0.4"/>
    <row r="331" ht="13.5" customHeight="1" x14ac:dyDescent="0.4"/>
    <row r="332" ht="13.5" customHeight="1" x14ac:dyDescent="0.4"/>
    <row r="333" ht="13.5" customHeight="1" x14ac:dyDescent="0.4"/>
    <row r="334" ht="13.5" customHeight="1" x14ac:dyDescent="0.4"/>
    <row r="335" ht="13.5" customHeight="1" x14ac:dyDescent="0.4"/>
    <row r="336" ht="13.5" customHeight="1" x14ac:dyDescent="0.4"/>
    <row r="337" ht="13.5" customHeight="1" x14ac:dyDescent="0.4"/>
    <row r="338" ht="13.5" customHeight="1" x14ac:dyDescent="0.4"/>
    <row r="339" ht="13.5" customHeight="1" x14ac:dyDescent="0.4"/>
    <row r="340" ht="13.5" customHeight="1" x14ac:dyDescent="0.4"/>
    <row r="341" ht="13.5" customHeight="1" x14ac:dyDescent="0.4"/>
    <row r="342" ht="13.5" customHeight="1" x14ac:dyDescent="0.4"/>
    <row r="343" ht="13.5" customHeight="1" x14ac:dyDescent="0.4"/>
    <row r="344" ht="13.5" customHeight="1" x14ac:dyDescent="0.4"/>
    <row r="345" ht="13.5" customHeight="1" x14ac:dyDescent="0.4"/>
    <row r="346" ht="13.5" customHeight="1" x14ac:dyDescent="0.4"/>
    <row r="347" ht="13.5" customHeight="1" x14ac:dyDescent="0.4"/>
    <row r="348" ht="13.5" customHeight="1" x14ac:dyDescent="0.4"/>
    <row r="349" ht="13.5" customHeight="1" x14ac:dyDescent="0.4"/>
    <row r="350" ht="13.5" customHeight="1" x14ac:dyDescent="0.4"/>
    <row r="351" ht="13.5" customHeight="1" x14ac:dyDescent="0.4"/>
    <row r="352" ht="13.5" customHeight="1" x14ac:dyDescent="0.4"/>
    <row r="353" ht="13.5" customHeight="1" x14ac:dyDescent="0.4"/>
    <row r="354" ht="13.5" customHeight="1" x14ac:dyDescent="0.4"/>
    <row r="355" ht="13.5" customHeight="1" x14ac:dyDescent="0.4"/>
    <row r="356" ht="13.5" customHeight="1" x14ac:dyDescent="0.4"/>
    <row r="357" ht="13.5" customHeight="1" x14ac:dyDescent="0.4"/>
    <row r="358" ht="13.5" customHeight="1" x14ac:dyDescent="0.4"/>
    <row r="359" ht="13.5" customHeight="1" x14ac:dyDescent="0.4"/>
    <row r="360" ht="13.5" customHeight="1" x14ac:dyDescent="0.4"/>
    <row r="361" ht="13.5" customHeight="1" x14ac:dyDescent="0.4"/>
    <row r="362" ht="13.5" customHeight="1" x14ac:dyDescent="0.4"/>
    <row r="363" ht="13.5" customHeight="1" x14ac:dyDescent="0.4"/>
    <row r="364" ht="13.5" customHeight="1" x14ac:dyDescent="0.4"/>
    <row r="365" ht="13.5" customHeight="1" x14ac:dyDescent="0.4"/>
    <row r="366" ht="13.5" customHeight="1" x14ac:dyDescent="0.4"/>
    <row r="367" ht="13.5" customHeight="1" x14ac:dyDescent="0.4"/>
    <row r="368" ht="13.5" customHeight="1" x14ac:dyDescent="0.4"/>
    <row r="369" ht="13.5" customHeight="1" x14ac:dyDescent="0.4"/>
    <row r="370" ht="13.5" customHeight="1" x14ac:dyDescent="0.4"/>
    <row r="371" ht="13.5" customHeight="1" x14ac:dyDescent="0.4"/>
    <row r="372" ht="13.5" customHeight="1" x14ac:dyDescent="0.4"/>
    <row r="373" ht="13.5" customHeight="1" x14ac:dyDescent="0.4"/>
    <row r="374" ht="13.5" customHeight="1" x14ac:dyDescent="0.4"/>
    <row r="375" ht="13.5" customHeight="1" x14ac:dyDescent="0.4"/>
    <row r="376" ht="13.5" customHeight="1" x14ac:dyDescent="0.4"/>
    <row r="377" ht="13.5" customHeight="1" x14ac:dyDescent="0.4"/>
    <row r="378" ht="13.5" customHeight="1" x14ac:dyDescent="0.4"/>
    <row r="379" ht="13.5" customHeight="1" x14ac:dyDescent="0.4"/>
    <row r="380" ht="13.5" customHeight="1" x14ac:dyDescent="0.4"/>
    <row r="381" ht="13.5" customHeight="1" x14ac:dyDescent="0.4"/>
    <row r="382" ht="13.5" customHeight="1" x14ac:dyDescent="0.4"/>
    <row r="383" ht="13.5" customHeight="1" x14ac:dyDescent="0.4"/>
    <row r="384" ht="13.5" customHeight="1" x14ac:dyDescent="0.4"/>
    <row r="385" ht="13.5" customHeight="1" x14ac:dyDescent="0.4"/>
    <row r="386" ht="13.5" customHeight="1" x14ac:dyDescent="0.4"/>
    <row r="387" ht="13.5" customHeight="1" x14ac:dyDescent="0.4"/>
    <row r="388" ht="13.5" customHeight="1" x14ac:dyDescent="0.4"/>
    <row r="389" ht="13.5" customHeight="1" x14ac:dyDescent="0.4"/>
    <row r="390" ht="13.5" customHeight="1" x14ac:dyDescent="0.4"/>
    <row r="391" ht="13.5" customHeight="1" x14ac:dyDescent="0.4"/>
    <row r="392" ht="13.5" customHeight="1" x14ac:dyDescent="0.4"/>
    <row r="393" ht="13.5" customHeight="1" x14ac:dyDescent="0.4"/>
    <row r="394" ht="13.5" customHeight="1" x14ac:dyDescent="0.4"/>
    <row r="395" ht="13.5" customHeight="1" x14ac:dyDescent="0.4"/>
    <row r="396" ht="13.5" customHeight="1" x14ac:dyDescent="0.4"/>
    <row r="397" ht="13.5" customHeight="1" x14ac:dyDescent="0.4"/>
    <row r="398" ht="13.5" customHeight="1" x14ac:dyDescent="0.4"/>
    <row r="399" ht="13.5" customHeight="1" x14ac:dyDescent="0.4"/>
    <row r="400" ht="13.5" customHeight="1" x14ac:dyDescent="0.4"/>
    <row r="401" ht="13.5" customHeight="1" x14ac:dyDescent="0.4"/>
    <row r="402" ht="13.5" customHeight="1" x14ac:dyDescent="0.4"/>
    <row r="403" ht="13.5" customHeight="1" x14ac:dyDescent="0.4"/>
    <row r="404" ht="13.5" customHeight="1" x14ac:dyDescent="0.4"/>
    <row r="405" ht="13.5" customHeight="1" x14ac:dyDescent="0.4"/>
    <row r="406" ht="13.5" customHeight="1" x14ac:dyDescent="0.4"/>
    <row r="407" ht="13.5" customHeight="1" x14ac:dyDescent="0.4"/>
    <row r="408" ht="13.5" customHeight="1" x14ac:dyDescent="0.4"/>
    <row r="409" ht="13.5" customHeight="1" x14ac:dyDescent="0.4"/>
    <row r="410" ht="13.5" customHeight="1" x14ac:dyDescent="0.4"/>
    <row r="411" ht="13.5" customHeight="1" x14ac:dyDescent="0.4"/>
    <row r="412" ht="13.5" customHeight="1" x14ac:dyDescent="0.4"/>
    <row r="413" ht="13.5" customHeight="1" x14ac:dyDescent="0.4"/>
    <row r="414" ht="13.5" customHeight="1" x14ac:dyDescent="0.4"/>
    <row r="415" ht="13.5" customHeight="1" x14ac:dyDescent="0.4"/>
    <row r="416" ht="13.5" customHeight="1" x14ac:dyDescent="0.4"/>
    <row r="417" ht="13.5" customHeight="1" x14ac:dyDescent="0.4"/>
    <row r="418" ht="13.5" customHeight="1" x14ac:dyDescent="0.4"/>
    <row r="419" ht="13.5" customHeight="1" x14ac:dyDescent="0.4"/>
    <row r="420" ht="13.5" customHeight="1" x14ac:dyDescent="0.4"/>
    <row r="421" ht="13.5" customHeight="1" x14ac:dyDescent="0.4"/>
    <row r="422" ht="13.5" customHeight="1" x14ac:dyDescent="0.4"/>
    <row r="423" ht="13.5" customHeight="1" x14ac:dyDescent="0.4"/>
    <row r="424" ht="13.5" customHeight="1" x14ac:dyDescent="0.4"/>
    <row r="425" ht="13.5" customHeight="1" x14ac:dyDescent="0.4"/>
    <row r="426" ht="13.5" customHeight="1" x14ac:dyDescent="0.4"/>
    <row r="427" ht="13.5" customHeight="1" x14ac:dyDescent="0.4"/>
    <row r="428" ht="13.5" customHeight="1" x14ac:dyDescent="0.4"/>
    <row r="429" ht="13.5" customHeight="1" x14ac:dyDescent="0.4"/>
    <row r="430" ht="13.5" customHeight="1" x14ac:dyDescent="0.4"/>
    <row r="431" ht="13.5" customHeight="1" x14ac:dyDescent="0.4"/>
    <row r="432" ht="13.5" customHeight="1" x14ac:dyDescent="0.4"/>
    <row r="433" ht="13.5" customHeight="1" x14ac:dyDescent="0.4"/>
    <row r="434" ht="13.5" customHeight="1" x14ac:dyDescent="0.4"/>
    <row r="435" ht="13.5" customHeight="1" x14ac:dyDescent="0.4"/>
    <row r="436" ht="13.5" customHeight="1" x14ac:dyDescent="0.4"/>
    <row r="437" ht="13.5" customHeight="1" x14ac:dyDescent="0.4"/>
    <row r="438" ht="13.5" customHeight="1" x14ac:dyDescent="0.4"/>
    <row r="439" ht="13.5" customHeight="1" x14ac:dyDescent="0.4"/>
    <row r="440" ht="13.5" customHeight="1" x14ac:dyDescent="0.4"/>
    <row r="441" ht="13.5" customHeight="1" x14ac:dyDescent="0.4"/>
    <row r="442" ht="13.5" customHeight="1" x14ac:dyDescent="0.4"/>
    <row r="443" ht="13.5" customHeight="1" x14ac:dyDescent="0.4"/>
    <row r="444" ht="13.5" customHeight="1" x14ac:dyDescent="0.4"/>
    <row r="445" ht="13.5" customHeight="1" x14ac:dyDescent="0.4"/>
    <row r="446" ht="13.5" customHeight="1" x14ac:dyDescent="0.4"/>
    <row r="447" ht="13.5" customHeight="1" x14ac:dyDescent="0.4"/>
    <row r="448" ht="13.5" customHeight="1" x14ac:dyDescent="0.4"/>
    <row r="449" ht="13.5" customHeight="1" x14ac:dyDescent="0.4"/>
    <row r="450" ht="13.5" customHeight="1" x14ac:dyDescent="0.4"/>
    <row r="451" ht="13.5" customHeight="1" x14ac:dyDescent="0.4"/>
    <row r="452" ht="13.5" customHeight="1" x14ac:dyDescent="0.4"/>
    <row r="453" ht="13.5" customHeight="1" x14ac:dyDescent="0.4"/>
    <row r="454" ht="13.5" customHeight="1" x14ac:dyDescent="0.4"/>
    <row r="455" ht="13.5" customHeight="1" x14ac:dyDescent="0.4"/>
    <row r="456" ht="13.5" customHeight="1" x14ac:dyDescent="0.4"/>
    <row r="457" ht="13.5" customHeight="1" x14ac:dyDescent="0.4"/>
    <row r="458" ht="13.5" customHeight="1" x14ac:dyDescent="0.4"/>
    <row r="459" ht="13.5" customHeight="1" x14ac:dyDescent="0.4"/>
    <row r="460" ht="13.5" customHeight="1" x14ac:dyDescent="0.4"/>
    <row r="461" ht="13.5" customHeight="1" x14ac:dyDescent="0.4"/>
    <row r="462" ht="13.5" customHeight="1" x14ac:dyDescent="0.4"/>
    <row r="463" ht="13.5" customHeight="1" x14ac:dyDescent="0.4"/>
    <row r="464" ht="13.5" customHeight="1" x14ac:dyDescent="0.4"/>
    <row r="465" ht="13.5" customHeight="1" x14ac:dyDescent="0.4"/>
    <row r="466" ht="13.5" customHeight="1" x14ac:dyDescent="0.4"/>
    <row r="467" ht="13.5" customHeight="1" x14ac:dyDescent="0.4"/>
    <row r="468" ht="13.5" customHeight="1" x14ac:dyDescent="0.4"/>
    <row r="469" ht="13.5" customHeight="1" x14ac:dyDescent="0.4"/>
    <row r="470" ht="13.5" customHeight="1" x14ac:dyDescent="0.4"/>
    <row r="471" ht="13.5" customHeight="1" x14ac:dyDescent="0.4"/>
    <row r="472" ht="13.5" customHeight="1" x14ac:dyDescent="0.4"/>
    <row r="473" ht="13.5" customHeight="1" x14ac:dyDescent="0.4"/>
    <row r="474" ht="13.5" customHeight="1" x14ac:dyDescent="0.4"/>
    <row r="475" ht="13.5" customHeight="1" x14ac:dyDescent="0.4"/>
    <row r="476" ht="13.5" customHeight="1" x14ac:dyDescent="0.4"/>
    <row r="477" ht="13.5" customHeight="1" x14ac:dyDescent="0.4"/>
    <row r="478" ht="13.5" customHeight="1" x14ac:dyDescent="0.4"/>
    <row r="479" ht="13.5" customHeight="1" x14ac:dyDescent="0.4"/>
    <row r="480" ht="13.5" customHeight="1" x14ac:dyDescent="0.4"/>
    <row r="481" ht="13.5" customHeight="1" x14ac:dyDescent="0.4"/>
    <row r="482" ht="13.5" customHeight="1" x14ac:dyDescent="0.4"/>
    <row r="483" ht="13.5" customHeight="1" x14ac:dyDescent="0.4"/>
    <row r="484" ht="13.5" customHeight="1" x14ac:dyDescent="0.4"/>
    <row r="485" ht="13.5" customHeight="1" x14ac:dyDescent="0.4"/>
    <row r="486" ht="13.5" customHeight="1" x14ac:dyDescent="0.4"/>
    <row r="487" ht="13.5" customHeight="1" x14ac:dyDescent="0.4"/>
    <row r="488" ht="13.5" customHeight="1" x14ac:dyDescent="0.4"/>
    <row r="489" ht="13.5" customHeight="1" x14ac:dyDescent="0.4"/>
    <row r="490" ht="13.5" customHeight="1" x14ac:dyDescent="0.4"/>
    <row r="491" ht="13.5" customHeight="1" x14ac:dyDescent="0.4"/>
    <row r="492" ht="13.5" customHeight="1" x14ac:dyDescent="0.4"/>
    <row r="493" ht="13.5" customHeight="1" x14ac:dyDescent="0.4"/>
    <row r="494" ht="13.5" customHeight="1" x14ac:dyDescent="0.4"/>
    <row r="495" ht="13.5" customHeight="1" x14ac:dyDescent="0.4"/>
    <row r="496" ht="13.5" customHeight="1" x14ac:dyDescent="0.4"/>
    <row r="497" ht="13.5" customHeight="1" x14ac:dyDescent="0.4"/>
    <row r="498" ht="13.5" customHeight="1" x14ac:dyDescent="0.4"/>
    <row r="499" ht="13.5" customHeight="1" x14ac:dyDescent="0.4"/>
    <row r="500" ht="13.5" customHeight="1" x14ac:dyDescent="0.4"/>
    <row r="501" ht="13.5" customHeight="1" x14ac:dyDescent="0.4"/>
    <row r="502" ht="13.5" customHeight="1" x14ac:dyDescent="0.4"/>
    <row r="503" ht="13.5" customHeight="1" x14ac:dyDescent="0.4"/>
    <row r="504" ht="13.5" customHeight="1" x14ac:dyDescent="0.4"/>
    <row r="505" ht="13.5" customHeight="1" x14ac:dyDescent="0.4"/>
    <row r="506" ht="13.5" customHeight="1" x14ac:dyDescent="0.4"/>
    <row r="507" ht="13.5" customHeight="1" x14ac:dyDescent="0.4"/>
    <row r="508" ht="13.5" customHeight="1" x14ac:dyDescent="0.4"/>
    <row r="509" ht="13.5" customHeight="1" x14ac:dyDescent="0.4"/>
    <row r="510" ht="13.5" customHeight="1" x14ac:dyDescent="0.4"/>
    <row r="511" ht="13.5" customHeight="1" x14ac:dyDescent="0.4"/>
    <row r="512" ht="13.5" customHeight="1" x14ac:dyDescent="0.4"/>
    <row r="513" ht="13.5" customHeight="1" x14ac:dyDescent="0.4"/>
    <row r="514" ht="13.5" customHeight="1" x14ac:dyDescent="0.4"/>
    <row r="515" ht="13.5" customHeight="1" x14ac:dyDescent="0.4"/>
    <row r="516" ht="13.5" customHeight="1" x14ac:dyDescent="0.4"/>
    <row r="517" ht="13.5" customHeight="1" x14ac:dyDescent="0.4"/>
    <row r="518" ht="13.5" customHeight="1" x14ac:dyDescent="0.4"/>
    <row r="519" ht="13.5" customHeight="1" x14ac:dyDescent="0.4"/>
    <row r="520" ht="13.5" customHeight="1" x14ac:dyDescent="0.4"/>
    <row r="521" ht="13.5" customHeight="1" x14ac:dyDescent="0.4"/>
    <row r="522" ht="13.5" customHeight="1" x14ac:dyDescent="0.4"/>
    <row r="523" ht="13.5" customHeight="1" x14ac:dyDescent="0.4"/>
    <row r="524" ht="13.5" customHeight="1" x14ac:dyDescent="0.4"/>
    <row r="525" ht="13.5" customHeight="1" x14ac:dyDescent="0.4"/>
    <row r="526" ht="13.5" customHeight="1" x14ac:dyDescent="0.4"/>
    <row r="527" ht="13.5" customHeight="1" x14ac:dyDescent="0.4"/>
    <row r="528" ht="13.5" customHeight="1" x14ac:dyDescent="0.4"/>
    <row r="529" ht="13.5" customHeight="1" x14ac:dyDescent="0.4"/>
    <row r="530" ht="13.5" customHeight="1" x14ac:dyDescent="0.4"/>
    <row r="531" ht="13.5" customHeight="1" x14ac:dyDescent="0.4"/>
    <row r="532" ht="13.5" customHeight="1" x14ac:dyDescent="0.4"/>
    <row r="533" ht="13.5" customHeight="1" x14ac:dyDescent="0.4"/>
    <row r="534" ht="13.5" customHeight="1" x14ac:dyDescent="0.4"/>
    <row r="535" ht="13.5" customHeight="1" x14ac:dyDescent="0.4"/>
    <row r="536" ht="13.5" customHeight="1" x14ac:dyDescent="0.4"/>
    <row r="537" ht="13.5" customHeight="1" x14ac:dyDescent="0.4"/>
    <row r="538" ht="13.5" customHeight="1" x14ac:dyDescent="0.4"/>
    <row r="539" ht="13.5" customHeight="1" x14ac:dyDescent="0.4"/>
    <row r="540" ht="13.5" customHeight="1" x14ac:dyDescent="0.4"/>
    <row r="541" ht="13.5" customHeight="1" x14ac:dyDescent="0.4"/>
    <row r="542" ht="13.5" customHeight="1" x14ac:dyDescent="0.4"/>
    <row r="543" ht="13.5" customHeight="1" x14ac:dyDescent="0.4"/>
    <row r="544" ht="13.5" customHeight="1" x14ac:dyDescent="0.4"/>
    <row r="545" ht="13.5" customHeight="1" x14ac:dyDescent="0.4"/>
    <row r="546" ht="13.5" customHeight="1" x14ac:dyDescent="0.4"/>
    <row r="547" ht="13.5" customHeight="1" x14ac:dyDescent="0.4"/>
    <row r="548" ht="13.5" customHeight="1" x14ac:dyDescent="0.4"/>
    <row r="549" ht="13.5" customHeight="1" x14ac:dyDescent="0.4"/>
    <row r="550" ht="13.5" customHeight="1" x14ac:dyDescent="0.4"/>
    <row r="551" ht="13.5" customHeight="1" x14ac:dyDescent="0.4"/>
    <row r="552" ht="13.5" customHeight="1" x14ac:dyDescent="0.4"/>
    <row r="553" ht="13.5" customHeight="1" x14ac:dyDescent="0.4"/>
    <row r="554" ht="13.5" customHeight="1" x14ac:dyDescent="0.4"/>
    <row r="555" ht="13.5" customHeight="1" x14ac:dyDescent="0.4"/>
    <row r="556" ht="13.5" customHeight="1" x14ac:dyDescent="0.4"/>
    <row r="557" ht="13.5" customHeight="1" x14ac:dyDescent="0.4"/>
    <row r="558" ht="13.5" customHeight="1" x14ac:dyDescent="0.4"/>
    <row r="559" ht="13.5" customHeight="1" x14ac:dyDescent="0.4"/>
    <row r="560" ht="13.5" customHeight="1" x14ac:dyDescent="0.4"/>
    <row r="561" ht="13.5" customHeight="1" x14ac:dyDescent="0.4"/>
    <row r="562" ht="13.5" customHeight="1" x14ac:dyDescent="0.4"/>
    <row r="563" ht="13.5" customHeight="1" x14ac:dyDescent="0.4"/>
    <row r="564" ht="13.5" customHeight="1" x14ac:dyDescent="0.4"/>
    <row r="565" ht="13.5" customHeight="1" x14ac:dyDescent="0.4"/>
    <row r="566" ht="13.5" customHeight="1" x14ac:dyDescent="0.4"/>
    <row r="567" ht="13.5" customHeight="1" x14ac:dyDescent="0.4"/>
    <row r="568" ht="13.5" customHeight="1" x14ac:dyDescent="0.4"/>
    <row r="569" ht="13.5" customHeight="1" x14ac:dyDescent="0.4"/>
    <row r="570" ht="13.5" customHeight="1" x14ac:dyDescent="0.4"/>
    <row r="571" ht="13.5" customHeight="1" x14ac:dyDescent="0.4"/>
    <row r="572" ht="13.5" customHeight="1" x14ac:dyDescent="0.4"/>
    <row r="573" ht="13.5" customHeight="1" x14ac:dyDescent="0.4"/>
    <row r="574" ht="13.5" customHeight="1" x14ac:dyDescent="0.4"/>
    <row r="575" ht="13.5" customHeight="1" x14ac:dyDescent="0.4"/>
    <row r="576" ht="13.5" customHeight="1" x14ac:dyDescent="0.4"/>
    <row r="577" ht="13.5" customHeight="1" x14ac:dyDescent="0.4"/>
    <row r="578" ht="13.5" customHeight="1" x14ac:dyDescent="0.4"/>
    <row r="579" ht="13.5" customHeight="1" x14ac:dyDescent="0.4"/>
    <row r="580" ht="13.5" customHeight="1" x14ac:dyDescent="0.4"/>
    <row r="581" ht="13.5" customHeight="1" x14ac:dyDescent="0.4"/>
    <row r="582" ht="13.5" customHeight="1" x14ac:dyDescent="0.4"/>
    <row r="583" ht="13.5" customHeight="1" x14ac:dyDescent="0.4"/>
    <row r="584" ht="13.5" customHeight="1" x14ac:dyDescent="0.4"/>
    <row r="585" ht="13.5" customHeight="1" x14ac:dyDescent="0.4"/>
    <row r="586" ht="13.5" customHeight="1" x14ac:dyDescent="0.4"/>
    <row r="587" ht="13.5" customHeight="1" x14ac:dyDescent="0.4"/>
    <row r="588" ht="13.5" customHeight="1" x14ac:dyDescent="0.4"/>
    <row r="589" ht="13.5" customHeight="1" x14ac:dyDescent="0.4"/>
    <row r="590" ht="13.5" customHeight="1" x14ac:dyDescent="0.4"/>
    <row r="591" ht="13.5" customHeight="1" x14ac:dyDescent="0.4"/>
    <row r="592" ht="13.5" customHeight="1" x14ac:dyDescent="0.4"/>
    <row r="593" ht="13.5" customHeight="1" x14ac:dyDescent="0.4"/>
    <row r="594" ht="13.5" customHeight="1" x14ac:dyDescent="0.4"/>
    <row r="595" ht="13.5" customHeight="1" x14ac:dyDescent="0.4"/>
    <row r="596" ht="13.5" customHeight="1" x14ac:dyDescent="0.4"/>
    <row r="597" ht="13.5" customHeight="1" x14ac:dyDescent="0.4"/>
    <row r="598" ht="13.5" customHeight="1" x14ac:dyDescent="0.4"/>
    <row r="599" ht="13.5" customHeight="1" x14ac:dyDescent="0.4"/>
    <row r="600" ht="13.5" customHeight="1" x14ac:dyDescent="0.4"/>
    <row r="601" ht="13.5" customHeight="1" x14ac:dyDescent="0.4"/>
    <row r="602" ht="13.5" customHeight="1" x14ac:dyDescent="0.4"/>
    <row r="603" ht="13.5" customHeight="1" x14ac:dyDescent="0.4"/>
    <row r="604" ht="13.5" customHeight="1" x14ac:dyDescent="0.4"/>
    <row r="605" ht="13.5" customHeight="1" x14ac:dyDescent="0.4"/>
    <row r="606" ht="13.5" customHeight="1" x14ac:dyDescent="0.4"/>
    <row r="607" ht="13.5" customHeight="1" x14ac:dyDescent="0.4"/>
    <row r="608" ht="13.5" customHeight="1" x14ac:dyDescent="0.4"/>
    <row r="609" ht="13.5" customHeight="1" x14ac:dyDescent="0.4"/>
    <row r="610" ht="13.5" customHeight="1" x14ac:dyDescent="0.4"/>
    <row r="611" ht="13.5" customHeight="1" x14ac:dyDescent="0.4"/>
    <row r="612" ht="13.5" customHeight="1" x14ac:dyDescent="0.4"/>
    <row r="613" ht="13.5" customHeight="1" x14ac:dyDescent="0.4"/>
    <row r="614" ht="13.5" customHeight="1" x14ac:dyDescent="0.4"/>
    <row r="615" ht="13.5" customHeight="1" x14ac:dyDescent="0.4"/>
    <row r="616" ht="13.5" customHeight="1" x14ac:dyDescent="0.4"/>
    <row r="617" ht="13.5" customHeight="1" x14ac:dyDescent="0.4"/>
    <row r="618" ht="13.5" customHeight="1" x14ac:dyDescent="0.4"/>
    <row r="619" ht="13.5" customHeight="1" x14ac:dyDescent="0.4"/>
    <row r="620" ht="13.5" customHeight="1" x14ac:dyDescent="0.4"/>
    <row r="621" ht="13.5" customHeight="1" x14ac:dyDescent="0.4"/>
    <row r="622" ht="13.5" customHeight="1" x14ac:dyDescent="0.4"/>
    <row r="623" ht="13.5" customHeight="1" x14ac:dyDescent="0.4"/>
    <row r="624" ht="13.5" customHeight="1" x14ac:dyDescent="0.4"/>
    <row r="625" ht="13.5" customHeight="1" x14ac:dyDescent="0.4"/>
    <row r="626" ht="13.5" customHeight="1" x14ac:dyDescent="0.4"/>
    <row r="627" ht="13.5" customHeight="1" x14ac:dyDescent="0.4"/>
    <row r="628" ht="13.5" customHeight="1" x14ac:dyDescent="0.4"/>
    <row r="629" ht="13.5" customHeight="1" x14ac:dyDescent="0.4"/>
    <row r="630" ht="13.5" customHeight="1" x14ac:dyDescent="0.4"/>
    <row r="631" ht="13.5" customHeight="1" x14ac:dyDescent="0.4"/>
    <row r="632" ht="13.5" customHeight="1" x14ac:dyDescent="0.4"/>
    <row r="633" ht="13.5" customHeight="1" x14ac:dyDescent="0.4"/>
    <row r="634" ht="13.5" customHeight="1" x14ac:dyDescent="0.4"/>
    <row r="635" ht="13.5" customHeight="1" x14ac:dyDescent="0.4"/>
    <row r="636" ht="13.5" customHeight="1" x14ac:dyDescent="0.4"/>
    <row r="637" ht="13.5" customHeight="1" x14ac:dyDescent="0.4"/>
    <row r="638" ht="13.5" customHeight="1" x14ac:dyDescent="0.4"/>
    <row r="639" ht="13.5" customHeight="1" x14ac:dyDescent="0.4"/>
    <row r="640" ht="13.5" customHeight="1" x14ac:dyDescent="0.4"/>
    <row r="641" ht="13.5" customHeight="1" x14ac:dyDescent="0.4"/>
    <row r="642" ht="13.5" customHeight="1" x14ac:dyDescent="0.4"/>
    <row r="643" ht="13.5" customHeight="1" x14ac:dyDescent="0.4"/>
    <row r="644" ht="13.5" customHeight="1" x14ac:dyDescent="0.4"/>
    <row r="645" ht="13.5" customHeight="1" x14ac:dyDescent="0.4"/>
    <row r="646" ht="13.5" customHeight="1" x14ac:dyDescent="0.4"/>
    <row r="647" ht="13.5" customHeight="1" x14ac:dyDescent="0.4"/>
    <row r="648" ht="13.5" customHeight="1" x14ac:dyDescent="0.4"/>
    <row r="649" ht="13.5" customHeight="1" x14ac:dyDescent="0.4"/>
    <row r="650" ht="13.5" customHeight="1" x14ac:dyDescent="0.4"/>
    <row r="651" ht="13.5" customHeight="1" x14ac:dyDescent="0.4"/>
    <row r="652" ht="13.5" customHeight="1" x14ac:dyDescent="0.4"/>
    <row r="653" ht="13.5" customHeight="1" x14ac:dyDescent="0.4"/>
    <row r="654" ht="13.5" customHeight="1" x14ac:dyDescent="0.4"/>
    <row r="655" ht="13.5" customHeight="1" x14ac:dyDescent="0.4"/>
    <row r="656" ht="13.5" customHeight="1" x14ac:dyDescent="0.4"/>
    <row r="657" ht="13.5" customHeight="1" x14ac:dyDescent="0.4"/>
    <row r="658" ht="13.5" customHeight="1" x14ac:dyDescent="0.4"/>
    <row r="659" ht="13.5" customHeight="1" x14ac:dyDescent="0.4"/>
    <row r="660" ht="13.5" customHeight="1" x14ac:dyDescent="0.4"/>
    <row r="661" ht="13.5" customHeight="1" x14ac:dyDescent="0.4"/>
    <row r="662" ht="13.5" customHeight="1" x14ac:dyDescent="0.4"/>
    <row r="663" ht="13.5" customHeight="1" x14ac:dyDescent="0.4"/>
    <row r="664" ht="13.5" customHeight="1" x14ac:dyDescent="0.4"/>
    <row r="665" ht="13.5" customHeight="1" x14ac:dyDescent="0.4"/>
    <row r="666" ht="13.5" customHeight="1" x14ac:dyDescent="0.4"/>
    <row r="667" ht="13.5" customHeight="1" x14ac:dyDescent="0.4"/>
    <row r="668" ht="13.5" customHeight="1" x14ac:dyDescent="0.4"/>
    <row r="669" ht="13.5" customHeight="1" x14ac:dyDescent="0.4"/>
    <row r="670" ht="13.5" customHeight="1" x14ac:dyDescent="0.4"/>
    <row r="671" ht="13.5" customHeight="1" x14ac:dyDescent="0.4"/>
    <row r="672" ht="13.5" customHeight="1" x14ac:dyDescent="0.4"/>
    <row r="673" ht="13.5" customHeight="1" x14ac:dyDescent="0.4"/>
    <row r="674" ht="13.5" customHeight="1" x14ac:dyDescent="0.4"/>
    <row r="675" ht="13.5" customHeight="1" x14ac:dyDescent="0.4"/>
    <row r="676" ht="13.5" customHeight="1" x14ac:dyDescent="0.4"/>
    <row r="677" ht="13.5" customHeight="1" x14ac:dyDescent="0.4"/>
    <row r="678" ht="13.5" customHeight="1" x14ac:dyDescent="0.4"/>
    <row r="679" ht="13.5" customHeight="1" x14ac:dyDescent="0.4"/>
    <row r="680" ht="13.5" customHeight="1" x14ac:dyDescent="0.4"/>
    <row r="681" ht="13.5" customHeight="1" x14ac:dyDescent="0.4"/>
    <row r="682" ht="13.5" customHeight="1" x14ac:dyDescent="0.4"/>
    <row r="683" ht="13.5" customHeight="1" x14ac:dyDescent="0.4"/>
    <row r="684" ht="13.5" customHeight="1" x14ac:dyDescent="0.4"/>
    <row r="685" ht="13.5" customHeight="1" x14ac:dyDescent="0.4"/>
    <row r="686" ht="13.5" customHeight="1" x14ac:dyDescent="0.4"/>
    <row r="687" ht="13.5" customHeight="1" x14ac:dyDescent="0.4"/>
    <row r="688" ht="13.5" customHeight="1" x14ac:dyDescent="0.4"/>
    <row r="689" ht="13.5" customHeight="1" x14ac:dyDescent="0.4"/>
    <row r="690" ht="13.5" customHeight="1" x14ac:dyDescent="0.4"/>
    <row r="691" ht="13.5" customHeight="1" x14ac:dyDescent="0.4"/>
    <row r="692" ht="13.5" customHeight="1" x14ac:dyDescent="0.4"/>
    <row r="693" ht="13.5" customHeight="1" x14ac:dyDescent="0.4"/>
    <row r="694" ht="13.5" customHeight="1" x14ac:dyDescent="0.4"/>
    <row r="695" ht="13.5" customHeight="1" x14ac:dyDescent="0.4"/>
    <row r="696" ht="13.5" customHeight="1" x14ac:dyDescent="0.4"/>
    <row r="697" ht="13.5" customHeight="1" x14ac:dyDescent="0.4"/>
    <row r="698" ht="13.5" customHeight="1" x14ac:dyDescent="0.4"/>
    <row r="699" ht="13.5" customHeight="1" x14ac:dyDescent="0.4"/>
    <row r="700" ht="13.5" customHeight="1" x14ac:dyDescent="0.4"/>
    <row r="701" ht="13.5" customHeight="1" x14ac:dyDescent="0.4"/>
    <row r="702" ht="13.5" customHeight="1" x14ac:dyDescent="0.4"/>
    <row r="703" ht="13.5" customHeight="1" x14ac:dyDescent="0.4"/>
    <row r="704" ht="13.5" customHeight="1" x14ac:dyDescent="0.4"/>
    <row r="705" ht="13.5" customHeight="1" x14ac:dyDescent="0.4"/>
    <row r="706" ht="13.5" customHeight="1" x14ac:dyDescent="0.4"/>
    <row r="707" ht="13.5" customHeight="1" x14ac:dyDescent="0.4"/>
    <row r="708" ht="13.5" customHeight="1" x14ac:dyDescent="0.4"/>
    <row r="709" ht="13.5" customHeight="1" x14ac:dyDescent="0.4"/>
    <row r="710" ht="13.5" customHeight="1" x14ac:dyDescent="0.4"/>
    <row r="711" ht="13.5" customHeight="1" x14ac:dyDescent="0.4"/>
    <row r="712" ht="13.5" customHeight="1" x14ac:dyDescent="0.4"/>
    <row r="713" ht="13.5" customHeight="1" x14ac:dyDescent="0.4"/>
    <row r="714" ht="13.5" customHeight="1" x14ac:dyDescent="0.4"/>
    <row r="715" ht="13.5" customHeight="1" x14ac:dyDescent="0.4"/>
    <row r="716" ht="13.5" customHeight="1" x14ac:dyDescent="0.4"/>
    <row r="717" ht="13.5" customHeight="1" x14ac:dyDescent="0.4"/>
    <row r="718" ht="13.5" customHeight="1" x14ac:dyDescent="0.4"/>
    <row r="719" ht="13.5" customHeight="1" x14ac:dyDescent="0.4"/>
    <row r="720" ht="13.5" customHeight="1" x14ac:dyDescent="0.4"/>
    <row r="721" ht="13.5" customHeight="1" x14ac:dyDescent="0.4"/>
    <row r="722" ht="13.5" customHeight="1" x14ac:dyDescent="0.4"/>
    <row r="723" ht="13.5" customHeight="1" x14ac:dyDescent="0.4"/>
    <row r="724" ht="13.5" customHeight="1" x14ac:dyDescent="0.4"/>
    <row r="725" ht="13.5" customHeight="1" x14ac:dyDescent="0.4"/>
    <row r="726" ht="13.5" customHeight="1" x14ac:dyDescent="0.4"/>
    <row r="727" ht="13.5" customHeight="1" x14ac:dyDescent="0.4"/>
    <row r="728" ht="13.5" customHeight="1" x14ac:dyDescent="0.4"/>
    <row r="729" ht="13.5" customHeight="1" x14ac:dyDescent="0.4"/>
    <row r="730" ht="13.5" customHeight="1" x14ac:dyDescent="0.4"/>
    <row r="731" ht="13.5" customHeight="1" x14ac:dyDescent="0.4"/>
    <row r="732" ht="13.5" customHeight="1" x14ac:dyDescent="0.4"/>
    <row r="733" ht="13.5" customHeight="1" x14ac:dyDescent="0.4"/>
    <row r="734" ht="13.5" customHeight="1" x14ac:dyDescent="0.4"/>
    <row r="735" ht="13.5" customHeight="1" x14ac:dyDescent="0.4"/>
    <row r="736" ht="13.5" customHeight="1" x14ac:dyDescent="0.4"/>
    <row r="737" ht="13.5" customHeight="1" x14ac:dyDescent="0.4"/>
    <row r="738" ht="13.5" customHeight="1" x14ac:dyDescent="0.4"/>
    <row r="739" ht="13.5" customHeight="1" x14ac:dyDescent="0.4"/>
    <row r="740" ht="13.5" customHeight="1" x14ac:dyDescent="0.4"/>
    <row r="741" ht="13.5" customHeight="1" x14ac:dyDescent="0.4"/>
    <row r="742" ht="13.5" customHeight="1" x14ac:dyDescent="0.4"/>
    <row r="743" ht="13.5" customHeight="1" x14ac:dyDescent="0.4"/>
    <row r="744" ht="13.5" customHeight="1" x14ac:dyDescent="0.4"/>
    <row r="745" ht="13.5" customHeight="1" x14ac:dyDescent="0.4"/>
    <row r="746" ht="13.5" customHeight="1" x14ac:dyDescent="0.4"/>
    <row r="747" ht="13.5" customHeight="1" x14ac:dyDescent="0.4"/>
    <row r="748" ht="13.5" customHeight="1" x14ac:dyDescent="0.4"/>
    <row r="749" ht="13.5" customHeight="1" x14ac:dyDescent="0.4"/>
    <row r="750" ht="13.5" customHeight="1" x14ac:dyDescent="0.4"/>
    <row r="751" ht="13.5" customHeight="1" x14ac:dyDescent="0.4"/>
    <row r="752" ht="13.5" customHeight="1" x14ac:dyDescent="0.4"/>
    <row r="753" ht="13.5" customHeight="1" x14ac:dyDescent="0.4"/>
  </sheetData>
  <mergeCells count="248">
    <mergeCell ref="V146:X147"/>
    <mergeCell ref="A139:A145"/>
    <mergeCell ref="B139:G142"/>
    <mergeCell ref="H139:J144"/>
    <mergeCell ref="K139:M144"/>
    <mergeCell ref="N139:P144"/>
    <mergeCell ref="Q140:R140"/>
    <mergeCell ref="T140:U140"/>
    <mergeCell ref="C143:F145"/>
    <mergeCell ref="H145:J145"/>
    <mergeCell ref="K145:M145"/>
    <mergeCell ref="N145:P145"/>
    <mergeCell ref="A146:E147"/>
    <mergeCell ref="F146:I147"/>
    <mergeCell ref="J146:K147"/>
    <mergeCell ref="L146:O147"/>
    <mergeCell ref="P146:U147"/>
    <mergeCell ref="A132:A138"/>
    <mergeCell ref="B132:G135"/>
    <mergeCell ref="H132:J137"/>
    <mergeCell ref="K132:M137"/>
    <mergeCell ref="N132:P137"/>
    <mergeCell ref="Q133:R133"/>
    <mergeCell ref="T133:U133"/>
    <mergeCell ref="C136:F138"/>
    <mergeCell ref="H138:J138"/>
    <mergeCell ref="K138:M138"/>
    <mergeCell ref="N138:P138"/>
    <mergeCell ref="R98:U99"/>
    <mergeCell ref="V98:X99"/>
    <mergeCell ref="U113:X113"/>
    <mergeCell ref="A114:X115"/>
    <mergeCell ref="A116:G117"/>
    <mergeCell ref="H116:J117"/>
    <mergeCell ref="K116:M117"/>
    <mergeCell ref="N116:P117"/>
    <mergeCell ref="Q116:V117"/>
    <mergeCell ref="W116:X117"/>
    <mergeCell ref="H93:J96"/>
    <mergeCell ref="K93:M96"/>
    <mergeCell ref="N93:P96"/>
    <mergeCell ref="H97:J97"/>
    <mergeCell ref="K97:M97"/>
    <mergeCell ref="N97:P97"/>
    <mergeCell ref="A98:E99"/>
    <mergeCell ref="F98:I99"/>
    <mergeCell ref="J98:K99"/>
    <mergeCell ref="L98:Q99"/>
    <mergeCell ref="A68:A72"/>
    <mergeCell ref="B68:G71"/>
    <mergeCell ref="H68:J71"/>
    <mergeCell ref="K68:M71"/>
    <mergeCell ref="N68:P71"/>
    <mergeCell ref="H72:J72"/>
    <mergeCell ref="K72:M72"/>
    <mergeCell ref="N72:P72"/>
    <mergeCell ref="A78:A82"/>
    <mergeCell ref="B78:G81"/>
    <mergeCell ref="H78:J81"/>
    <mergeCell ref="K78:M81"/>
    <mergeCell ref="N78:P81"/>
    <mergeCell ref="H82:J82"/>
    <mergeCell ref="K82:M82"/>
    <mergeCell ref="N82:P82"/>
    <mergeCell ref="U59:X59"/>
    <mergeCell ref="A60:X60"/>
    <mergeCell ref="A61:G62"/>
    <mergeCell ref="H61:J62"/>
    <mergeCell ref="K61:M62"/>
    <mergeCell ref="N61:P62"/>
    <mergeCell ref="Q61:V62"/>
    <mergeCell ref="W61:X62"/>
    <mergeCell ref="A63:A67"/>
    <mergeCell ref="B63:G66"/>
    <mergeCell ref="H63:J66"/>
    <mergeCell ref="K63:M66"/>
    <mergeCell ref="N63:P66"/>
    <mergeCell ref="H67:J67"/>
    <mergeCell ref="K67:M67"/>
    <mergeCell ref="N67:P67"/>
    <mergeCell ref="K118:M123"/>
    <mergeCell ref="N118:P123"/>
    <mergeCell ref="A73:A77"/>
    <mergeCell ref="B73:G76"/>
    <mergeCell ref="H73:J76"/>
    <mergeCell ref="K73:M76"/>
    <mergeCell ref="N73:P76"/>
    <mergeCell ref="H77:J77"/>
    <mergeCell ref="K77:M77"/>
    <mergeCell ref="N77:P77"/>
    <mergeCell ref="A83:A87"/>
    <mergeCell ref="B83:G86"/>
    <mergeCell ref="H83:J86"/>
    <mergeCell ref="K83:M86"/>
    <mergeCell ref="N83:P86"/>
    <mergeCell ref="H87:J87"/>
    <mergeCell ref="K87:M87"/>
    <mergeCell ref="N87:P87"/>
    <mergeCell ref="N88:P91"/>
    <mergeCell ref="H92:J92"/>
    <mergeCell ref="K92:M92"/>
    <mergeCell ref="N92:P92"/>
    <mergeCell ref="A93:A97"/>
    <mergeCell ref="B93:G96"/>
    <mergeCell ref="Q126:R126"/>
    <mergeCell ref="T126:U126"/>
    <mergeCell ref="C129:F131"/>
    <mergeCell ref="H131:J131"/>
    <mergeCell ref="K131:M131"/>
    <mergeCell ref="N131:P131"/>
    <mergeCell ref="Q119:R119"/>
    <mergeCell ref="T119:U119"/>
    <mergeCell ref="A88:A92"/>
    <mergeCell ref="B88:G91"/>
    <mergeCell ref="H88:J91"/>
    <mergeCell ref="K88:M91"/>
    <mergeCell ref="A125:A131"/>
    <mergeCell ref="B125:G128"/>
    <mergeCell ref="C122:F124"/>
    <mergeCell ref="H124:J124"/>
    <mergeCell ref="K124:M124"/>
    <mergeCell ref="N124:P124"/>
    <mergeCell ref="H125:J130"/>
    <mergeCell ref="K125:M130"/>
    <mergeCell ref="N125:P130"/>
    <mergeCell ref="A118:A124"/>
    <mergeCell ref="B118:G121"/>
    <mergeCell ref="H118:J123"/>
    <mergeCell ref="A53:G54"/>
    <mergeCell ref="H53:M54"/>
    <mergeCell ref="N53:X54"/>
    <mergeCell ref="A49:F51"/>
    <mergeCell ref="G49:G51"/>
    <mergeCell ref="H49:H51"/>
    <mergeCell ref="I49:I51"/>
    <mergeCell ref="J49:J51"/>
    <mergeCell ref="K49:K51"/>
    <mergeCell ref="L49:L51"/>
    <mergeCell ref="M49:M51"/>
    <mergeCell ref="N49:X51"/>
    <mergeCell ref="A46:F48"/>
    <mergeCell ref="G46:G48"/>
    <mergeCell ref="H46:H48"/>
    <mergeCell ref="I46:I48"/>
    <mergeCell ref="J46:J48"/>
    <mergeCell ref="K46:K48"/>
    <mergeCell ref="L46:L48"/>
    <mergeCell ref="M46:M48"/>
    <mergeCell ref="N46:X48"/>
    <mergeCell ref="A43:F45"/>
    <mergeCell ref="G43:G45"/>
    <mergeCell ref="H43:H45"/>
    <mergeCell ref="I43:I45"/>
    <mergeCell ref="J43:J45"/>
    <mergeCell ref="K43:K45"/>
    <mergeCell ref="L43:L45"/>
    <mergeCell ref="M43:M45"/>
    <mergeCell ref="N43:X45"/>
    <mergeCell ref="A40:F42"/>
    <mergeCell ref="G40:G42"/>
    <mergeCell ref="H40:H42"/>
    <mergeCell ref="I40:I42"/>
    <mergeCell ref="J40:J42"/>
    <mergeCell ref="K40:K42"/>
    <mergeCell ref="L40:L42"/>
    <mergeCell ref="M40:M42"/>
    <mergeCell ref="N40:X42"/>
    <mergeCell ref="A35:F36"/>
    <mergeCell ref="G35:G36"/>
    <mergeCell ref="I35:I36"/>
    <mergeCell ref="K35:K36"/>
    <mergeCell ref="M35:M36"/>
    <mergeCell ref="A38:X38"/>
    <mergeCell ref="A39:F39"/>
    <mergeCell ref="G39:M39"/>
    <mergeCell ref="N39:X39"/>
    <mergeCell ref="H35:H36"/>
    <mergeCell ref="J35:J36"/>
    <mergeCell ref="L35:L36"/>
    <mergeCell ref="A31:F32"/>
    <mergeCell ref="G31:G32"/>
    <mergeCell ref="I31:I32"/>
    <mergeCell ref="K31:K32"/>
    <mergeCell ref="M31:M32"/>
    <mergeCell ref="A33:F34"/>
    <mergeCell ref="G33:G34"/>
    <mergeCell ref="I33:I34"/>
    <mergeCell ref="K33:K34"/>
    <mergeCell ref="M33:M34"/>
    <mergeCell ref="H31:H32"/>
    <mergeCell ref="J31:J32"/>
    <mergeCell ref="L31:L32"/>
    <mergeCell ref="H33:H34"/>
    <mergeCell ref="J33:J34"/>
    <mergeCell ref="L33:L34"/>
    <mergeCell ref="A21:X21"/>
    <mergeCell ref="A22:C22"/>
    <mergeCell ref="S22:U22"/>
    <mergeCell ref="V22:W22"/>
    <mergeCell ref="I23:Q23"/>
    <mergeCell ref="S23:U23"/>
    <mergeCell ref="V23:W23"/>
    <mergeCell ref="A29:M29"/>
    <mergeCell ref="A30:F30"/>
    <mergeCell ref="G30:M30"/>
    <mergeCell ref="A19:C20"/>
    <mergeCell ref="D19:D20"/>
    <mergeCell ref="E19:E20"/>
    <mergeCell ref="F19:F20"/>
    <mergeCell ref="G19:G20"/>
    <mergeCell ref="H19:H20"/>
    <mergeCell ref="I19:I20"/>
    <mergeCell ref="J19:K20"/>
    <mergeCell ref="U19:X19"/>
    <mergeCell ref="V20:W20"/>
    <mergeCell ref="A14:B15"/>
    <mergeCell ref="C14:L15"/>
    <mergeCell ref="M14:X14"/>
    <mergeCell ref="M15:X16"/>
    <mergeCell ref="A16:B16"/>
    <mergeCell ref="C16:L16"/>
    <mergeCell ref="A17:X17"/>
    <mergeCell ref="A18:I18"/>
    <mergeCell ref="J18:X18"/>
    <mergeCell ref="A9:B9"/>
    <mergeCell ref="C9:L9"/>
    <mergeCell ref="M9:N9"/>
    <mergeCell ref="O9:X9"/>
    <mergeCell ref="A10:L10"/>
    <mergeCell ref="M10:X10"/>
    <mergeCell ref="D11:L11"/>
    <mergeCell ref="M11:X11"/>
    <mergeCell ref="A12:B13"/>
    <mergeCell ref="C12:L13"/>
    <mergeCell ref="M12:X12"/>
    <mergeCell ref="T13:W13"/>
    <mergeCell ref="A3:L3"/>
    <mergeCell ref="M3:X3"/>
    <mergeCell ref="D4:L4"/>
    <mergeCell ref="P4:X4"/>
    <mergeCell ref="A5:B6"/>
    <mergeCell ref="C5:L6"/>
    <mergeCell ref="M5:N6"/>
    <mergeCell ref="O5:X6"/>
    <mergeCell ref="A7:B8"/>
    <mergeCell ref="C7:L8"/>
    <mergeCell ref="M7:N8"/>
    <mergeCell ref="O7:X8"/>
  </mergeCells>
  <phoneticPr fontId="2"/>
  <conditionalFormatting sqref="F98">
    <cfRule type="expression" dxfId="6" priority="7">
      <formula>MOD(#REF!,1)=0</formula>
    </cfRule>
    <cfRule type="expression" priority="8">
      <formula>MOD(#REF!,1)=0</formula>
    </cfRule>
  </conditionalFormatting>
  <conditionalFormatting sqref="F146">
    <cfRule type="expression" dxfId="5" priority="9">
      <formula>MOD(#REF!,1)=0</formula>
    </cfRule>
    <cfRule type="expression" priority="10">
      <formula>MOD(#REF!,1)=0</formula>
    </cfRule>
  </conditionalFormatting>
  <conditionalFormatting sqref="Q63 Q83 Q88 Q93">
    <cfRule type="expression" dxfId="4" priority="11">
      <formula>#REF!=TRUE</formula>
    </cfRule>
    <cfRule type="expression" dxfId="3" priority="12">
      <formula>#REF!=TRUE</formula>
    </cfRule>
  </conditionalFormatting>
  <conditionalFormatting sqref="Q68">
    <cfRule type="expression" dxfId="2" priority="3">
      <formula>#REF!=TRUE</formula>
    </cfRule>
  </conditionalFormatting>
  <conditionalFormatting sqref="Q73">
    <cfRule type="expression" dxfId="1" priority="1">
      <formula>#REF!=TRUE</formula>
    </cfRule>
  </conditionalFormatting>
  <conditionalFormatting sqref="Q78">
    <cfRule type="expression" dxfId="0" priority="5">
      <formula>#REF!=TRUE</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認証基準!$I$4:$I$5</xm:f>
          </x14:formula1>
          <xm:sqref>V97 S119:S123 V95 V119:V122 S95 S126:S130 V126:V129 S97 S63 V63 S65 V65 S70 V77:V78 V72:V73 S87:S88 V133:V136 V92:V93 S90 S82:S83 V87:V88 V90 S140:S144 S77:S78 V82:V83 V67:V68 S72:S73 V140:V143 S92:S93 S80 V70 V80 S85 V85 S133:S137 S67:S68 S75 V75</xm:sqref>
        </x14:dataValidation>
        <x14:dataValidation type="list" allowBlank="1" showInputMessage="1" showErrorMessage="1" xr:uid="{00000000-0002-0000-0400-000001000000}">
          <x14:formula1>
            <xm:f>認証基準!$B$5:$B$114</xm:f>
          </x14:formula1>
          <xm:sqref>M15</xm:sqref>
        </x14:dataValidation>
        <x14:dataValidation type="list" allowBlank="1" showInputMessage="1" showErrorMessage="1" xr:uid="{00000000-0002-0000-0400-000002000000}">
          <x14:formula1>
            <xm:f>認証基準!$I$2:$I$3</xm:f>
          </x14:formula1>
          <xm:sqref>X63:X66 X78:X81 X68:X71 X140:X143 X83:X86 X88:X91 X93:X96 X119:X122 X126:X129 X133:X136 X73:X76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5"/>
  <sheetViews>
    <sheetView workbookViewId="0">
      <selection activeCell="F25" sqref="F25"/>
    </sheetView>
  </sheetViews>
  <sheetFormatPr defaultRowHeight="18.75" x14ac:dyDescent="0.4"/>
  <cols>
    <col min="1" max="1" width="2.75" customWidth="1"/>
    <col min="2" max="2" width="11.5" customWidth="1"/>
    <col min="3" max="3" width="12.75" customWidth="1"/>
    <col min="4" max="4" width="9.75" customWidth="1"/>
    <col min="5" max="5" width="17.5" customWidth="1"/>
    <col min="6" max="6" width="9" customWidth="1"/>
    <col min="7" max="7" width="7.375" customWidth="1"/>
  </cols>
  <sheetData>
    <row r="1" spans="1:8" ht="19.5" thickBot="1" x14ac:dyDescent="0.45">
      <c r="A1" s="142"/>
      <c r="B1" s="142"/>
      <c r="C1" s="142"/>
      <c r="D1" s="142"/>
      <c r="E1" s="142"/>
      <c r="F1" s="142"/>
      <c r="G1" s="143" t="s">
        <v>402</v>
      </c>
      <c r="H1" s="143" t="s">
        <v>197</v>
      </c>
    </row>
    <row r="2" spans="1:8" ht="27.75" thickBot="1" x14ac:dyDescent="0.45">
      <c r="A2" s="144"/>
      <c r="B2" s="145" t="s">
        <v>403</v>
      </c>
      <c r="C2" s="145" t="s">
        <v>404</v>
      </c>
      <c r="D2" s="145" t="s">
        <v>405</v>
      </c>
      <c r="E2" s="146" t="s">
        <v>406</v>
      </c>
      <c r="F2" s="145" t="s">
        <v>407</v>
      </c>
      <c r="G2" s="147" t="s">
        <v>408</v>
      </c>
      <c r="H2" s="148" t="s">
        <v>409</v>
      </c>
    </row>
    <row r="3" spans="1:8" ht="19.5" thickBot="1" x14ac:dyDescent="0.45">
      <c r="A3" s="149">
        <v>1</v>
      </c>
      <c r="B3" s="147" t="s">
        <v>410</v>
      </c>
      <c r="C3" s="150" t="s">
        <v>411</v>
      </c>
      <c r="D3" s="147" t="s">
        <v>412</v>
      </c>
      <c r="E3" s="150" t="s">
        <v>413</v>
      </c>
      <c r="F3" s="151">
        <v>2964</v>
      </c>
      <c r="G3" s="147"/>
      <c r="H3" s="152">
        <v>2964</v>
      </c>
    </row>
    <row r="4" spans="1:8" x14ac:dyDescent="0.4">
      <c r="A4" s="153">
        <v>2</v>
      </c>
      <c r="B4" s="154" t="s">
        <v>414</v>
      </c>
      <c r="C4" s="155" t="s">
        <v>415</v>
      </c>
      <c r="D4" s="154" t="s">
        <v>416</v>
      </c>
      <c r="E4" s="156" t="s">
        <v>417</v>
      </c>
      <c r="F4" s="157">
        <v>3299</v>
      </c>
      <c r="G4" s="158"/>
      <c r="H4" s="159">
        <v>10128</v>
      </c>
    </row>
    <row r="5" spans="1:8" x14ac:dyDescent="0.4">
      <c r="A5" s="160"/>
      <c r="B5" s="154"/>
      <c r="C5" s="155"/>
      <c r="D5" s="154"/>
      <c r="E5" s="156" t="s">
        <v>418</v>
      </c>
      <c r="F5" s="157">
        <v>2232</v>
      </c>
      <c r="G5" s="158"/>
      <c r="H5" s="161"/>
    </row>
    <row r="6" spans="1:8" x14ac:dyDescent="0.4">
      <c r="A6" s="160"/>
      <c r="B6" s="154"/>
      <c r="C6" s="155"/>
      <c r="D6" s="154"/>
      <c r="E6" s="156" t="s">
        <v>419</v>
      </c>
      <c r="F6" s="162">
        <v>876</v>
      </c>
      <c r="G6" s="158"/>
      <c r="H6" s="161"/>
    </row>
    <row r="7" spans="1:8" x14ac:dyDescent="0.4">
      <c r="A7" s="160"/>
      <c r="B7" s="154"/>
      <c r="C7" s="155"/>
      <c r="D7" s="154"/>
      <c r="E7" s="156" t="s">
        <v>420</v>
      </c>
      <c r="F7" s="162">
        <v>651</v>
      </c>
      <c r="G7" s="158"/>
      <c r="H7" s="161"/>
    </row>
    <row r="8" spans="1:8" x14ac:dyDescent="0.4">
      <c r="A8" s="160"/>
      <c r="B8" s="154"/>
      <c r="C8" s="155"/>
      <c r="D8" s="154"/>
      <c r="E8" s="156" t="s">
        <v>421</v>
      </c>
      <c r="F8" s="157">
        <v>1312</v>
      </c>
      <c r="G8" s="158"/>
      <c r="H8" s="161"/>
    </row>
    <row r="9" spans="1:8" ht="19.5" thickBot="1" x14ac:dyDescent="0.45">
      <c r="A9" s="163"/>
      <c r="B9" s="147"/>
      <c r="C9" s="150"/>
      <c r="D9" s="147"/>
      <c r="E9" s="150" t="s">
        <v>422</v>
      </c>
      <c r="F9" s="151">
        <v>1758</v>
      </c>
      <c r="G9" s="147"/>
      <c r="H9" s="164"/>
    </row>
    <row r="10" spans="1:8" x14ac:dyDescent="0.4">
      <c r="A10" s="153">
        <v>3</v>
      </c>
      <c r="B10" s="154" t="s">
        <v>423</v>
      </c>
      <c r="C10" s="155" t="s">
        <v>424</v>
      </c>
      <c r="D10" s="154" t="s">
        <v>425</v>
      </c>
      <c r="E10" s="156" t="s">
        <v>426</v>
      </c>
      <c r="F10" s="157">
        <v>4419</v>
      </c>
      <c r="G10" s="158"/>
      <c r="H10" s="159">
        <v>23365</v>
      </c>
    </row>
    <row r="11" spans="1:8" x14ac:dyDescent="0.4">
      <c r="A11" s="160"/>
      <c r="B11" s="154"/>
      <c r="C11" s="155"/>
      <c r="D11" s="154"/>
      <c r="E11" s="156" t="s">
        <v>427</v>
      </c>
      <c r="F11" s="157">
        <v>2544</v>
      </c>
      <c r="G11" s="158"/>
      <c r="H11" s="161"/>
    </row>
    <row r="12" spans="1:8" x14ac:dyDescent="0.4">
      <c r="A12" s="160"/>
      <c r="B12" s="154"/>
      <c r="C12" s="155"/>
      <c r="D12" s="154"/>
      <c r="E12" s="156" t="s">
        <v>428</v>
      </c>
      <c r="F12" s="157">
        <v>2536</v>
      </c>
      <c r="G12" s="158"/>
      <c r="H12" s="161"/>
    </row>
    <row r="13" spans="1:8" x14ac:dyDescent="0.4">
      <c r="A13" s="160"/>
      <c r="B13" s="154"/>
      <c r="C13" s="155"/>
      <c r="D13" s="154"/>
      <c r="E13" s="156" t="s">
        <v>429</v>
      </c>
      <c r="F13" s="162">
        <v>800</v>
      </c>
      <c r="G13" s="158"/>
      <c r="H13" s="161"/>
    </row>
    <row r="14" spans="1:8" x14ac:dyDescent="0.4">
      <c r="A14" s="160"/>
      <c r="B14" s="154"/>
      <c r="C14" s="155"/>
      <c r="D14" s="154"/>
      <c r="E14" s="156" t="s">
        <v>430</v>
      </c>
      <c r="F14" s="157">
        <v>1788</v>
      </c>
      <c r="G14" s="158"/>
      <c r="H14" s="161"/>
    </row>
    <row r="15" spans="1:8" x14ac:dyDescent="0.4">
      <c r="A15" s="160"/>
      <c r="B15" s="154"/>
      <c r="C15" s="155"/>
      <c r="D15" s="154"/>
      <c r="E15" s="156" t="s">
        <v>431</v>
      </c>
      <c r="F15" s="157">
        <v>4633</v>
      </c>
      <c r="G15" s="158"/>
      <c r="H15" s="161"/>
    </row>
    <row r="16" spans="1:8" x14ac:dyDescent="0.4">
      <c r="A16" s="160"/>
      <c r="B16" s="154"/>
      <c r="C16" s="155"/>
      <c r="D16" s="154"/>
      <c r="E16" s="156" t="s">
        <v>432</v>
      </c>
      <c r="F16" s="157">
        <v>2115</v>
      </c>
      <c r="G16" s="158"/>
      <c r="H16" s="161"/>
    </row>
    <row r="17" spans="1:8" x14ac:dyDescent="0.4">
      <c r="A17" s="160"/>
      <c r="B17" s="154"/>
      <c r="C17" s="155"/>
      <c r="D17" s="154"/>
      <c r="E17" s="156" t="s">
        <v>433</v>
      </c>
      <c r="F17" s="157">
        <v>4060</v>
      </c>
      <c r="G17" s="158"/>
      <c r="H17" s="161"/>
    </row>
    <row r="18" spans="1:8" ht="19.5" thickBot="1" x14ac:dyDescent="0.45">
      <c r="A18" s="163"/>
      <c r="B18" s="147"/>
      <c r="C18" s="150"/>
      <c r="D18" s="147"/>
      <c r="E18" s="150" t="s">
        <v>434</v>
      </c>
      <c r="F18" s="165">
        <v>470</v>
      </c>
      <c r="G18" s="147"/>
      <c r="H18" s="164"/>
    </row>
    <row r="19" spans="1:8" x14ac:dyDescent="0.4">
      <c r="A19" s="153">
        <v>4</v>
      </c>
      <c r="B19" s="154" t="s">
        <v>435</v>
      </c>
      <c r="C19" s="155" t="s">
        <v>436</v>
      </c>
      <c r="D19" s="154" t="s">
        <v>437</v>
      </c>
      <c r="E19" s="156" t="s">
        <v>438</v>
      </c>
      <c r="F19" s="157">
        <v>2018</v>
      </c>
      <c r="G19" s="158"/>
      <c r="H19" s="159">
        <v>10221</v>
      </c>
    </row>
    <row r="20" spans="1:8" x14ac:dyDescent="0.4">
      <c r="A20" s="160"/>
      <c r="B20" s="154"/>
      <c r="C20" s="155"/>
      <c r="D20" s="154"/>
      <c r="E20" s="156" t="s">
        <v>439</v>
      </c>
      <c r="F20" s="157">
        <v>4223</v>
      </c>
      <c r="G20" s="158"/>
      <c r="H20" s="161"/>
    </row>
    <row r="21" spans="1:8" x14ac:dyDescent="0.4">
      <c r="A21" s="160"/>
      <c r="B21" s="154"/>
      <c r="C21" s="155"/>
      <c r="D21" s="154"/>
      <c r="E21" s="156" t="s">
        <v>440</v>
      </c>
      <c r="F21" s="157">
        <v>3914</v>
      </c>
      <c r="G21" s="158"/>
      <c r="H21" s="161"/>
    </row>
    <row r="22" spans="1:8" ht="19.5" thickBot="1" x14ac:dyDescent="0.45">
      <c r="A22" s="163"/>
      <c r="B22" s="147"/>
      <c r="C22" s="150"/>
      <c r="D22" s="147"/>
      <c r="E22" s="150" t="s">
        <v>441</v>
      </c>
      <c r="F22" s="165">
        <v>66</v>
      </c>
      <c r="G22" s="147"/>
      <c r="H22" s="164"/>
    </row>
    <row r="23" spans="1:8" x14ac:dyDescent="0.4">
      <c r="A23" s="153">
        <v>5</v>
      </c>
      <c r="B23" s="154" t="s">
        <v>442</v>
      </c>
      <c r="C23" s="155" t="s">
        <v>443</v>
      </c>
      <c r="D23" s="154" t="s">
        <v>444</v>
      </c>
      <c r="E23" s="156" t="s">
        <v>445</v>
      </c>
      <c r="F23" s="157">
        <v>3568</v>
      </c>
      <c r="G23" s="158"/>
      <c r="H23" s="159">
        <v>9238</v>
      </c>
    </row>
    <row r="24" spans="1:8" ht="19.5" thickBot="1" x14ac:dyDescent="0.45">
      <c r="A24" s="163"/>
      <c r="B24" s="147"/>
      <c r="C24" s="150"/>
      <c r="D24" s="147"/>
      <c r="E24" s="150" t="s">
        <v>446</v>
      </c>
      <c r="F24" s="151">
        <v>5670</v>
      </c>
      <c r="G24" s="147"/>
      <c r="H24" s="164"/>
    </row>
    <row r="25" spans="1:8" x14ac:dyDescent="0.4">
      <c r="A25" s="166"/>
      <c r="B25" s="166"/>
      <c r="C25" s="166"/>
      <c r="D25" s="166"/>
      <c r="E25" s="167" t="s">
        <v>447</v>
      </c>
      <c r="F25" s="168">
        <v>55916</v>
      </c>
      <c r="G25" s="166"/>
      <c r="H25" s="166"/>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P114"/>
  <sheetViews>
    <sheetView topLeftCell="B1" zoomScaleNormal="100" workbookViewId="0">
      <selection activeCell="H9" sqref="H9"/>
    </sheetView>
  </sheetViews>
  <sheetFormatPr defaultRowHeight="18.75" x14ac:dyDescent="0.4"/>
  <cols>
    <col min="1" max="1" width="9.125" customWidth="1"/>
    <col min="2" max="2" width="30" customWidth="1"/>
    <col min="3" max="3" width="16.5" customWidth="1"/>
    <col min="8" max="8" width="9.75" customWidth="1"/>
    <col min="10" max="10" width="10.375" customWidth="1"/>
    <col min="11" max="11" width="9" customWidth="1"/>
    <col min="14" max="14" width="11.75" customWidth="1"/>
    <col min="15" max="15" width="12" customWidth="1"/>
  </cols>
  <sheetData>
    <row r="2" spans="1:16" x14ac:dyDescent="0.4">
      <c r="A2" s="4"/>
      <c r="B2" s="545" t="s">
        <v>192</v>
      </c>
      <c r="C2" s="545" t="s">
        <v>191</v>
      </c>
      <c r="D2" s="545" t="s">
        <v>190</v>
      </c>
      <c r="E2" s="545"/>
      <c r="F2" s="545" t="s">
        <v>189</v>
      </c>
      <c r="G2" s="545"/>
      <c r="H2" s="4"/>
      <c r="I2" s="4"/>
    </row>
    <row r="3" spans="1:16" x14ac:dyDescent="0.4">
      <c r="A3" s="4"/>
      <c r="B3" s="545"/>
      <c r="C3" s="545"/>
      <c r="D3" s="4" t="s">
        <v>188</v>
      </c>
      <c r="E3" s="4" t="s">
        <v>187</v>
      </c>
      <c r="F3" s="4" t="s">
        <v>188</v>
      </c>
      <c r="G3" s="4" t="s">
        <v>187</v>
      </c>
      <c r="H3" s="4"/>
      <c r="I3" s="4" t="s">
        <v>193</v>
      </c>
    </row>
    <row r="4" spans="1:16" x14ac:dyDescent="0.4">
      <c r="A4" s="4"/>
      <c r="B4" s="5"/>
      <c r="C4" s="5"/>
      <c r="D4" s="4"/>
      <c r="E4" s="4"/>
      <c r="F4" s="4"/>
      <c r="G4" s="4"/>
      <c r="H4" s="4"/>
      <c r="I4" s="4"/>
      <c r="J4" s="4" t="s">
        <v>276</v>
      </c>
      <c r="K4" t="s">
        <v>274</v>
      </c>
      <c r="L4" t="s">
        <v>274</v>
      </c>
      <c r="M4" t="s">
        <v>274</v>
      </c>
      <c r="N4" t="s">
        <v>275</v>
      </c>
      <c r="O4" t="s">
        <v>287</v>
      </c>
      <c r="P4" t="s">
        <v>286</v>
      </c>
    </row>
    <row r="5" spans="1:16" ht="19.5" customHeight="1" x14ac:dyDescent="0.4">
      <c r="A5" s="4">
        <v>1</v>
      </c>
      <c r="B5" s="4" t="s">
        <v>186</v>
      </c>
      <c r="C5" s="4"/>
      <c r="D5" s="5">
        <v>17</v>
      </c>
      <c r="E5" s="5">
        <v>8</v>
      </c>
      <c r="F5" s="6">
        <v>6.4</v>
      </c>
      <c r="G5" s="7">
        <v>3.2</v>
      </c>
      <c r="H5" s="4"/>
      <c r="I5" s="4" t="s">
        <v>251</v>
      </c>
      <c r="J5" s="4" t="s">
        <v>277</v>
      </c>
      <c r="K5" s="4" t="s">
        <v>273</v>
      </c>
      <c r="L5" s="4" t="s">
        <v>273</v>
      </c>
      <c r="M5" s="4" t="s">
        <v>273</v>
      </c>
      <c r="N5" s="4" t="s">
        <v>288</v>
      </c>
      <c r="O5" t="s">
        <v>286</v>
      </c>
      <c r="P5" t="s">
        <v>282</v>
      </c>
    </row>
    <row r="6" spans="1:16" x14ac:dyDescent="0.4">
      <c r="A6" s="4">
        <v>2</v>
      </c>
      <c r="B6" s="4" t="s">
        <v>185</v>
      </c>
      <c r="C6" s="4" t="s">
        <v>183</v>
      </c>
      <c r="D6" s="5">
        <v>17</v>
      </c>
      <c r="E6" s="5">
        <v>8</v>
      </c>
      <c r="F6" s="6">
        <v>9.8000000000000007</v>
      </c>
      <c r="G6" s="7">
        <v>4.9000000000000004</v>
      </c>
      <c r="H6" s="4"/>
      <c r="I6" s="4"/>
    </row>
    <row r="7" spans="1:16" x14ac:dyDescent="0.4">
      <c r="A7" s="4">
        <v>3</v>
      </c>
      <c r="B7" s="4" t="s">
        <v>184</v>
      </c>
      <c r="C7" s="8" t="s">
        <v>181</v>
      </c>
      <c r="D7" s="9">
        <v>17</v>
      </c>
      <c r="E7" s="5">
        <v>8</v>
      </c>
      <c r="F7" s="6">
        <v>11.8</v>
      </c>
      <c r="G7" s="7">
        <v>5.9</v>
      </c>
      <c r="H7" s="4"/>
      <c r="I7" s="4"/>
    </row>
    <row r="8" spans="1:16" x14ac:dyDescent="0.4">
      <c r="A8" s="4">
        <v>4</v>
      </c>
      <c r="B8" s="8" t="s">
        <v>182</v>
      </c>
      <c r="C8" s="4"/>
      <c r="D8" s="10">
        <v>4</v>
      </c>
      <c r="E8" s="10">
        <v>2</v>
      </c>
      <c r="F8" s="6">
        <v>8</v>
      </c>
      <c r="G8" s="6">
        <v>4</v>
      </c>
      <c r="H8" s="4"/>
      <c r="I8" s="4"/>
    </row>
    <row r="9" spans="1:16" x14ac:dyDescent="0.4">
      <c r="A9" s="4">
        <v>5</v>
      </c>
      <c r="B9" s="8" t="s">
        <v>180</v>
      </c>
      <c r="C9" s="4" t="s">
        <v>179</v>
      </c>
      <c r="D9" s="10">
        <v>8</v>
      </c>
      <c r="E9" s="10">
        <v>4</v>
      </c>
      <c r="F9" s="6">
        <v>3.3</v>
      </c>
      <c r="G9" s="6">
        <v>1.6</v>
      </c>
      <c r="H9" s="4"/>
      <c r="I9" s="4"/>
    </row>
    <row r="10" spans="1:16" x14ac:dyDescent="0.4">
      <c r="A10" s="4">
        <v>6</v>
      </c>
      <c r="B10" s="8" t="s">
        <v>178</v>
      </c>
      <c r="C10" s="4"/>
      <c r="D10" s="10">
        <v>6</v>
      </c>
      <c r="E10" s="10">
        <v>3</v>
      </c>
      <c r="F10" s="6">
        <v>3.5</v>
      </c>
      <c r="G10" s="6">
        <v>1.7</v>
      </c>
      <c r="H10" s="4"/>
      <c r="I10" s="4"/>
    </row>
    <row r="11" spans="1:16" x14ac:dyDescent="0.4">
      <c r="A11" s="4">
        <v>7</v>
      </c>
      <c r="B11" s="8" t="s">
        <v>177</v>
      </c>
      <c r="C11" s="4"/>
      <c r="D11" s="10">
        <v>1</v>
      </c>
      <c r="E11" s="10">
        <v>0</v>
      </c>
      <c r="F11" s="6">
        <v>2</v>
      </c>
      <c r="G11" s="6">
        <v>1</v>
      </c>
      <c r="H11" s="4"/>
      <c r="I11" s="4"/>
    </row>
    <row r="12" spans="1:16" x14ac:dyDescent="0.4">
      <c r="A12" s="4">
        <v>8</v>
      </c>
      <c r="B12" s="8" t="s">
        <v>176</v>
      </c>
      <c r="C12" s="8" t="s">
        <v>175</v>
      </c>
      <c r="D12" s="10">
        <v>10</v>
      </c>
      <c r="E12" s="10">
        <v>5</v>
      </c>
      <c r="F12" s="6">
        <v>12</v>
      </c>
      <c r="G12" s="6">
        <v>6</v>
      </c>
      <c r="H12" s="4"/>
      <c r="I12" s="4"/>
    </row>
    <row r="13" spans="1:16" x14ac:dyDescent="0.4">
      <c r="A13" s="4">
        <v>9</v>
      </c>
      <c r="B13" s="8" t="s">
        <v>174</v>
      </c>
      <c r="C13" s="8" t="s">
        <v>131</v>
      </c>
      <c r="D13" s="10">
        <v>14</v>
      </c>
      <c r="E13" s="10">
        <v>7</v>
      </c>
      <c r="F13" s="6">
        <v>15</v>
      </c>
      <c r="G13" s="6">
        <v>7.5</v>
      </c>
      <c r="H13" s="4"/>
      <c r="I13" s="4"/>
    </row>
    <row r="14" spans="1:16" x14ac:dyDescent="0.4">
      <c r="A14" s="4">
        <v>10</v>
      </c>
      <c r="B14" s="8" t="s">
        <v>173</v>
      </c>
      <c r="C14" s="4" t="s">
        <v>112</v>
      </c>
      <c r="D14" s="10">
        <v>6</v>
      </c>
      <c r="E14" s="10">
        <v>3</v>
      </c>
      <c r="F14" s="6">
        <v>20</v>
      </c>
      <c r="G14" s="6">
        <v>10</v>
      </c>
      <c r="H14" s="4"/>
      <c r="I14" s="4"/>
    </row>
    <row r="15" spans="1:16" x14ac:dyDescent="0.4">
      <c r="A15" s="4">
        <v>11</v>
      </c>
      <c r="B15" s="8" t="s">
        <v>172</v>
      </c>
      <c r="C15" s="8" t="s">
        <v>72</v>
      </c>
      <c r="D15" s="10">
        <v>4</v>
      </c>
      <c r="E15" s="10">
        <v>2</v>
      </c>
      <c r="F15" s="6">
        <v>10</v>
      </c>
      <c r="G15" s="6">
        <v>5</v>
      </c>
      <c r="H15" s="4"/>
      <c r="I15" s="4"/>
    </row>
    <row r="16" spans="1:16" x14ac:dyDescent="0.4">
      <c r="A16" s="4">
        <v>12</v>
      </c>
      <c r="B16" s="8" t="s">
        <v>171</v>
      </c>
      <c r="C16" s="4" t="s">
        <v>170</v>
      </c>
      <c r="D16" s="10">
        <v>9</v>
      </c>
      <c r="E16" s="10">
        <v>4</v>
      </c>
      <c r="F16" s="6">
        <v>11.8</v>
      </c>
      <c r="G16" s="6">
        <v>5.9</v>
      </c>
      <c r="H16" s="4"/>
      <c r="I16" s="4"/>
    </row>
    <row r="17" spans="1:9" x14ac:dyDescent="0.4">
      <c r="A17" s="4">
        <v>13</v>
      </c>
      <c r="B17" s="8" t="s">
        <v>169</v>
      </c>
      <c r="C17" s="8" t="s">
        <v>131</v>
      </c>
      <c r="D17" s="10">
        <v>12</v>
      </c>
      <c r="E17" s="10">
        <v>6</v>
      </c>
      <c r="F17" s="6">
        <v>12.6</v>
      </c>
      <c r="G17" s="6">
        <v>6.3</v>
      </c>
      <c r="H17" s="4"/>
      <c r="I17" s="4"/>
    </row>
    <row r="18" spans="1:9" x14ac:dyDescent="0.4">
      <c r="A18" s="4">
        <v>14</v>
      </c>
      <c r="B18" s="8" t="s">
        <v>221</v>
      </c>
      <c r="C18" s="4"/>
      <c r="D18" s="10">
        <v>9</v>
      </c>
      <c r="E18" s="10">
        <v>4</v>
      </c>
      <c r="F18" s="6">
        <v>17</v>
      </c>
      <c r="G18" s="6">
        <v>8.5</v>
      </c>
      <c r="H18" s="4"/>
      <c r="I18" s="4"/>
    </row>
    <row r="19" spans="1:9" x14ac:dyDescent="0.4">
      <c r="A19" s="4">
        <v>15</v>
      </c>
      <c r="B19" s="8" t="s">
        <v>222</v>
      </c>
      <c r="C19" s="4"/>
      <c r="D19" s="10">
        <v>8</v>
      </c>
      <c r="E19" s="10">
        <v>4</v>
      </c>
      <c r="F19" s="6">
        <v>24</v>
      </c>
      <c r="G19" s="6">
        <v>12</v>
      </c>
      <c r="H19" s="4"/>
      <c r="I19" s="4"/>
    </row>
    <row r="20" spans="1:9" x14ac:dyDescent="0.4">
      <c r="A20" s="4">
        <v>16</v>
      </c>
      <c r="B20" s="8" t="s">
        <v>168</v>
      </c>
      <c r="C20" s="4" t="s">
        <v>127</v>
      </c>
      <c r="D20" s="10">
        <v>11</v>
      </c>
      <c r="E20" s="10">
        <v>5</v>
      </c>
      <c r="F20" s="6">
        <v>17</v>
      </c>
      <c r="G20" s="6">
        <v>8.5</v>
      </c>
      <c r="H20" s="4"/>
      <c r="I20" s="4"/>
    </row>
    <row r="21" spans="1:9" x14ac:dyDescent="0.4">
      <c r="A21" s="4">
        <v>17</v>
      </c>
      <c r="B21" s="8" t="s">
        <v>167</v>
      </c>
      <c r="C21" s="8" t="s">
        <v>131</v>
      </c>
      <c r="D21" s="10">
        <v>21</v>
      </c>
      <c r="E21" s="10">
        <v>10</v>
      </c>
      <c r="F21" s="6">
        <v>18.8</v>
      </c>
      <c r="G21" s="6">
        <v>9.4</v>
      </c>
      <c r="H21" s="4"/>
      <c r="I21" s="4"/>
    </row>
    <row r="22" spans="1:9" x14ac:dyDescent="0.4">
      <c r="A22" s="4">
        <v>18</v>
      </c>
      <c r="B22" s="8" t="s">
        <v>223</v>
      </c>
      <c r="C22" s="4"/>
      <c r="D22" s="10">
        <v>8</v>
      </c>
      <c r="E22" s="10">
        <v>4</v>
      </c>
      <c r="F22" s="6">
        <v>10</v>
      </c>
      <c r="G22" s="6">
        <v>5</v>
      </c>
      <c r="H22" s="4"/>
      <c r="I22" s="4"/>
    </row>
    <row r="23" spans="1:9" x14ac:dyDescent="0.4">
      <c r="A23" s="4">
        <v>19</v>
      </c>
      <c r="B23" s="8" t="s">
        <v>166</v>
      </c>
      <c r="C23" s="4"/>
      <c r="D23" s="10">
        <v>12</v>
      </c>
      <c r="E23" s="10">
        <v>6</v>
      </c>
      <c r="F23" s="6">
        <v>13.4</v>
      </c>
      <c r="G23" s="6">
        <v>6.7</v>
      </c>
      <c r="H23" s="4"/>
      <c r="I23" s="4"/>
    </row>
    <row r="24" spans="1:9" x14ac:dyDescent="0.4">
      <c r="A24" s="4">
        <v>20</v>
      </c>
      <c r="B24" s="8" t="s">
        <v>165</v>
      </c>
      <c r="C24" s="4"/>
      <c r="D24" s="10">
        <v>8</v>
      </c>
      <c r="E24" s="10">
        <v>4</v>
      </c>
      <c r="F24" s="6">
        <v>13</v>
      </c>
      <c r="G24" s="6">
        <v>6.5</v>
      </c>
      <c r="H24" s="4"/>
      <c r="I24" s="4"/>
    </row>
    <row r="25" spans="1:9" x14ac:dyDescent="0.4">
      <c r="A25" s="4">
        <v>21</v>
      </c>
      <c r="B25" s="8" t="s">
        <v>164</v>
      </c>
      <c r="C25" s="8" t="s">
        <v>163</v>
      </c>
      <c r="D25" s="10">
        <v>16</v>
      </c>
      <c r="E25" s="10">
        <v>8</v>
      </c>
      <c r="F25" s="6">
        <v>11.8</v>
      </c>
      <c r="G25" s="6">
        <v>5.9</v>
      </c>
      <c r="H25" s="4"/>
      <c r="I25" s="4"/>
    </row>
    <row r="26" spans="1:9" x14ac:dyDescent="0.4">
      <c r="A26" s="4">
        <v>22</v>
      </c>
      <c r="B26" s="8" t="s">
        <v>162</v>
      </c>
      <c r="C26" s="4" t="s">
        <v>129</v>
      </c>
      <c r="D26" s="10">
        <v>16</v>
      </c>
      <c r="E26" s="10">
        <v>8</v>
      </c>
      <c r="F26" s="6">
        <v>15</v>
      </c>
      <c r="G26" s="6">
        <v>7.5</v>
      </c>
      <c r="H26" s="4"/>
      <c r="I26" s="4"/>
    </row>
    <row r="27" spans="1:9" x14ac:dyDescent="0.4">
      <c r="A27" s="4">
        <v>23</v>
      </c>
      <c r="B27" s="8" t="s">
        <v>161</v>
      </c>
      <c r="C27" s="4" t="s">
        <v>160</v>
      </c>
      <c r="D27" s="10">
        <v>6</v>
      </c>
      <c r="E27" s="10">
        <v>3</v>
      </c>
      <c r="F27" s="6">
        <v>10</v>
      </c>
      <c r="G27" s="6">
        <v>5</v>
      </c>
      <c r="H27" s="4"/>
      <c r="I27" s="4"/>
    </row>
    <row r="28" spans="1:9" x14ac:dyDescent="0.4">
      <c r="A28" s="4">
        <v>24</v>
      </c>
      <c r="B28" s="8" t="s">
        <v>159</v>
      </c>
      <c r="C28" s="4" t="s">
        <v>158</v>
      </c>
      <c r="D28" s="10">
        <v>7</v>
      </c>
      <c r="E28" s="10">
        <v>3</v>
      </c>
      <c r="F28" s="6">
        <v>9.4</v>
      </c>
      <c r="G28" s="6">
        <v>4.7</v>
      </c>
      <c r="H28" s="4"/>
      <c r="I28" s="4"/>
    </row>
    <row r="29" spans="1:9" x14ac:dyDescent="0.4">
      <c r="A29" s="4">
        <v>25</v>
      </c>
      <c r="B29" s="8" t="s">
        <v>157</v>
      </c>
      <c r="C29" s="8" t="s">
        <v>156</v>
      </c>
      <c r="D29" s="10">
        <v>8</v>
      </c>
      <c r="E29" s="10">
        <v>4</v>
      </c>
      <c r="F29" s="6">
        <v>11.4</v>
      </c>
      <c r="G29" s="6">
        <v>5.7</v>
      </c>
      <c r="H29" s="4"/>
      <c r="I29" s="4"/>
    </row>
    <row r="30" spans="1:9" x14ac:dyDescent="0.4">
      <c r="A30" s="4">
        <v>26</v>
      </c>
      <c r="B30" s="8" t="s">
        <v>155</v>
      </c>
      <c r="C30" s="8" t="s">
        <v>154</v>
      </c>
      <c r="D30" s="10">
        <v>7</v>
      </c>
      <c r="E30" s="10">
        <v>3</v>
      </c>
      <c r="F30" s="6">
        <v>10.6</v>
      </c>
      <c r="G30" s="6">
        <v>5.3</v>
      </c>
      <c r="H30" s="4"/>
      <c r="I30" s="4"/>
    </row>
    <row r="31" spans="1:9" x14ac:dyDescent="0.4">
      <c r="A31" s="4">
        <v>27</v>
      </c>
      <c r="B31" s="8" t="s">
        <v>153</v>
      </c>
      <c r="C31" s="4" t="s">
        <v>152</v>
      </c>
      <c r="D31" s="10">
        <v>15</v>
      </c>
      <c r="E31" s="10">
        <v>7</v>
      </c>
      <c r="F31" s="6">
        <v>24.6</v>
      </c>
      <c r="G31" s="6">
        <v>12.3</v>
      </c>
      <c r="H31" s="4"/>
      <c r="I31" s="4"/>
    </row>
    <row r="32" spans="1:9" x14ac:dyDescent="0.4">
      <c r="A32" s="4">
        <v>28</v>
      </c>
      <c r="B32" s="8" t="s">
        <v>151</v>
      </c>
      <c r="C32" s="11" t="s">
        <v>150</v>
      </c>
      <c r="D32" s="10">
        <v>26</v>
      </c>
      <c r="E32" s="10">
        <v>13</v>
      </c>
      <c r="F32" s="6">
        <v>26.4</v>
      </c>
      <c r="G32" s="6">
        <v>13.2</v>
      </c>
      <c r="H32" s="4"/>
      <c r="I32" s="4"/>
    </row>
    <row r="33" spans="1:9" x14ac:dyDescent="0.4">
      <c r="A33" s="4">
        <v>29</v>
      </c>
      <c r="B33" s="8" t="s">
        <v>149</v>
      </c>
      <c r="C33" s="11" t="s">
        <v>148</v>
      </c>
      <c r="D33" s="10">
        <v>26</v>
      </c>
      <c r="E33" s="10">
        <v>13</v>
      </c>
      <c r="F33" s="6">
        <v>27</v>
      </c>
      <c r="G33" s="6">
        <v>13.5</v>
      </c>
      <c r="H33" s="4"/>
      <c r="I33" s="4"/>
    </row>
    <row r="34" spans="1:9" x14ac:dyDescent="0.4">
      <c r="A34" s="4">
        <v>30</v>
      </c>
      <c r="B34" s="8" t="s">
        <v>147</v>
      </c>
      <c r="C34" s="4"/>
      <c r="D34" s="10">
        <v>9</v>
      </c>
      <c r="E34" s="10">
        <v>4</v>
      </c>
      <c r="F34" s="6">
        <v>10.9</v>
      </c>
      <c r="G34" s="6">
        <v>5.4</v>
      </c>
      <c r="H34" s="4"/>
      <c r="I34" s="4"/>
    </row>
    <row r="35" spans="1:9" x14ac:dyDescent="0.4">
      <c r="A35" s="4">
        <v>31</v>
      </c>
      <c r="B35" s="8" t="s">
        <v>146</v>
      </c>
      <c r="C35" s="4" t="s">
        <v>127</v>
      </c>
      <c r="D35" s="10">
        <v>14</v>
      </c>
      <c r="E35" s="10">
        <v>7</v>
      </c>
      <c r="F35" s="6">
        <v>20</v>
      </c>
      <c r="G35" s="6">
        <v>10</v>
      </c>
      <c r="H35" s="4"/>
      <c r="I35" s="4"/>
    </row>
    <row r="36" spans="1:9" x14ac:dyDescent="0.4">
      <c r="A36" s="4">
        <v>32</v>
      </c>
      <c r="B36" s="8" t="s">
        <v>145</v>
      </c>
      <c r="C36" s="8" t="s">
        <v>144</v>
      </c>
      <c r="D36" s="10">
        <v>14</v>
      </c>
      <c r="E36" s="10">
        <v>7</v>
      </c>
      <c r="F36" s="6">
        <v>15</v>
      </c>
      <c r="G36" s="6">
        <v>7.5</v>
      </c>
      <c r="H36" s="4"/>
      <c r="I36" s="4"/>
    </row>
    <row r="37" spans="1:9" x14ac:dyDescent="0.4">
      <c r="A37" s="4">
        <v>33</v>
      </c>
      <c r="B37" s="8" t="s">
        <v>142</v>
      </c>
      <c r="C37" s="4" t="s">
        <v>143</v>
      </c>
      <c r="D37" s="10">
        <v>12</v>
      </c>
      <c r="E37" s="10">
        <v>6</v>
      </c>
      <c r="F37" s="6">
        <v>6</v>
      </c>
      <c r="G37" s="6">
        <v>3</v>
      </c>
      <c r="H37" s="4"/>
      <c r="I37" s="4"/>
    </row>
    <row r="38" spans="1:9" x14ac:dyDescent="0.4">
      <c r="A38" s="4">
        <v>34</v>
      </c>
      <c r="B38" s="8" t="s">
        <v>366</v>
      </c>
      <c r="C38" s="8" t="s">
        <v>141</v>
      </c>
      <c r="D38" s="10">
        <v>8</v>
      </c>
      <c r="E38" s="10">
        <v>4</v>
      </c>
      <c r="F38" s="6">
        <v>6</v>
      </c>
      <c r="G38" s="6">
        <v>3</v>
      </c>
      <c r="H38" s="4"/>
      <c r="I38" s="4"/>
    </row>
    <row r="39" spans="1:9" x14ac:dyDescent="0.4">
      <c r="A39" s="4">
        <v>35</v>
      </c>
      <c r="B39" s="8" t="s">
        <v>140</v>
      </c>
      <c r="C39" s="4" t="s">
        <v>72</v>
      </c>
      <c r="D39" s="10">
        <v>12</v>
      </c>
      <c r="E39" s="10">
        <v>6</v>
      </c>
      <c r="F39" s="6">
        <v>17.7</v>
      </c>
      <c r="G39" s="6">
        <v>8.8000000000000007</v>
      </c>
      <c r="H39" s="4"/>
      <c r="I39" s="4"/>
    </row>
    <row r="40" spans="1:9" x14ac:dyDescent="0.4">
      <c r="A40" s="4">
        <v>36</v>
      </c>
      <c r="B40" s="8" t="s">
        <v>139</v>
      </c>
      <c r="C40" s="8" t="s">
        <v>64</v>
      </c>
      <c r="D40" s="10">
        <v>10</v>
      </c>
      <c r="E40" s="10">
        <v>5</v>
      </c>
      <c r="F40" s="6">
        <v>12.6</v>
      </c>
      <c r="G40" s="6">
        <v>6.3</v>
      </c>
      <c r="H40" s="4"/>
      <c r="I40" s="4"/>
    </row>
    <row r="41" spans="1:9" x14ac:dyDescent="0.4">
      <c r="A41" s="4">
        <v>37</v>
      </c>
      <c r="B41" s="8" t="s">
        <v>138</v>
      </c>
      <c r="C41" s="4" t="s">
        <v>72</v>
      </c>
      <c r="D41" s="10">
        <v>44</v>
      </c>
      <c r="E41" s="10">
        <v>22</v>
      </c>
      <c r="F41" s="6">
        <v>65</v>
      </c>
      <c r="G41" s="6">
        <v>32.5</v>
      </c>
      <c r="H41" s="4"/>
      <c r="I41" s="4"/>
    </row>
    <row r="42" spans="1:9" x14ac:dyDescent="0.4">
      <c r="A42" s="4">
        <v>38</v>
      </c>
      <c r="B42" s="8" t="s">
        <v>137</v>
      </c>
      <c r="C42" s="8" t="s">
        <v>64</v>
      </c>
      <c r="D42" s="10">
        <v>42</v>
      </c>
      <c r="E42" s="10">
        <v>21</v>
      </c>
      <c r="F42" s="6">
        <v>50</v>
      </c>
      <c r="G42" s="6">
        <v>25</v>
      </c>
      <c r="H42" s="4"/>
      <c r="I42" s="4"/>
    </row>
    <row r="43" spans="1:9" x14ac:dyDescent="0.4">
      <c r="A43" s="4">
        <v>39</v>
      </c>
      <c r="B43" s="8" t="s">
        <v>224</v>
      </c>
      <c r="C43" s="4"/>
      <c r="D43" s="10">
        <v>40</v>
      </c>
      <c r="E43" s="10">
        <v>20</v>
      </c>
      <c r="F43" s="6">
        <v>60</v>
      </c>
      <c r="G43" s="6">
        <v>30</v>
      </c>
      <c r="H43" s="4"/>
      <c r="I43" s="4"/>
    </row>
    <row r="44" spans="1:9" x14ac:dyDescent="0.4">
      <c r="A44" s="4">
        <v>40</v>
      </c>
      <c r="B44" s="8" t="s">
        <v>136</v>
      </c>
      <c r="C44" s="4"/>
      <c r="D44" s="10">
        <v>16</v>
      </c>
      <c r="E44" s="10">
        <v>8</v>
      </c>
      <c r="F44" s="6">
        <v>20</v>
      </c>
      <c r="G44" s="6">
        <v>10</v>
      </c>
      <c r="H44" s="4"/>
      <c r="I44" s="4"/>
    </row>
    <row r="45" spans="1:9" x14ac:dyDescent="0.4">
      <c r="A45" s="4">
        <v>41</v>
      </c>
      <c r="B45" s="8" t="s">
        <v>225</v>
      </c>
      <c r="C45" s="4"/>
      <c r="D45" s="10">
        <v>4</v>
      </c>
      <c r="E45" s="10">
        <v>2</v>
      </c>
      <c r="F45" s="6">
        <v>15</v>
      </c>
      <c r="G45" s="6">
        <v>7.5</v>
      </c>
      <c r="H45" s="4"/>
      <c r="I45" s="4"/>
    </row>
    <row r="46" spans="1:9" x14ac:dyDescent="0.4">
      <c r="A46" s="4">
        <v>42</v>
      </c>
      <c r="B46" s="8" t="s">
        <v>135</v>
      </c>
      <c r="C46" s="4" t="s">
        <v>127</v>
      </c>
      <c r="D46" s="10">
        <v>10</v>
      </c>
      <c r="E46" s="10">
        <v>5</v>
      </c>
      <c r="F46" s="6">
        <v>17</v>
      </c>
      <c r="G46" s="6">
        <v>8.5</v>
      </c>
      <c r="H46" s="4"/>
      <c r="I46" s="4"/>
    </row>
    <row r="47" spans="1:9" x14ac:dyDescent="0.4">
      <c r="A47" s="4">
        <v>43</v>
      </c>
      <c r="B47" s="8" t="s">
        <v>134</v>
      </c>
      <c r="C47" s="8" t="s">
        <v>131</v>
      </c>
      <c r="D47" s="10">
        <v>24</v>
      </c>
      <c r="E47" s="10">
        <v>12</v>
      </c>
      <c r="F47" s="6">
        <v>21.2</v>
      </c>
      <c r="G47" s="6">
        <v>10.6</v>
      </c>
      <c r="H47" s="4"/>
      <c r="I47" s="4"/>
    </row>
    <row r="48" spans="1:9" x14ac:dyDescent="0.4">
      <c r="A48" s="4">
        <v>44</v>
      </c>
      <c r="B48" s="8" t="s">
        <v>133</v>
      </c>
      <c r="C48" s="4" t="s">
        <v>127</v>
      </c>
      <c r="D48" s="10">
        <v>10</v>
      </c>
      <c r="E48" s="10">
        <v>5</v>
      </c>
      <c r="F48" s="6">
        <v>11.3</v>
      </c>
      <c r="G48" s="6">
        <v>5.6</v>
      </c>
      <c r="H48" s="4"/>
      <c r="I48" s="4"/>
    </row>
    <row r="49" spans="1:9" x14ac:dyDescent="0.4">
      <c r="A49" s="4">
        <v>45</v>
      </c>
      <c r="B49" s="8" t="s">
        <v>132</v>
      </c>
      <c r="C49" s="8" t="s">
        <v>131</v>
      </c>
      <c r="D49" s="10">
        <v>16</v>
      </c>
      <c r="E49" s="10">
        <v>8</v>
      </c>
      <c r="F49" s="6">
        <v>6.1</v>
      </c>
      <c r="G49" s="6">
        <v>3</v>
      </c>
      <c r="H49" s="4"/>
      <c r="I49" s="4"/>
    </row>
    <row r="50" spans="1:9" x14ac:dyDescent="0.4">
      <c r="A50" s="4">
        <v>46</v>
      </c>
      <c r="B50" s="8" t="s">
        <v>130</v>
      </c>
      <c r="C50" s="4" t="s">
        <v>129</v>
      </c>
      <c r="D50" s="10">
        <v>12</v>
      </c>
      <c r="E50" s="10">
        <v>6</v>
      </c>
      <c r="F50" s="6">
        <v>10</v>
      </c>
      <c r="G50" s="6">
        <v>5</v>
      </c>
      <c r="H50" s="4"/>
      <c r="I50" s="4"/>
    </row>
    <row r="51" spans="1:9" x14ac:dyDescent="0.4">
      <c r="A51" s="4">
        <v>47</v>
      </c>
      <c r="B51" s="8" t="s">
        <v>128</v>
      </c>
      <c r="C51" s="4" t="s">
        <v>127</v>
      </c>
      <c r="D51" s="10">
        <v>8</v>
      </c>
      <c r="E51" s="10">
        <v>4</v>
      </c>
      <c r="F51" s="6">
        <v>15</v>
      </c>
      <c r="G51" s="6">
        <v>7.5</v>
      </c>
      <c r="H51" s="4"/>
      <c r="I51" s="4"/>
    </row>
    <row r="52" spans="1:9" x14ac:dyDescent="0.4">
      <c r="A52" s="4">
        <v>48</v>
      </c>
      <c r="B52" s="8" t="s">
        <v>126</v>
      </c>
      <c r="C52" s="4" t="s">
        <v>125</v>
      </c>
      <c r="D52" s="10">
        <v>15</v>
      </c>
      <c r="E52" s="10">
        <v>7</v>
      </c>
      <c r="F52" s="6">
        <v>40</v>
      </c>
      <c r="G52" s="6">
        <v>20</v>
      </c>
      <c r="H52" s="4"/>
      <c r="I52" s="4"/>
    </row>
    <row r="53" spans="1:9" x14ac:dyDescent="0.4">
      <c r="A53" s="4">
        <v>49</v>
      </c>
      <c r="B53" s="8" t="s">
        <v>124</v>
      </c>
      <c r="C53" s="8" t="s">
        <v>123</v>
      </c>
      <c r="D53" s="10">
        <v>20</v>
      </c>
      <c r="E53" s="10">
        <v>10</v>
      </c>
      <c r="F53" s="6">
        <v>40</v>
      </c>
      <c r="G53" s="6">
        <v>20</v>
      </c>
      <c r="H53" s="4"/>
      <c r="I53" s="4"/>
    </row>
    <row r="54" spans="1:9" x14ac:dyDescent="0.4">
      <c r="A54" s="4">
        <v>50</v>
      </c>
      <c r="B54" s="8" t="s">
        <v>122</v>
      </c>
      <c r="C54" s="4"/>
      <c r="D54" s="10">
        <v>10</v>
      </c>
      <c r="E54" s="10">
        <v>5</v>
      </c>
      <c r="F54" s="6">
        <v>15</v>
      </c>
      <c r="G54" s="6">
        <v>7.5</v>
      </c>
      <c r="H54" s="4"/>
      <c r="I54" s="4"/>
    </row>
    <row r="55" spans="1:9" x14ac:dyDescent="0.4">
      <c r="A55" s="4">
        <v>51</v>
      </c>
      <c r="B55" s="8" t="s">
        <v>121</v>
      </c>
      <c r="C55" s="4" t="s">
        <v>104</v>
      </c>
      <c r="D55" s="10">
        <v>54</v>
      </c>
      <c r="E55" s="10">
        <v>27</v>
      </c>
      <c r="F55" s="6">
        <v>43.4</v>
      </c>
      <c r="G55" s="6">
        <v>21.7</v>
      </c>
      <c r="H55" s="4"/>
      <c r="I55" s="4"/>
    </row>
    <row r="56" spans="1:9" x14ac:dyDescent="0.4">
      <c r="A56" s="4">
        <v>52</v>
      </c>
      <c r="B56" s="8" t="s">
        <v>120</v>
      </c>
      <c r="C56" s="8" t="s">
        <v>102</v>
      </c>
      <c r="D56" s="10">
        <v>43</v>
      </c>
      <c r="E56" s="10">
        <v>21</v>
      </c>
      <c r="F56" s="6">
        <v>40.4</v>
      </c>
      <c r="G56" s="6">
        <v>20.2</v>
      </c>
      <c r="H56" s="4"/>
      <c r="I56" s="4"/>
    </row>
    <row r="57" spans="1:9" x14ac:dyDescent="0.4">
      <c r="A57" s="4">
        <v>53</v>
      </c>
      <c r="B57" s="8" t="s">
        <v>119</v>
      </c>
      <c r="C57" s="4" t="s">
        <v>118</v>
      </c>
      <c r="D57" s="10">
        <v>30</v>
      </c>
      <c r="E57" s="10">
        <v>15</v>
      </c>
      <c r="F57" s="6">
        <v>17.399999999999999</v>
      </c>
      <c r="G57" s="6">
        <v>8.6999999999999993</v>
      </c>
      <c r="H57" s="4"/>
      <c r="I57" s="4"/>
    </row>
    <row r="58" spans="1:9" x14ac:dyDescent="0.4">
      <c r="A58" s="4">
        <v>54</v>
      </c>
      <c r="B58" s="8" t="s">
        <v>226</v>
      </c>
      <c r="C58" s="4" t="s">
        <v>104</v>
      </c>
      <c r="D58" s="17">
        <v>7</v>
      </c>
      <c r="E58" s="17">
        <v>3</v>
      </c>
      <c r="F58" s="7">
        <v>15.9</v>
      </c>
      <c r="G58" s="7">
        <v>7.9</v>
      </c>
      <c r="H58" s="4"/>
      <c r="I58" s="4"/>
    </row>
    <row r="59" spans="1:9" x14ac:dyDescent="0.4">
      <c r="A59" s="4">
        <v>55</v>
      </c>
      <c r="B59" s="8" t="s">
        <v>227</v>
      </c>
      <c r="C59" s="12" t="s">
        <v>100</v>
      </c>
      <c r="D59" s="42">
        <v>4</v>
      </c>
      <c r="E59" s="17">
        <v>2</v>
      </c>
      <c r="F59" s="7">
        <v>9.6999999999999993</v>
      </c>
      <c r="G59" s="7">
        <v>4.8</v>
      </c>
      <c r="H59" s="4"/>
      <c r="I59" s="4"/>
    </row>
    <row r="60" spans="1:9" x14ac:dyDescent="0.4">
      <c r="A60" s="4">
        <v>56</v>
      </c>
      <c r="B60" s="8" t="s">
        <v>117</v>
      </c>
      <c r="C60" s="4" t="s">
        <v>77</v>
      </c>
      <c r="D60" s="10">
        <v>22</v>
      </c>
      <c r="E60" s="10">
        <v>11</v>
      </c>
      <c r="F60" s="6">
        <v>19.2</v>
      </c>
      <c r="G60" s="6">
        <v>9.6</v>
      </c>
      <c r="H60" s="4"/>
      <c r="I60" s="4"/>
    </row>
    <row r="61" spans="1:9" x14ac:dyDescent="0.4">
      <c r="A61" s="4">
        <v>57</v>
      </c>
      <c r="B61" s="8" t="s">
        <v>116</v>
      </c>
      <c r="C61" s="8" t="s">
        <v>75</v>
      </c>
      <c r="D61" s="10">
        <v>27</v>
      </c>
      <c r="E61" s="10">
        <v>13</v>
      </c>
      <c r="F61" s="6">
        <v>15</v>
      </c>
      <c r="G61" s="6">
        <v>7.5</v>
      </c>
      <c r="H61" s="4"/>
      <c r="I61" s="4"/>
    </row>
    <row r="62" spans="1:9" x14ac:dyDescent="0.4">
      <c r="A62" s="4">
        <v>58</v>
      </c>
      <c r="B62" s="8" t="s">
        <v>115</v>
      </c>
      <c r="C62" s="4" t="s">
        <v>104</v>
      </c>
      <c r="D62" s="10">
        <v>66</v>
      </c>
      <c r="E62" s="10">
        <v>33</v>
      </c>
      <c r="F62" s="6">
        <v>41.1</v>
      </c>
      <c r="G62" s="6">
        <v>20.5</v>
      </c>
      <c r="H62" s="4"/>
      <c r="I62" s="4"/>
    </row>
    <row r="63" spans="1:9" x14ac:dyDescent="0.4">
      <c r="A63" s="4">
        <v>59</v>
      </c>
      <c r="B63" s="8" t="s">
        <v>114</v>
      </c>
      <c r="C63" s="8" t="s">
        <v>75</v>
      </c>
      <c r="D63" s="10">
        <v>25</v>
      </c>
      <c r="E63" s="10">
        <v>12</v>
      </c>
      <c r="F63" s="6">
        <v>41.1</v>
      </c>
      <c r="G63" s="6">
        <v>20.5</v>
      </c>
      <c r="H63" s="4"/>
      <c r="I63" s="4"/>
    </row>
    <row r="64" spans="1:9" x14ac:dyDescent="0.4">
      <c r="A64" s="4">
        <v>60</v>
      </c>
      <c r="B64" s="8" t="s">
        <v>113</v>
      </c>
      <c r="C64" s="4" t="s">
        <v>112</v>
      </c>
      <c r="D64" s="10">
        <v>32</v>
      </c>
      <c r="E64" s="10">
        <v>16</v>
      </c>
      <c r="F64" s="6">
        <v>35</v>
      </c>
      <c r="G64" s="6">
        <v>17.5</v>
      </c>
      <c r="H64" s="4"/>
      <c r="I64" s="4"/>
    </row>
    <row r="65" spans="1:9" x14ac:dyDescent="0.4">
      <c r="A65" s="4">
        <v>61</v>
      </c>
      <c r="B65" s="11" t="s">
        <v>228</v>
      </c>
      <c r="C65" s="4" t="s">
        <v>367</v>
      </c>
      <c r="D65" s="10">
        <v>35</v>
      </c>
      <c r="E65" s="10">
        <v>17</v>
      </c>
      <c r="F65" s="6">
        <v>22</v>
      </c>
      <c r="G65" s="6">
        <v>11</v>
      </c>
      <c r="H65" s="4"/>
      <c r="I65" s="4"/>
    </row>
    <row r="66" spans="1:9" x14ac:dyDescent="0.4">
      <c r="A66" s="4">
        <v>62</v>
      </c>
      <c r="B66" s="11" t="s">
        <v>229</v>
      </c>
      <c r="C66" s="11" t="s">
        <v>368</v>
      </c>
      <c r="D66" s="10">
        <v>53</v>
      </c>
      <c r="E66" s="10">
        <v>26</v>
      </c>
      <c r="F66" s="6">
        <v>46.2</v>
      </c>
      <c r="G66" s="6">
        <v>23.1</v>
      </c>
      <c r="H66" s="4"/>
      <c r="I66" s="4"/>
    </row>
    <row r="67" spans="1:9" x14ac:dyDescent="0.4">
      <c r="A67" s="4">
        <v>63</v>
      </c>
      <c r="B67" s="11" t="s">
        <v>111</v>
      </c>
      <c r="C67" s="11" t="s">
        <v>110</v>
      </c>
      <c r="D67" s="10">
        <v>27</v>
      </c>
      <c r="E67" s="10">
        <v>13</v>
      </c>
      <c r="F67" s="6">
        <v>16.2</v>
      </c>
      <c r="G67" s="6">
        <v>8.1</v>
      </c>
      <c r="H67" s="4"/>
      <c r="I67" s="4"/>
    </row>
    <row r="68" spans="1:9" x14ac:dyDescent="0.4">
      <c r="A68" s="4">
        <v>64</v>
      </c>
      <c r="B68" s="11" t="s">
        <v>109</v>
      </c>
      <c r="C68" s="11" t="s">
        <v>100</v>
      </c>
      <c r="D68" s="10">
        <v>30</v>
      </c>
      <c r="E68" s="10">
        <v>15</v>
      </c>
      <c r="F68" s="6">
        <v>16.600000000000001</v>
      </c>
      <c r="G68" s="6">
        <v>8.3000000000000007</v>
      </c>
      <c r="H68" s="4"/>
      <c r="I68" s="4"/>
    </row>
    <row r="69" spans="1:9" x14ac:dyDescent="0.4">
      <c r="A69" s="4">
        <v>65</v>
      </c>
      <c r="B69" s="11" t="s">
        <v>108</v>
      </c>
      <c r="C69" s="4" t="s">
        <v>104</v>
      </c>
      <c r="D69" s="10">
        <v>35</v>
      </c>
      <c r="E69" s="10">
        <v>17</v>
      </c>
      <c r="F69" s="6">
        <v>22</v>
      </c>
      <c r="G69" s="6">
        <v>11</v>
      </c>
      <c r="H69" s="4"/>
      <c r="I69" s="4"/>
    </row>
    <row r="70" spans="1:9" x14ac:dyDescent="0.4">
      <c r="A70" s="4">
        <v>66</v>
      </c>
      <c r="B70" s="11" t="s">
        <v>107</v>
      </c>
      <c r="C70" s="11" t="s">
        <v>102</v>
      </c>
      <c r="D70" s="10">
        <v>27</v>
      </c>
      <c r="E70" s="10">
        <v>13</v>
      </c>
      <c r="F70" s="6">
        <v>16.2</v>
      </c>
      <c r="G70" s="6">
        <v>8.1</v>
      </c>
      <c r="H70" s="4"/>
      <c r="I70" s="4"/>
    </row>
    <row r="71" spans="1:9" x14ac:dyDescent="0.4">
      <c r="A71" s="4">
        <v>67</v>
      </c>
      <c r="B71" s="11" t="s">
        <v>106</v>
      </c>
      <c r="C71" s="11" t="s">
        <v>100</v>
      </c>
      <c r="D71" s="10">
        <v>23</v>
      </c>
      <c r="E71" s="10">
        <v>11</v>
      </c>
      <c r="F71" s="6">
        <v>16.600000000000001</v>
      </c>
      <c r="G71" s="6">
        <v>8.3000000000000007</v>
      </c>
      <c r="H71" s="4"/>
      <c r="I71" s="4"/>
    </row>
    <row r="72" spans="1:9" x14ac:dyDescent="0.4">
      <c r="A72" s="4">
        <v>68</v>
      </c>
      <c r="B72" s="11" t="s">
        <v>105</v>
      </c>
      <c r="C72" s="4" t="s">
        <v>104</v>
      </c>
      <c r="D72" s="10">
        <v>42</v>
      </c>
      <c r="E72" s="10">
        <v>21</v>
      </c>
      <c r="F72" s="6">
        <v>72.5</v>
      </c>
      <c r="G72" s="6">
        <v>36.200000000000003</v>
      </c>
      <c r="H72" s="4"/>
      <c r="I72" s="4"/>
    </row>
    <row r="73" spans="1:9" x14ac:dyDescent="0.4">
      <c r="A73" s="4">
        <v>69</v>
      </c>
      <c r="B73" s="11" t="s">
        <v>103</v>
      </c>
      <c r="C73" s="11" t="s">
        <v>102</v>
      </c>
      <c r="D73" s="10">
        <v>27</v>
      </c>
      <c r="E73" s="10">
        <v>13</v>
      </c>
      <c r="F73" s="6">
        <v>71.599999999999994</v>
      </c>
      <c r="G73" s="6">
        <v>35.799999999999997</v>
      </c>
      <c r="H73" s="4"/>
      <c r="I73" s="4"/>
    </row>
    <row r="74" spans="1:9" x14ac:dyDescent="0.4">
      <c r="A74" s="4">
        <v>70</v>
      </c>
      <c r="B74" s="11" t="s">
        <v>101</v>
      </c>
      <c r="C74" s="11" t="s">
        <v>100</v>
      </c>
      <c r="D74" s="10">
        <v>26</v>
      </c>
      <c r="E74" s="10">
        <v>13</v>
      </c>
      <c r="F74" s="6">
        <v>47</v>
      </c>
      <c r="G74" s="6">
        <v>23.5</v>
      </c>
      <c r="H74" s="4"/>
      <c r="I74" s="4"/>
    </row>
    <row r="75" spans="1:9" x14ac:dyDescent="0.4">
      <c r="A75" s="4">
        <v>71</v>
      </c>
      <c r="B75" s="8" t="s">
        <v>99</v>
      </c>
      <c r="C75" s="4"/>
      <c r="D75" s="10">
        <v>37</v>
      </c>
      <c r="E75" s="10">
        <v>18</v>
      </c>
      <c r="F75" s="6">
        <v>37.799999999999997</v>
      </c>
      <c r="G75" s="6">
        <v>18.899999999999999</v>
      </c>
      <c r="H75" s="4"/>
      <c r="I75" s="4"/>
    </row>
    <row r="76" spans="1:9" x14ac:dyDescent="0.4">
      <c r="A76" s="4">
        <v>72</v>
      </c>
      <c r="B76" s="13" t="s">
        <v>98</v>
      </c>
      <c r="C76" s="4"/>
      <c r="D76" s="10">
        <v>24</v>
      </c>
      <c r="E76" s="10">
        <v>12</v>
      </c>
      <c r="F76" s="6">
        <v>60</v>
      </c>
      <c r="G76" s="6">
        <v>30</v>
      </c>
      <c r="H76" s="4"/>
      <c r="I76" s="4"/>
    </row>
    <row r="77" spans="1:9" x14ac:dyDescent="0.4">
      <c r="A77" s="4">
        <v>73</v>
      </c>
      <c r="B77" s="8" t="s">
        <v>97</v>
      </c>
      <c r="C77" s="4"/>
      <c r="D77" s="10">
        <v>9</v>
      </c>
      <c r="E77" s="10">
        <v>4</v>
      </c>
      <c r="F77" s="6">
        <v>27.4</v>
      </c>
      <c r="G77" s="6">
        <v>13.7</v>
      </c>
      <c r="H77" s="4"/>
      <c r="I77" s="4"/>
    </row>
    <row r="78" spans="1:9" x14ac:dyDescent="0.4">
      <c r="A78" s="4">
        <v>74</v>
      </c>
      <c r="B78" s="8" t="s">
        <v>96</v>
      </c>
      <c r="C78" s="4"/>
      <c r="D78" s="10">
        <v>12</v>
      </c>
      <c r="E78" s="10">
        <v>6</v>
      </c>
      <c r="F78" s="6">
        <v>44.9</v>
      </c>
      <c r="G78" s="6">
        <v>22.4</v>
      </c>
      <c r="H78" s="4"/>
      <c r="I78" s="4"/>
    </row>
    <row r="79" spans="1:9" x14ac:dyDescent="0.4">
      <c r="A79" s="4">
        <v>75</v>
      </c>
      <c r="B79" s="8" t="s">
        <v>230</v>
      </c>
      <c r="C79" s="4"/>
      <c r="D79" s="10">
        <v>9</v>
      </c>
      <c r="E79" s="10">
        <v>4</v>
      </c>
      <c r="F79" s="6">
        <v>30</v>
      </c>
      <c r="G79" s="6">
        <v>15</v>
      </c>
      <c r="H79" s="4"/>
      <c r="I79" s="4"/>
    </row>
    <row r="80" spans="1:9" x14ac:dyDescent="0.4">
      <c r="A80" s="4">
        <v>76</v>
      </c>
      <c r="B80" s="8" t="s">
        <v>231</v>
      </c>
      <c r="C80" s="4"/>
      <c r="D80" s="10">
        <v>11</v>
      </c>
      <c r="E80" s="10">
        <v>5</v>
      </c>
      <c r="F80" s="6">
        <v>21.6</v>
      </c>
      <c r="G80" s="6">
        <v>10.8</v>
      </c>
      <c r="H80" s="4"/>
      <c r="I80" s="4"/>
    </row>
    <row r="81" spans="1:9" x14ac:dyDescent="0.4">
      <c r="A81" s="4">
        <v>77</v>
      </c>
      <c r="B81" s="8" t="s">
        <v>232</v>
      </c>
      <c r="C81" s="4"/>
      <c r="D81" s="10">
        <v>10</v>
      </c>
      <c r="E81" s="10">
        <v>5</v>
      </c>
      <c r="F81" s="6">
        <v>14.4</v>
      </c>
      <c r="G81" s="6">
        <v>7.2</v>
      </c>
      <c r="H81" s="4"/>
      <c r="I81" s="4"/>
    </row>
    <row r="82" spans="1:9" x14ac:dyDescent="0.4">
      <c r="A82" s="4">
        <v>78</v>
      </c>
      <c r="B82" s="8" t="s">
        <v>95</v>
      </c>
      <c r="C82" s="4"/>
      <c r="D82" s="10">
        <v>4</v>
      </c>
      <c r="E82" s="10">
        <v>2</v>
      </c>
      <c r="F82" s="6">
        <v>5.2</v>
      </c>
      <c r="G82" s="6">
        <v>2.6</v>
      </c>
      <c r="H82" s="4"/>
      <c r="I82" s="4"/>
    </row>
    <row r="83" spans="1:9" x14ac:dyDescent="0.4">
      <c r="A83" s="4">
        <v>79</v>
      </c>
      <c r="B83" s="8" t="s">
        <v>94</v>
      </c>
      <c r="C83" s="4" t="s">
        <v>93</v>
      </c>
      <c r="D83" s="10">
        <v>10</v>
      </c>
      <c r="E83" s="10">
        <v>5</v>
      </c>
      <c r="F83" s="6">
        <v>3</v>
      </c>
      <c r="G83" s="6">
        <v>1.5</v>
      </c>
      <c r="H83" s="4"/>
      <c r="I83" s="4"/>
    </row>
    <row r="84" spans="1:9" x14ac:dyDescent="0.4">
      <c r="A84" s="4">
        <v>80</v>
      </c>
      <c r="B84" s="8" t="s">
        <v>92</v>
      </c>
      <c r="C84" s="11" t="s">
        <v>91</v>
      </c>
      <c r="D84" s="10">
        <v>12</v>
      </c>
      <c r="E84" s="10">
        <v>6</v>
      </c>
      <c r="F84" s="6">
        <v>3</v>
      </c>
      <c r="G84" s="6">
        <v>1.5</v>
      </c>
      <c r="H84" s="4"/>
      <c r="I84" s="4"/>
    </row>
    <row r="85" spans="1:9" x14ac:dyDescent="0.4">
      <c r="A85" s="4">
        <v>81</v>
      </c>
      <c r="B85" s="11" t="s">
        <v>90</v>
      </c>
      <c r="C85" s="4" t="s">
        <v>89</v>
      </c>
      <c r="D85" s="10">
        <v>9</v>
      </c>
      <c r="E85" s="10">
        <v>4</v>
      </c>
      <c r="F85" s="6">
        <v>11.8</v>
      </c>
      <c r="G85" s="6">
        <v>5.9</v>
      </c>
      <c r="H85" s="4"/>
      <c r="I85" s="4"/>
    </row>
    <row r="86" spans="1:9" x14ac:dyDescent="0.4">
      <c r="A86" s="4">
        <v>82</v>
      </c>
      <c r="B86" s="11" t="s">
        <v>88</v>
      </c>
      <c r="C86" s="11" t="s">
        <v>87</v>
      </c>
      <c r="D86" s="10">
        <v>13</v>
      </c>
      <c r="E86" s="10">
        <v>6</v>
      </c>
      <c r="F86" s="6">
        <v>18.399999999999999</v>
      </c>
      <c r="G86" s="6">
        <v>9.1999999999999993</v>
      </c>
      <c r="H86" s="4"/>
      <c r="I86" s="4"/>
    </row>
    <row r="87" spans="1:9" x14ac:dyDescent="0.4">
      <c r="A87" s="4">
        <v>83</v>
      </c>
      <c r="B87" s="11" t="s">
        <v>233</v>
      </c>
      <c r="C87" s="4"/>
      <c r="D87" s="10">
        <v>4</v>
      </c>
      <c r="E87" s="10">
        <v>2</v>
      </c>
      <c r="F87" s="6">
        <v>19.8</v>
      </c>
      <c r="G87" s="6">
        <v>9.9</v>
      </c>
      <c r="H87" s="4"/>
      <c r="I87" s="4"/>
    </row>
    <row r="88" spans="1:9" x14ac:dyDescent="0.4">
      <c r="A88" s="4">
        <v>84</v>
      </c>
      <c r="B88" s="11" t="s">
        <v>369</v>
      </c>
      <c r="C88" s="4"/>
      <c r="D88" s="10">
        <v>12</v>
      </c>
      <c r="E88" s="10">
        <v>6</v>
      </c>
      <c r="F88" s="6">
        <v>30</v>
      </c>
      <c r="G88" s="6">
        <v>15</v>
      </c>
      <c r="H88" s="4"/>
      <c r="I88" s="4"/>
    </row>
    <row r="89" spans="1:9" x14ac:dyDescent="0.4">
      <c r="A89" s="4">
        <v>85</v>
      </c>
      <c r="B89" s="11" t="s">
        <v>234</v>
      </c>
      <c r="C89" s="4"/>
      <c r="D89" s="10">
        <v>22</v>
      </c>
      <c r="E89" s="10">
        <v>11</v>
      </c>
      <c r="F89" s="6">
        <v>23.8</v>
      </c>
      <c r="G89" s="6">
        <v>11.9</v>
      </c>
      <c r="H89" s="4"/>
      <c r="I89" s="4"/>
    </row>
    <row r="90" spans="1:9" x14ac:dyDescent="0.4">
      <c r="A90" s="4">
        <v>86</v>
      </c>
      <c r="B90" s="11" t="s">
        <v>235</v>
      </c>
      <c r="C90" s="4"/>
      <c r="D90" s="10">
        <v>11</v>
      </c>
      <c r="E90" s="10">
        <v>5</v>
      </c>
      <c r="F90" s="6">
        <v>20</v>
      </c>
      <c r="G90" s="6">
        <v>10</v>
      </c>
      <c r="H90" s="4"/>
      <c r="I90" s="4"/>
    </row>
    <row r="91" spans="1:9" x14ac:dyDescent="0.4">
      <c r="A91" s="4">
        <v>87</v>
      </c>
      <c r="B91" s="11" t="s">
        <v>236</v>
      </c>
      <c r="C91" s="4"/>
      <c r="D91" s="10">
        <v>22</v>
      </c>
      <c r="E91" s="10">
        <v>11</v>
      </c>
      <c r="F91" s="6">
        <v>24</v>
      </c>
      <c r="G91" s="6">
        <v>12</v>
      </c>
      <c r="H91" s="4"/>
      <c r="I91" s="4"/>
    </row>
    <row r="92" spans="1:9" x14ac:dyDescent="0.4">
      <c r="A92" s="4">
        <v>88</v>
      </c>
      <c r="B92" s="8" t="s">
        <v>237</v>
      </c>
      <c r="C92" s="4"/>
      <c r="D92" s="10">
        <v>24</v>
      </c>
      <c r="E92" s="10">
        <v>12</v>
      </c>
      <c r="F92" s="6">
        <v>28</v>
      </c>
      <c r="G92" s="6">
        <v>14</v>
      </c>
      <c r="H92" s="4"/>
      <c r="I92" s="4"/>
    </row>
    <row r="93" spans="1:9" x14ac:dyDescent="0.4">
      <c r="A93" s="4">
        <v>89</v>
      </c>
      <c r="B93" s="8" t="s">
        <v>238</v>
      </c>
      <c r="C93" s="4"/>
      <c r="D93" s="10">
        <v>32</v>
      </c>
      <c r="E93" s="10">
        <v>16</v>
      </c>
      <c r="F93" s="6">
        <v>50</v>
      </c>
      <c r="G93" s="6">
        <v>25</v>
      </c>
      <c r="H93" s="4"/>
      <c r="I93" s="4"/>
    </row>
    <row r="94" spans="1:9" x14ac:dyDescent="0.4">
      <c r="A94" s="4">
        <v>90</v>
      </c>
      <c r="B94" s="8" t="s">
        <v>86</v>
      </c>
      <c r="C94" s="4"/>
      <c r="D94" s="10">
        <v>4</v>
      </c>
      <c r="E94" s="10">
        <v>2</v>
      </c>
      <c r="F94" s="6">
        <v>4</v>
      </c>
      <c r="G94" s="6">
        <v>2</v>
      </c>
      <c r="H94" s="4"/>
      <c r="I94" s="4"/>
    </row>
    <row r="95" spans="1:9" x14ac:dyDescent="0.4">
      <c r="A95" s="4">
        <v>91</v>
      </c>
      <c r="B95" s="8" t="s">
        <v>85</v>
      </c>
      <c r="C95" s="4" t="s">
        <v>84</v>
      </c>
      <c r="D95" s="10">
        <v>35</v>
      </c>
      <c r="E95" s="10">
        <v>17</v>
      </c>
      <c r="F95" s="6">
        <v>23</v>
      </c>
      <c r="G95" s="6">
        <v>11.5</v>
      </c>
      <c r="H95" s="4"/>
      <c r="I95" s="4"/>
    </row>
    <row r="96" spans="1:9" x14ac:dyDescent="0.4">
      <c r="A96" s="4">
        <v>92</v>
      </c>
      <c r="B96" s="8" t="s">
        <v>83</v>
      </c>
      <c r="C96" s="8" t="s">
        <v>82</v>
      </c>
      <c r="D96" s="10">
        <v>48</v>
      </c>
      <c r="E96" s="10">
        <v>24</v>
      </c>
      <c r="F96" s="6">
        <v>25</v>
      </c>
      <c r="G96" s="6">
        <v>12.5</v>
      </c>
      <c r="H96" s="4"/>
      <c r="I96" s="4"/>
    </row>
    <row r="97" spans="1:9" x14ac:dyDescent="0.4">
      <c r="A97" s="4">
        <v>93</v>
      </c>
      <c r="B97" s="8" t="s">
        <v>81</v>
      </c>
      <c r="C97" s="4" t="s">
        <v>77</v>
      </c>
      <c r="D97" s="10">
        <v>23</v>
      </c>
      <c r="E97" s="10">
        <v>11</v>
      </c>
      <c r="F97" s="6">
        <v>12</v>
      </c>
      <c r="G97" s="6">
        <v>6</v>
      </c>
      <c r="H97" s="4"/>
      <c r="I97" s="4"/>
    </row>
    <row r="98" spans="1:9" x14ac:dyDescent="0.4">
      <c r="A98" s="4">
        <v>94</v>
      </c>
      <c r="B98" s="8" t="s">
        <v>80</v>
      </c>
      <c r="C98" s="8" t="s">
        <v>75</v>
      </c>
      <c r="D98" s="10">
        <v>17</v>
      </c>
      <c r="E98" s="10">
        <v>8</v>
      </c>
      <c r="F98" s="6">
        <v>4.2</v>
      </c>
      <c r="G98" s="6">
        <v>2.1</v>
      </c>
      <c r="H98" s="4"/>
      <c r="I98" s="4"/>
    </row>
    <row r="99" spans="1:9" x14ac:dyDescent="0.4">
      <c r="A99" s="4">
        <v>95</v>
      </c>
      <c r="B99" s="8" t="s">
        <v>79</v>
      </c>
      <c r="C99" s="4"/>
      <c r="D99" s="10">
        <v>31</v>
      </c>
      <c r="E99" s="10">
        <v>15</v>
      </c>
      <c r="F99" s="6">
        <v>7.4</v>
      </c>
      <c r="G99" s="6">
        <v>3.7</v>
      </c>
      <c r="H99" s="4"/>
      <c r="I99" s="4"/>
    </row>
    <row r="100" spans="1:9" x14ac:dyDescent="0.4">
      <c r="A100" s="4">
        <v>96</v>
      </c>
      <c r="B100" s="8" t="s">
        <v>78</v>
      </c>
      <c r="C100" s="4" t="s">
        <v>77</v>
      </c>
      <c r="D100" s="10">
        <v>22</v>
      </c>
      <c r="E100" s="10">
        <v>11</v>
      </c>
      <c r="F100" s="6">
        <v>15</v>
      </c>
      <c r="G100" s="6">
        <v>7.5</v>
      </c>
      <c r="H100" s="4"/>
      <c r="I100" s="4"/>
    </row>
    <row r="101" spans="1:9" x14ac:dyDescent="0.4">
      <c r="A101" s="4">
        <v>97</v>
      </c>
      <c r="B101" s="8" t="s">
        <v>76</v>
      </c>
      <c r="C101" s="8" t="s">
        <v>75</v>
      </c>
      <c r="D101" s="10">
        <v>26</v>
      </c>
      <c r="E101" s="10">
        <v>13</v>
      </c>
      <c r="F101" s="6">
        <v>15</v>
      </c>
      <c r="G101" s="6">
        <v>7.5</v>
      </c>
      <c r="H101" s="4"/>
      <c r="I101" s="4"/>
    </row>
    <row r="102" spans="1:9" x14ac:dyDescent="0.4">
      <c r="A102" s="4">
        <v>98</v>
      </c>
      <c r="B102" s="8" t="s">
        <v>239</v>
      </c>
      <c r="C102" s="4"/>
      <c r="D102" s="10">
        <v>20</v>
      </c>
      <c r="E102" s="10">
        <v>10</v>
      </c>
      <c r="F102" s="6">
        <v>10.8</v>
      </c>
      <c r="G102" s="6">
        <v>5.4</v>
      </c>
      <c r="H102" s="4"/>
      <c r="I102" s="4"/>
    </row>
    <row r="103" spans="1:9" x14ac:dyDescent="0.4">
      <c r="A103" s="4">
        <v>99</v>
      </c>
      <c r="B103" s="8" t="s">
        <v>74</v>
      </c>
      <c r="C103" s="4"/>
      <c r="D103" s="10">
        <v>13</v>
      </c>
      <c r="E103" s="10">
        <v>6</v>
      </c>
      <c r="F103" s="6">
        <v>21</v>
      </c>
      <c r="G103" s="6">
        <v>10.5</v>
      </c>
      <c r="H103" s="4"/>
      <c r="I103" s="4"/>
    </row>
    <row r="104" spans="1:9" x14ac:dyDescent="0.4">
      <c r="A104" s="4">
        <v>100</v>
      </c>
      <c r="B104" s="8" t="s">
        <v>240</v>
      </c>
      <c r="C104" s="4"/>
      <c r="D104" s="10">
        <v>42</v>
      </c>
      <c r="E104" s="10">
        <v>21</v>
      </c>
      <c r="F104" s="6">
        <v>12</v>
      </c>
      <c r="G104" s="6">
        <v>6</v>
      </c>
      <c r="H104" s="4"/>
      <c r="I104" s="4"/>
    </row>
    <row r="105" spans="1:9" x14ac:dyDescent="0.4">
      <c r="A105" s="4">
        <v>101</v>
      </c>
      <c r="B105" s="8" t="s">
        <v>73</v>
      </c>
      <c r="C105" s="4" t="s">
        <v>72</v>
      </c>
      <c r="D105" s="10">
        <v>25</v>
      </c>
      <c r="E105" s="10">
        <v>12</v>
      </c>
      <c r="F105" s="6">
        <v>19.8</v>
      </c>
      <c r="G105" s="6">
        <v>9.9</v>
      </c>
      <c r="H105" s="4"/>
      <c r="I105" s="4"/>
    </row>
    <row r="106" spans="1:9" x14ac:dyDescent="0.4">
      <c r="A106" s="4">
        <v>102</v>
      </c>
      <c r="B106" s="8" t="s">
        <v>71</v>
      </c>
      <c r="C106" s="8" t="s">
        <v>64</v>
      </c>
      <c r="D106" s="10">
        <v>38</v>
      </c>
      <c r="E106" s="10">
        <v>19</v>
      </c>
      <c r="F106" s="6">
        <v>21</v>
      </c>
      <c r="G106" s="6">
        <v>10.5</v>
      </c>
      <c r="H106" s="4"/>
      <c r="I106" s="4"/>
    </row>
    <row r="107" spans="1:9" x14ac:dyDescent="0.4">
      <c r="A107" s="4">
        <v>103</v>
      </c>
      <c r="B107" s="8" t="s">
        <v>70</v>
      </c>
      <c r="C107" s="4"/>
      <c r="D107" s="10">
        <v>21</v>
      </c>
      <c r="E107" s="10">
        <v>10</v>
      </c>
      <c r="F107" s="6">
        <v>12.2</v>
      </c>
      <c r="G107" s="6">
        <v>6.1</v>
      </c>
      <c r="H107" s="4"/>
      <c r="I107" s="4"/>
    </row>
    <row r="108" spans="1:9" x14ac:dyDescent="0.4">
      <c r="A108" s="4">
        <v>104</v>
      </c>
      <c r="B108" s="8" t="s">
        <v>69</v>
      </c>
      <c r="C108" s="4"/>
      <c r="D108" s="10">
        <v>33</v>
      </c>
      <c r="E108" s="10">
        <v>16</v>
      </c>
      <c r="F108" s="6">
        <v>4.2</v>
      </c>
      <c r="G108" s="6">
        <v>2.1</v>
      </c>
      <c r="H108" s="4"/>
      <c r="I108" s="4"/>
    </row>
    <row r="109" spans="1:9" x14ac:dyDescent="0.4">
      <c r="A109" s="4">
        <v>105</v>
      </c>
      <c r="B109" s="8" t="s">
        <v>68</v>
      </c>
      <c r="C109" s="4"/>
      <c r="D109" s="10">
        <v>3</v>
      </c>
      <c r="E109" s="10">
        <v>1</v>
      </c>
      <c r="F109" s="6">
        <v>14</v>
      </c>
      <c r="G109" s="6">
        <v>7</v>
      </c>
      <c r="H109" s="4"/>
      <c r="I109" s="4"/>
    </row>
    <row r="110" spans="1:9" x14ac:dyDescent="0.4">
      <c r="A110" s="4">
        <v>106</v>
      </c>
      <c r="B110" s="8" t="s">
        <v>67</v>
      </c>
      <c r="C110" s="4" t="s">
        <v>66</v>
      </c>
      <c r="D110" s="10">
        <v>23</v>
      </c>
      <c r="E110" s="10">
        <v>11</v>
      </c>
      <c r="F110" s="6">
        <v>11</v>
      </c>
      <c r="G110" s="6">
        <v>5.5</v>
      </c>
      <c r="H110" s="4"/>
      <c r="I110" s="4"/>
    </row>
    <row r="111" spans="1:9" x14ac:dyDescent="0.4">
      <c r="A111" s="4">
        <v>107</v>
      </c>
      <c r="B111" s="8" t="s">
        <v>65</v>
      </c>
      <c r="C111" s="8" t="s">
        <v>64</v>
      </c>
      <c r="D111" s="10">
        <v>19</v>
      </c>
      <c r="E111" s="10">
        <v>9</v>
      </c>
      <c r="F111" s="6">
        <v>8</v>
      </c>
      <c r="G111" s="6">
        <v>4</v>
      </c>
      <c r="H111" s="4"/>
      <c r="I111" s="4"/>
    </row>
    <row r="112" spans="1:9" x14ac:dyDescent="0.4">
      <c r="A112" s="4">
        <v>108</v>
      </c>
      <c r="B112" s="14" t="s">
        <v>241</v>
      </c>
      <c r="C112" s="4"/>
      <c r="D112" s="10">
        <v>12</v>
      </c>
      <c r="E112" s="10">
        <v>6</v>
      </c>
      <c r="F112" s="6">
        <v>27.7</v>
      </c>
      <c r="G112" s="6">
        <v>13.8</v>
      </c>
      <c r="H112" s="4"/>
      <c r="I112" s="4"/>
    </row>
    <row r="113" spans="1:9" x14ac:dyDescent="0.4">
      <c r="A113" s="4">
        <v>109</v>
      </c>
      <c r="B113" s="8" t="s">
        <v>63</v>
      </c>
      <c r="C113" s="4"/>
      <c r="D113" s="10">
        <v>2</v>
      </c>
      <c r="E113" s="10">
        <v>1</v>
      </c>
      <c r="F113" s="6">
        <v>5.5</v>
      </c>
      <c r="G113" s="6">
        <v>2.7</v>
      </c>
      <c r="H113" s="4"/>
      <c r="I113" s="4"/>
    </row>
    <row r="114" spans="1:9" x14ac:dyDescent="0.4">
      <c r="A114" s="4">
        <v>110</v>
      </c>
      <c r="B114" s="8" t="s">
        <v>62</v>
      </c>
      <c r="C114" s="4"/>
      <c r="D114" s="10">
        <v>12</v>
      </c>
      <c r="E114" s="10">
        <v>6</v>
      </c>
      <c r="F114" s="6">
        <v>48</v>
      </c>
      <c r="G114" s="6">
        <v>24</v>
      </c>
      <c r="H114" s="4"/>
      <c r="I114" s="4"/>
    </row>
  </sheetData>
  <mergeCells count="4">
    <mergeCell ref="B2:B3"/>
    <mergeCell ref="C2:C3"/>
    <mergeCell ref="D2:E2"/>
    <mergeCell ref="F2:G2"/>
  </mergeCells>
  <phoneticPr fontId="2"/>
  <pageMargins left="0.7" right="0.7" top="0.75" bottom="0.75" header="0.3" footer="0.3"/>
  <pageSetup paperSize="9" scale="4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74</vt:i4>
      </vt:variant>
    </vt:vector>
  </HeadingPairs>
  <TitlesOfParts>
    <vt:vector size="81" baseType="lpstr">
      <vt:lpstr>栽培計画兼栽培記録</vt:lpstr>
      <vt:lpstr>（計画）記載例（Excel用）</vt:lpstr>
      <vt:lpstr>（計画）記載例（直筆用）</vt:lpstr>
      <vt:lpstr>（実績）記載例（Excel用）</vt:lpstr>
      <vt:lpstr>（実績）記載例（直筆）</vt:lpstr>
      <vt:lpstr>（記載例）部会用生産者名簿</vt:lpstr>
      <vt:lpstr>認証基準</vt:lpstr>
      <vt:lpstr>'（記載例）部会用生産者名簿'!Print_Area</vt:lpstr>
      <vt:lpstr>'（計画）記載例（Excel用）'!Print_Area</vt:lpstr>
      <vt:lpstr>'（計画）記載例（直筆用）'!Print_Area</vt:lpstr>
      <vt:lpstr>'（実績）記載例（Excel用）'!Print_Area</vt:lpstr>
      <vt:lpstr>'（実績）記載例（直筆）'!Print_Area</vt:lpstr>
      <vt:lpstr>栽培計画兼栽培記録!Print_Area</vt:lpstr>
      <vt:lpstr>認証基準!アスパラガス</vt:lpstr>
      <vt:lpstr>認証基準!いちご</vt:lpstr>
      <vt:lpstr>認証基準!イチジク</vt:lpstr>
      <vt:lpstr>認証基準!うめ</vt:lpstr>
      <vt:lpstr>認証基準!エシャレット</vt:lpstr>
      <vt:lpstr>認証基準!えだまめ</vt:lpstr>
      <vt:lpstr>認証基準!オクラ</vt:lpstr>
      <vt:lpstr>認証基準!かぶ</vt:lpstr>
      <vt:lpstr>認証基準!かぼちゃ</vt:lpstr>
      <vt:lpstr>認証基準!カリフラワー</vt:lpstr>
      <vt:lpstr>認証基準!かんしょ</vt:lpstr>
      <vt:lpstr>認証基準!キウイフルーツ</vt:lpstr>
      <vt:lpstr>認証基準!キャベツ</vt:lpstr>
      <vt:lpstr>認証基準!きゅうり</vt:lpstr>
      <vt:lpstr>認証基準!こだますいか</vt:lpstr>
      <vt:lpstr>認証基準!ごぼう</vt:lpstr>
      <vt:lpstr>認証基準!こまつな</vt:lpstr>
      <vt:lpstr>認証基準!さといも</vt:lpstr>
      <vt:lpstr>認証基準!さやいんげん</vt:lpstr>
      <vt:lpstr>認証基準!しゅんぎく</vt:lpstr>
      <vt:lpstr>認証基準!ズッキーニ</vt:lpstr>
      <vt:lpstr>認証基準!セルリー</vt:lpstr>
      <vt:lpstr>認証基準!そば</vt:lpstr>
      <vt:lpstr>認証基準!そらまめ</vt:lpstr>
      <vt:lpstr>認証基準!だいこん</vt:lpstr>
      <vt:lpstr>認証基準!たまねぎ</vt:lpstr>
      <vt:lpstr>認証基準!チンゲンサイ</vt:lpstr>
      <vt:lpstr>認証基準!とうもろこし</vt:lpstr>
      <vt:lpstr>認証基準!トマト</vt:lpstr>
      <vt:lpstr>認証基準!ながいも</vt:lpstr>
      <vt:lpstr>認証基準!なす</vt:lpstr>
      <vt:lpstr>認証基準!にがうり</vt:lpstr>
      <vt:lpstr>認証基準!にら</vt:lpstr>
      <vt:lpstr>認証基準!にんじん</vt:lpstr>
      <vt:lpstr>認証基準!にんにく</vt:lpstr>
      <vt:lpstr>認証基準!ねぎ</vt:lpstr>
      <vt:lpstr>認証基準!はくさい</vt:lpstr>
      <vt:lpstr>認証基準!パセリ</vt:lpstr>
      <vt:lpstr>認証基準!パプリカ</vt:lpstr>
      <vt:lpstr>認証基準!ばれいしょ</vt:lpstr>
      <vt:lpstr>認証基準!ピーマン</vt:lpstr>
      <vt:lpstr>認証基準!ぶどう</vt:lpstr>
      <vt:lpstr>認証基準!ブルーベリー</vt:lpstr>
      <vt:lpstr>認証基準!ブロッコリ―</vt:lpstr>
      <vt:lpstr>認証基準!ベビーリーフ</vt:lpstr>
      <vt:lpstr>認証基準!ほうれんそう</vt:lpstr>
      <vt:lpstr>認証基準!ミニトマト</vt:lpstr>
      <vt:lpstr>認証基準!メロン</vt:lpstr>
      <vt:lpstr>認証基準!リーフレタス</vt:lpstr>
      <vt:lpstr>認証基準!りんご</vt:lpstr>
      <vt:lpstr>認証基準!レタス</vt:lpstr>
      <vt:lpstr>認証基準!れんこん</vt:lpstr>
      <vt:lpstr>認証基準!わさび菜</vt:lpstr>
      <vt:lpstr>認証基準!柿</vt:lpstr>
      <vt:lpstr>認証基準!栗</vt:lpstr>
      <vt:lpstr>認証基準!根しょうが</vt:lpstr>
      <vt:lpstr>認証基準!根みつば</vt:lpstr>
      <vt:lpstr>認証基準!小ねぎ</vt:lpstr>
      <vt:lpstr>認証基準!切みつば</vt:lpstr>
      <vt:lpstr>認証基準!大玉すいか</vt:lpstr>
      <vt:lpstr>認証基準!大豆</vt:lpstr>
      <vt:lpstr>認証基準!大葉</vt:lpstr>
      <vt:lpstr>認証基準!茶</vt:lpstr>
      <vt:lpstr>認証基準!麦</vt:lpstr>
      <vt:lpstr>認証基準!米</vt:lpstr>
      <vt:lpstr>認証基準!抑制アールスメロン</vt:lpstr>
      <vt:lpstr>認証基準!落花生</vt:lpstr>
      <vt:lpstr>認証基準!梨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農業技術課H31040272</dc:creator>
  <cp:lastModifiedBy>白田　直之</cp:lastModifiedBy>
  <cp:lastPrinted>2024-03-21T00:53:31Z</cp:lastPrinted>
  <dcterms:created xsi:type="dcterms:W3CDTF">2023-09-08T04:48:33Z</dcterms:created>
  <dcterms:modified xsi:type="dcterms:W3CDTF">2025-10-07T01:47:35Z</dcterms:modified>
</cp:coreProperties>
</file>