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露地野菜\05　事業関係\茨城かんしょトップランナー産地拡大事業\R5　茨城かんしょトップランナー産地拡大事業\★要領要項（荒廃農地　貸付協力金）\01 荒廃農地\検討用\様式\"/>
    </mc:Choice>
  </mc:AlternateContent>
  <bookViews>
    <workbookView xWindow="0" yWindow="0" windowWidth="20490" windowHeight="7155"/>
  </bookViews>
  <sheets>
    <sheet name="様式第17号（新規申請用）" sheetId="1" r:id="rId1"/>
    <sheet name="様式第17号（加算申請用）" sheetId="4" r:id="rId2"/>
    <sheet name="別紙様式第17号（リスト）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4" l="1"/>
  <c r="S7" i="4"/>
  <c r="S8" i="4"/>
  <c r="S9" i="4"/>
  <c r="S10" i="4"/>
  <c r="S11" i="4"/>
  <c r="S12" i="4"/>
  <c r="S13" i="4"/>
  <c r="S14" i="4"/>
  <c r="S15" i="4"/>
  <c r="S6" i="4"/>
  <c r="R16" i="4"/>
  <c r="R7" i="4"/>
  <c r="R8" i="4"/>
  <c r="R9" i="4"/>
  <c r="R10" i="4"/>
  <c r="R11" i="4"/>
  <c r="R12" i="4"/>
  <c r="R13" i="4"/>
  <c r="R14" i="4"/>
  <c r="R15" i="4"/>
  <c r="R6" i="4"/>
  <c r="M16" i="4"/>
  <c r="L16" i="4"/>
  <c r="O15" i="4"/>
  <c r="O14" i="4"/>
  <c r="O13" i="4"/>
  <c r="O12" i="4"/>
  <c r="O11" i="4"/>
  <c r="O10" i="4"/>
  <c r="O9" i="4"/>
  <c r="O8" i="4"/>
  <c r="O7" i="4"/>
  <c r="O6" i="4"/>
  <c r="I7" i="4"/>
  <c r="I8" i="4"/>
  <c r="I9" i="4"/>
  <c r="I10" i="4"/>
  <c r="I11" i="4"/>
  <c r="I12" i="4"/>
  <c r="I13" i="4"/>
  <c r="I14" i="4"/>
  <c r="I15" i="4"/>
  <c r="I6" i="4"/>
  <c r="F16" i="4"/>
  <c r="E16" i="4"/>
  <c r="K7" i="4" s="1"/>
  <c r="J7" i="4" s="1"/>
  <c r="H7" i="4" s="1"/>
  <c r="T8" i="1"/>
  <c r="T9" i="1"/>
  <c r="T10" i="1"/>
  <c r="T11" i="1"/>
  <c r="T12" i="1"/>
  <c r="T13" i="1"/>
  <c r="T14" i="1"/>
  <c r="T15" i="1"/>
  <c r="T16" i="1"/>
  <c r="T7" i="1"/>
  <c r="M17" i="1"/>
  <c r="Q14" i="4" l="1"/>
  <c r="Q13" i="4"/>
  <c r="Q9" i="4"/>
  <c r="Q6" i="4"/>
  <c r="Q12" i="4"/>
  <c r="Q8" i="4"/>
  <c r="Q10" i="4"/>
  <c r="Q15" i="4"/>
  <c r="Q11" i="4"/>
  <c r="Q7" i="4"/>
  <c r="P7" i="4" s="1"/>
  <c r="N7" i="4" s="1"/>
  <c r="K14" i="4"/>
  <c r="K10" i="4"/>
  <c r="K13" i="4"/>
  <c r="K9" i="4"/>
  <c r="K6" i="4"/>
  <c r="K12" i="4"/>
  <c r="K8" i="4"/>
  <c r="K15" i="4"/>
  <c r="K11" i="4"/>
  <c r="E17" i="1"/>
  <c r="F17" i="1"/>
  <c r="T17" i="1" s="1"/>
  <c r="H8" i="1" l="1"/>
  <c r="H12" i="1"/>
  <c r="H16" i="1"/>
  <c r="H11" i="1"/>
  <c r="H9" i="1"/>
  <c r="H13" i="1"/>
  <c r="H10" i="1"/>
  <c r="H14" i="1"/>
  <c r="H15" i="1"/>
  <c r="J12" i="4"/>
  <c r="H12" i="4" s="1"/>
  <c r="P12" i="4"/>
  <c r="N12" i="4" s="1"/>
  <c r="J10" i="4"/>
  <c r="H10" i="4" s="1"/>
  <c r="P10" i="4"/>
  <c r="N10" i="4" s="1"/>
  <c r="J11" i="4"/>
  <c r="H11" i="4" s="1"/>
  <c r="P11" i="4"/>
  <c r="N11" i="4" s="1"/>
  <c r="J6" i="4"/>
  <c r="H6" i="4" s="1"/>
  <c r="P6" i="4"/>
  <c r="N6" i="4" s="1"/>
  <c r="J14" i="4"/>
  <c r="H14" i="4" s="1"/>
  <c r="P14" i="4"/>
  <c r="N14" i="4" s="1"/>
  <c r="J15" i="4"/>
  <c r="H15" i="4" s="1"/>
  <c r="P15" i="4"/>
  <c r="N15" i="4" s="1"/>
  <c r="J9" i="4"/>
  <c r="H9" i="4" s="1"/>
  <c r="P9" i="4"/>
  <c r="N9" i="4" s="1"/>
  <c r="J8" i="4"/>
  <c r="H8" i="4" s="1"/>
  <c r="P8" i="4"/>
  <c r="N8" i="4" s="1"/>
  <c r="J13" i="4"/>
  <c r="H13" i="4" s="1"/>
  <c r="P13" i="4"/>
  <c r="N13" i="4" s="1"/>
  <c r="H16" i="4"/>
  <c r="R9" i="1"/>
  <c r="R13" i="1"/>
  <c r="R7" i="1"/>
  <c r="O11" i="1"/>
  <c r="O15" i="1"/>
  <c r="R10" i="1"/>
  <c r="R14" i="1"/>
  <c r="O8" i="1"/>
  <c r="O12" i="1"/>
  <c r="O16" i="1"/>
  <c r="R11" i="1"/>
  <c r="R15" i="1"/>
  <c r="O9" i="1"/>
  <c r="O13" i="1"/>
  <c r="O7" i="1"/>
  <c r="R8" i="1"/>
  <c r="R12" i="1"/>
  <c r="R16" i="1"/>
  <c r="O10" i="1"/>
  <c r="O14" i="1"/>
  <c r="S8" i="1"/>
  <c r="S10" i="1"/>
  <c r="S12" i="1"/>
  <c r="S14" i="1"/>
  <c r="S16" i="1"/>
  <c r="P9" i="1"/>
  <c r="P13" i="1"/>
  <c r="P7" i="1"/>
  <c r="I11" i="1"/>
  <c r="I15" i="1"/>
  <c r="S11" i="1"/>
  <c r="S15" i="1"/>
  <c r="Q15" i="1" s="1"/>
  <c r="P11" i="1"/>
  <c r="P15" i="1"/>
  <c r="I13" i="1"/>
  <c r="P12" i="1"/>
  <c r="I10" i="1"/>
  <c r="S7" i="1"/>
  <c r="P10" i="1"/>
  <c r="P14" i="1"/>
  <c r="I8" i="1"/>
  <c r="G8" i="1" s="1"/>
  <c r="I12" i="1"/>
  <c r="I16" i="1"/>
  <c r="S9" i="1"/>
  <c r="S13" i="1"/>
  <c r="I9" i="1"/>
  <c r="I7" i="1"/>
  <c r="P8" i="1"/>
  <c r="P16" i="1"/>
  <c r="I14" i="1"/>
  <c r="L8" i="1"/>
  <c r="L12" i="1"/>
  <c r="L16" i="1"/>
  <c r="K10" i="1"/>
  <c r="K14" i="1"/>
  <c r="H7" i="1"/>
  <c r="L11" i="1"/>
  <c r="K7" i="1"/>
  <c r="L9" i="1"/>
  <c r="L13" i="1"/>
  <c r="L7" i="1"/>
  <c r="K11" i="1"/>
  <c r="K15" i="1"/>
  <c r="K9" i="1"/>
  <c r="L10" i="1"/>
  <c r="L14" i="1"/>
  <c r="K8" i="1"/>
  <c r="J8" i="1" s="1"/>
  <c r="K12" i="1"/>
  <c r="J12" i="1" s="1"/>
  <c r="K16" i="1"/>
  <c r="J16" i="1" s="1"/>
  <c r="L15" i="1"/>
  <c r="K13" i="1"/>
  <c r="G13" i="1"/>
  <c r="G15" i="1"/>
  <c r="G11" i="1" l="1"/>
  <c r="G10" i="1"/>
  <c r="N16" i="4"/>
  <c r="G16" i="4"/>
  <c r="Q7" i="1"/>
  <c r="Q16" i="1"/>
  <c r="G14" i="1"/>
  <c r="N11" i="1"/>
  <c r="Q10" i="1"/>
  <c r="Q13" i="1"/>
  <c r="J9" i="1"/>
  <c r="Q8" i="1"/>
  <c r="N13" i="1"/>
  <c r="N12" i="1"/>
  <c r="G9" i="1"/>
  <c r="N9" i="1"/>
  <c r="N8" i="1"/>
  <c r="G12" i="1"/>
  <c r="N15" i="1"/>
  <c r="J11" i="1"/>
  <c r="J13" i="1"/>
  <c r="Q11" i="1"/>
  <c r="G16" i="1"/>
  <c r="N14" i="1"/>
  <c r="J7" i="1"/>
  <c r="Q14" i="1"/>
  <c r="Q9" i="1"/>
  <c r="N10" i="1"/>
  <c r="N16" i="1"/>
  <c r="N7" i="1"/>
  <c r="Q12" i="1"/>
  <c r="J10" i="1"/>
  <c r="G7" i="1"/>
  <c r="J15" i="1"/>
  <c r="J14" i="1"/>
  <c r="U8" i="1" l="1"/>
  <c r="U10" i="1"/>
  <c r="U11" i="1"/>
  <c r="U13" i="1"/>
  <c r="U7" i="1"/>
  <c r="U15" i="1"/>
  <c r="U14" i="1"/>
  <c r="U16" i="1"/>
  <c r="U9" i="1"/>
  <c r="U12" i="1"/>
  <c r="Q17" i="1"/>
  <c r="N17" i="1"/>
  <c r="G17" i="1" l="1"/>
  <c r="J17" i="1"/>
  <c r="U17" i="1" l="1"/>
</calcChain>
</file>

<file path=xl/sharedStrings.xml><?xml version="1.0" encoding="utf-8"?>
<sst xmlns="http://schemas.openxmlformats.org/spreadsheetml/2006/main" count="72" uniqueCount="40">
  <si>
    <t>所在地</t>
    <rPh sb="0" eb="3">
      <t>ショザイチ</t>
    </rPh>
    <phoneticPr fontId="2"/>
  </si>
  <si>
    <t>事業費</t>
    <rPh sb="0" eb="3">
      <t>ジギョウヒ</t>
    </rPh>
    <phoneticPr fontId="2"/>
  </si>
  <si>
    <t>農地面積
（a）</t>
    <rPh sb="0" eb="2">
      <t>ノウチ</t>
    </rPh>
    <rPh sb="2" eb="4">
      <t>メンセキ</t>
    </rPh>
    <phoneticPr fontId="2"/>
  </si>
  <si>
    <t>事業費（円）</t>
    <rPh sb="0" eb="3">
      <t>ジギョウヒ</t>
    </rPh>
    <rPh sb="4" eb="5">
      <t>エン</t>
    </rPh>
    <phoneticPr fontId="2"/>
  </si>
  <si>
    <t>上限補助額
（円）</t>
    <rPh sb="0" eb="2">
      <t>ジョウゲン</t>
    </rPh>
    <rPh sb="2" eb="4">
      <t>ホジョ</t>
    </rPh>
    <rPh sb="4" eb="5">
      <t>ガク</t>
    </rPh>
    <phoneticPr fontId="2"/>
  </si>
  <si>
    <t>1/2補助額
（円）</t>
    <rPh sb="3" eb="5">
      <t>ホジョ</t>
    </rPh>
    <rPh sb="5" eb="6">
      <t>ガク</t>
    </rPh>
    <phoneticPr fontId="2"/>
  </si>
  <si>
    <t>補助額
（円）</t>
    <rPh sb="0" eb="2">
      <t>ホジョ</t>
    </rPh>
    <rPh sb="2" eb="3">
      <t>ガク</t>
    </rPh>
    <rPh sb="5" eb="6">
      <t>エン</t>
    </rPh>
    <phoneticPr fontId="2"/>
  </si>
  <si>
    <t>（３）合計
（（１）+（２））</t>
    <rPh sb="3" eb="5">
      <t>ゴウケイ</t>
    </rPh>
    <phoneticPr fontId="2"/>
  </si>
  <si>
    <t>補助額</t>
    <rPh sb="0" eb="2">
      <t>ホジョ</t>
    </rPh>
    <rPh sb="2" eb="3">
      <t>ガク</t>
    </rPh>
    <phoneticPr fontId="2"/>
  </si>
  <si>
    <t>２　遊休農地</t>
    <rPh sb="2" eb="6">
      <t>ユウキュウノウチ</t>
    </rPh>
    <phoneticPr fontId="2"/>
  </si>
  <si>
    <t>３　耕作放棄地</t>
    <rPh sb="2" eb="4">
      <t>コウサク</t>
    </rPh>
    <rPh sb="4" eb="6">
      <t>ホウキ</t>
    </rPh>
    <rPh sb="6" eb="7">
      <t>チ</t>
    </rPh>
    <phoneticPr fontId="2"/>
  </si>
  <si>
    <t>４　陸田</t>
    <rPh sb="2" eb="3">
      <t>リク</t>
    </rPh>
    <rPh sb="3" eb="4">
      <t>デン</t>
    </rPh>
    <phoneticPr fontId="2"/>
  </si>
  <si>
    <t>５　放任樹園地</t>
    <rPh sb="2" eb="4">
      <t>ホウニン</t>
    </rPh>
    <rPh sb="4" eb="7">
      <t>ジュエンチ</t>
    </rPh>
    <phoneticPr fontId="2"/>
  </si>
  <si>
    <t>６　その他</t>
    <rPh sb="4" eb="5">
      <t>タ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</si>
  <si>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</si>
  <si>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</si>
  <si>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農地区分
※</t>
    <rPh sb="0" eb="2">
      <t>ノウチ</t>
    </rPh>
    <rPh sb="2" eb="4">
      <t>クブン</t>
    </rPh>
    <phoneticPr fontId="2"/>
  </si>
  <si>
    <t>重機を用いた樹木の抜根の有無
※</t>
    <rPh sb="0" eb="2">
      <t>ジュウキ</t>
    </rPh>
    <rPh sb="3" eb="4">
      <t>モチ</t>
    </rPh>
    <rPh sb="6" eb="8">
      <t>ジュモク</t>
    </rPh>
    <rPh sb="9" eb="11">
      <t>バッコン</t>
    </rPh>
    <rPh sb="12" eb="14">
      <t>ウム</t>
    </rPh>
    <phoneticPr fontId="2"/>
  </si>
  <si>
    <t>※リストから選択</t>
    <rPh sb="6" eb="8">
      <t>センタク</t>
    </rPh>
    <phoneticPr fontId="2"/>
  </si>
  <si>
    <t>計</t>
    <rPh sb="0" eb="1">
      <t>ケイ</t>
    </rPh>
    <phoneticPr fontId="2"/>
  </si>
  <si>
    <t>事業実施主体：</t>
    <rPh sb="0" eb="2">
      <t>ジギョウ</t>
    </rPh>
    <rPh sb="2" eb="4">
      <t>ジッシ</t>
    </rPh>
    <rPh sb="4" eb="6">
      <t>シュタイ</t>
    </rPh>
    <phoneticPr fontId="2"/>
  </si>
  <si>
    <t>【　　　　　　　　】</t>
    <phoneticPr fontId="2"/>
  </si>
  <si>
    <t>黄色いセル以外は変更しないでください</t>
    <rPh sb="0" eb="2">
      <t>キイロ</t>
    </rPh>
    <rPh sb="5" eb="7">
      <t>イガイ</t>
    </rPh>
    <rPh sb="8" eb="10">
      <t>ヘンコウ</t>
    </rPh>
    <phoneticPr fontId="2"/>
  </si>
  <si>
    <t>番号</t>
    <rPh sb="0" eb="2">
      <t>バンゴウ</t>
    </rPh>
    <phoneticPr fontId="2"/>
  </si>
  <si>
    <t>①再生面積が1ha未満の場合</t>
    <rPh sb="1" eb="3">
      <t>サイセイ</t>
    </rPh>
    <rPh sb="3" eb="5">
      <t>メンセキ</t>
    </rPh>
    <rPh sb="9" eb="11">
      <t>ミマン</t>
    </rPh>
    <rPh sb="12" eb="14">
      <t>バアイ</t>
    </rPh>
    <phoneticPr fontId="2"/>
  </si>
  <si>
    <t>②再生面積が1ha以上の場合</t>
    <rPh sb="1" eb="3">
      <t>サイセイ</t>
    </rPh>
    <rPh sb="3" eb="5">
      <t>メンセキ</t>
    </rPh>
    <rPh sb="9" eb="11">
      <t>イジョウ</t>
    </rPh>
    <rPh sb="12" eb="14">
      <t>バアイ</t>
    </rPh>
    <phoneticPr fontId="2"/>
  </si>
  <si>
    <t>（１）荒廃農地等農再生整備に係る見込み額
①再生面積が1ha未満の場合：補助率1/2・上限補助額10万円/10a
②再生面積が1ha以上の場合：補助率2/3・上限補助額15万円/10a</t>
    <rPh sb="3" eb="5">
      <t>コウハイ</t>
    </rPh>
    <rPh sb="5" eb="7">
      <t>ノウチ</t>
    </rPh>
    <rPh sb="7" eb="8">
      <t>トウ</t>
    </rPh>
    <rPh sb="8" eb="9">
      <t>ノウ</t>
    </rPh>
    <rPh sb="9" eb="11">
      <t>サイセイ</t>
    </rPh>
    <rPh sb="11" eb="13">
      <t>セイビ</t>
    </rPh>
    <rPh sb="14" eb="15">
      <t>カカ</t>
    </rPh>
    <rPh sb="16" eb="18">
      <t>ミコ</t>
    </rPh>
    <rPh sb="19" eb="20">
      <t>ガク</t>
    </rPh>
    <rPh sb="22" eb="24">
      <t>サイセイ</t>
    </rPh>
    <rPh sb="24" eb="26">
      <t>メンセキ</t>
    </rPh>
    <rPh sb="30" eb="32">
      <t>ミマン</t>
    </rPh>
    <rPh sb="33" eb="35">
      <t>バアイ</t>
    </rPh>
    <rPh sb="36" eb="39">
      <t>ホジョリツ</t>
    </rPh>
    <rPh sb="43" eb="45">
      <t>ジョウゲン</t>
    </rPh>
    <rPh sb="45" eb="47">
      <t>ホジョ</t>
    </rPh>
    <rPh sb="47" eb="48">
      <t>ガク</t>
    </rPh>
    <rPh sb="50" eb="52">
      <t>マンエン</t>
    </rPh>
    <rPh sb="58" eb="60">
      <t>サイセイ</t>
    </rPh>
    <rPh sb="60" eb="62">
      <t>メンセキ</t>
    </rPh>
    <rPh sb="66" eb="68">
      <t>イジョウ</t>
    </rPh>
    <rPh sb="69" eb="71">
      <t>バアイ</t>
    </rPh>
    <rPh sb="72" eb="75">
      <t>ホジョリツ</t>
    </rPh>
    <rPh sb="79" eb="81">
      <t>ジョウゲン</t>
    </rPh>
    <rPh sb="81" eb="84">
      <t>ホジョガク</t>
    </rPh>
    <rPh sb="86" eb="88">
      <t>マンエン</t>
    </rPh>
    <phoneticPr fontId="2"/>
  </si>
  <si>
    <t>（２）重機を用いた樹木の抜根を伴う荒廃農地等の再生整備
①再生面積が1ha未満の場合：補助率1/2・上限補助額15万円/10a
②再生面積が1ha以上の場合：補助率2/3・上限補助額20万円/10a</t>
    <rPh sb="3" eb="5">
      <t>ジュウキ</t>
    </rPh>
    <rPh sb="6" eb="7">
      <t>モチ</t>
    </rPh>
    <rPh sb="9" eb="11">
      <t>ジュモク</t>
    </rPh>
    <rPh sb="12" eb="14">
      <t>バッコン</t>
    </rPh>
    <rPh sb="15" eb="16">
      <t>トモナ</t>
    </rPh>
    <rPh sb="17" eb="19">
      <t>コウハイ</t>
    </rPh>
    <rPh sb="19" eb="21">
      <t>ノウチ</t>
    </rPh>
    <rPh sb="21" eb="22">
      <t>トウ</t>
    </rPh>
    <rPh sb="23" eb="25">
      <t>サイセイ</t>
    </rPh>
    <rPh sb="25" eb="27">
      <t>セイビ</t>
    </rPh>
    <rPh sb="29" eb="31">
      <t>サイセイ</t>
    </rPh>
    <rPh sb="31" eb="33">
      <t>メンセキ</t>
    </rPh>
    <rPh sb="37" eb="39">
      <t>ミマン</t>
    </rPh>
    <rPh sb="40" eb="42">
      <t>バアイ</t>
    </rPh>
    <rPh sb="43" eb="46">
      <t>ホジョリツ</t>
    </rPh>
    <rPh sb="50" eb="52">
      <t>ジョウゲン</t>
    </rPh>
    <rPh sb="52" eb="54">
      <t>ホジョ</t>
    </rPh>
    <rPh sb="54" eb="55">
      <t>ガク</t>
    </rPh>
    <rPh sb="57" eb="59">
      <t>マンエン</t>
    </rPh>
    <rPh sb="65" eb="67">
      <t>サイセイ</t>
    </rPh>
    <rPh sb="67" eb="69">
      <t>メンセキ</t>
    </rPh>
    <rPh sb="73" eb="75">
      <t>イジョウ</t>
    </rPh>
    <rPh sb="76" eb="78">
      <t>バアイ</t>
    </rPh>
    <rPh sb="79" eb="82">
      <t>ホジョリツ</t>
    </rPh>
    <rPh sb="86" eb="88">
      <t>ジョウゲン</t>
    </rPh>
    <rPh sb="88" eb="91">
      <t>ホジョガク</t>
    </rPh>
    <rPh sb="93" eb="95">
      <t>マンエン</t>
    </rPh>
    <phoneticPr fontId="2"/>
  </si>
  <si>
    <t>2/3補助額
（円）</t>
    <rPh sb="3" eb="5">
      <t>ホジョ</t>
    </rPh>
    <rPh sb="5" eb="6">
      <t>ガク</t>
    </rPh>
    <phoneticPr fontId="2"/>
  </si>
  <si>
    <t>１　再生利用が困難な農地</t>
    <rPh sb="2" eb="4">
      <t>サイセイ</t>
    </rPh>
    <rPh sb="4" eb="6">
      <t>リヨウ</t>
    </rPh>
    <rPh sb="7" eb="9">
      <t>コンナン</t>
    </rPh>
    <rPh sb="10" eb="12">
      <t>ノウチ</t>
    </rPh>
    <phoneticPr fontId="2"/>
  </si>
  <si>
    <t>既承認額
（円）</t>
    <rPh sb="0" eb="1">
      <t>キ</t>
    </rPh>
    <rPh sb="1" eb="3">
      <t>ショウニン</t>
    </rPh>
    <rPh sb="3" eb="4">
      <t>ガク</t>
    </rPh>
    <rPh sb="6" eb="7">
      <t>エン</t>
    </rPh>
    <phoneticPr fontId="2"/>
  </si>
  <si>
    <t>1/6加算額
（円）</t>
    <rPh sb="3" eb="6">
      <t>カサンガク</t>
    </rPh>
    <rPh sb="8" eb="9">
      <t>エン</t>
    </rPh>
    <phoneticPr fontId="2"/>
  </si>
  <si>
    <t>今回加算額
（円）</t>
    <rPh sb="0" eb="2">
      <t>コンカイ</t>
    </rPh>
    <rPh sb="2" eb="4">
      <t>カサン</t>
    </rPh>
    <rPh sb="4" eb="5">
      <t>ガク</t>
    </rPh>
    <rPh sb="7" eb="8">
      <t>エン</t>
    </rPh>
    <phoneticPr fontId="2"/>
  </si>
  <si>
    <t>上限-既承認額
（円）</t>
    <rPh sb="0" eb="2">
      <t>ジョウゲン</t>
    </rPh>
    <rPh sb="3" eb="4">
      <t>キ</t>
    </rPh>
    <rPh sb="4" eb="6">
      <t>ショウニン</t>
    </rPh>
    <rPh sb="6" eb="7">
      <t>ガク</t>
    </rPh>
    <phoneticPr fontId="2"/>
  </si>
  <si>
    <t>試算</t>
    <rPh sb="0" eb="2">
      <t>シサン</t>
    </rPh>
    <phoneticPr fontId="2"/>
  </si>
  <si>
    <t>補助
加算額
（円）</t>
    <rPh sb="0" eb="2">
      <t>ホジョ</t>
    </rPh>
    <rPh sb="3" eb="6">
      <t>カサンガク</t>
    </rPh>
    <rPh sb="8" eb="9">
      <t>エン</t>
    </rPh>
    <phoneticPr fontId="2"/>
  </si>
  <si>
    <t>事業費
（円）</t>
    <rPh sb="0" eb="3">
      <t>ジギョウヒ</t>
    </rPh>
    <rPh sb="5" eb="6">
      <t>エン</t>
    </rPh>
    <phoneticPr fontId="2"/>
  </si>
  <si>
    <t>（１）荒廃農地等農再生整備に係る見込み額
【事業費に1/6加算】
※既存補助額との合算の上限が15万円/10a以下</t>
    <rPh sb="3" eb="5">
      <t>コウハイ</t>
    </rPh>
    <rPh sb="5" eb="7">
      <t>ノウチ</t>
    </rPh>
    <rPh sb="7" eb="8">
      <t>トウ</t>
    </rPh>
    <rPh sb="8" eb="9">
      <t>ノウ</t>
    </rPh>
    <rPh sb="9" eb="11">
      <t>サイセイ</t>
    </rPh>
    <rPh sb="11" eb="13">
      <t>セイビ</t>
    </rPh>
    <rPh sb="14" eb="15">
      <t>カカ</t>
    </rPh>
    <rPh sb="16" eb="18">
      <t>ミコ</t>
    </rPh>
    <rPh sb="19" eb="20">
      <t>ガク</t>
    </rPh>
    <rPh sb="22" eb="24">
      <t>ジギョウ</t>
    </rPh>
    <rPh sb="24" eb="25">
      <t>ヒ</t>
    </rPh>
    <rPh sb="29" eb="31">
      <t>カサン</t>
    </rPh>
    <rPh sb="34" eb="36">
      <t>キゾン</t>
    </rPh>
    <rPh sb="36" eb="39">
      <t>ホジョガク</t>
    </rPh>
    <rPh sb="41" eb="43">
      <t>ガッサン</t>
    </rPh>
    <rPh sb="44" eb="46">
      <t>ジョウゲン</t>
    </rPh>
    <rPh sb="50" eb="51">
      <t>エン</t>
    </rPh>
    <rPh sb="55" eb="57">
      <t>イカ</t>
    </rPh>
    <phoneticPr fontId="2"/>
  </si>
  <si>
    <t>（２）重機を用いた樹木の抜根を伴う荒廃農地等の再生整備
【事業費に1/6加算】
※既存補助額との合算の上限が20万円/10a以下</t>
    <rPh sb="3" eb="5">
      <t>ジュウキ</t>
    </rPh>
    <rPh sb="6" eb="7">
      <t>モチ</t>
    </rPh>
    <rPh sb="9" eb="11">
      <t>ジュモク</t>
    </rPh>
    <rPh sb="12" eb="14">
      <t>バッコン</t>
    </rPh>
    <rPh sb="15" eb="16">
      <t>トモナ</t>
    </rPh>
    <rPh sb="17" eb="19">
      <t>コウハイ</t>
    </rPh>
    <rPh sb="19" eb="21">
      <t>ノウチ</t>
    </rPh>
    <rPh sb="21" eb="22">
      <t>トウ</t>
    </rPh>
    <rPh sb="23" eb="25">
      <t>サイセイ</t>
    </rPh>
    <rPh sb="25" eb="27">
      <t>セイビ</t>
    </rPh>
    <rPh sb="29" eb="31">
      <t>ジギョウ</t>
    </rPh>
    <rPh sb="31" eb="32">
      <t>ヒ</t>
    </rPh>
    <rPh sb="36" eb="38">
      <t>カサン</t>
    </rPh>
    <rPh sb="41" eb="43">
      <t>キゾン</t>
    </rPh>
    <rPh sb="43" eb="46">
      <t>ホジョガク</t>
    </rPh>
    <rPh sb="48" eb="50">
      <t>ガッサン</t>
    </rPh>
    <rPh sb="51" eb="53">
      <t>ジョウゲン</t>
    </rPh>
    <rPh sb="57" eb="58">
      <t>エン</t>
    </rPh>
    <rPh sb="62" eb="64">
      <t>イカ</t>
    </rPh>
    <phoneticPr fontId="2"/>
  </si>
  <si>
    <t>（様式第17号）荒廃農地等再生支援事業実施計画書補助簿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</si>
</sst>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0" borderId="4" xfId="1" applyFont="1" applyBorder="1">
      <alignment vertical="center"/>
    </xf>
    <xf numFmtId="38" fontId="0" fillId="0" borderId="1" xfId="1" applyFont="1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38" fontId="0" fillId="3" borderId="1" xfId="1" applyFont="1" applyFill="1" applyBorder="1" applyProtection="1">
      <alignment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vertical="center" shrinkToFit="1"/>
    </xf>
    <xf numFmtId="38" fontId="0" fillId="2" borderId="1" xfId="1" applyFont="1" applyFill="1" applyBorder="1" applyProtection="1">
      <alignment vertical="center"/>
    </xf>
    <xf numFmtId="38" fontId="0" fillId="3" borderId="4" xfId="1" applyFont="1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38" fontId="0" fillId="3" borderId="1" xfId="1" applyFont="1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69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D1" zoomScale="85" zoomScaleNormal="85" workbookViewId="0">
      <selection activeCell="J20" sqref="J20"/>
    </sheetView>
  </sheetViews>
  <sheetFormatPr defaultRowHeight="13.5" x14ac:dyDescent="0.15"/>
  <cols>
    <col min="1" max="1" width="6.25" customWidth="1"/>
    <col min="2" max="2" width="21.75" customWidth="1"/>
    <col min="3" max="3" width="12.5" customWidth="1"/>
    <col min="4" max="4" width="9.75" customWidth="1"/>
    <col min="6" max="19" width="10.625" customWidth="1"/>
    <col min="20" max="21" width="10.25" customWidth="1"/>
  </cols>
  <sheetData>
    <row r="1" spans="1:21" x14ac:dyDescent="0.15">
      <c r="A1" t="s">
        <v>39</v>
      </c>
    </row>
    <row r="2" spans="1:21" x14ac:dyDescent="0.15">
      <c r="A2" t="s">
        <v>20</v>
      </c>
      <c r="B2" s="9"/>
      <c r="C2" s="7" t="s">
        <v>21</v>
      </c>
    </row>
    <row r="3" spans="1:21" ht="49.5" customHeight="1" x14ac:dyDescent="0.15">
      <c r="A3" s="22" t="s">
        <v>23</v>
      </c>
      <c r="B3" s="22" t="s">
        <v>0</v>
      </c>
      <c r="C3" s="21" t="s">
        <v>16</v>
      </c>
      <c r="D3" s="21" t="s">
        <v>17</v>
      </c>
      <c r="E3" s="21" t="s">
        <v>2</v>
      </c>
      <c r="F3" s="24" t="s">
        <v>26</v>
      </c>
      <c r="G3" s="25"/>
      <c r="H3" s="25"/>
      <c r="I3" s="25"/>
      <c r="J3" s="25"/>
      <c r="K3" s="25"/>
      <c r="L3" s="26"/>
      <c r="M3" s="24" t="s">
        <v>27</v>
      </c>
      <c r="N3" s="25"/>
      <c r="O3" s="25"/>
      <c r="P3" s="25"/>
      <c r="Q3" s="25"/>
      <c r="R3" s="25"/>
      <c r="S3" s="26"/>
      <c r="T3" s="21" t="s">
        <v>7</v>
      </c>
      <c r="U3" s="22"/>
    </row>
    <row r="4" spans="1:21" ht="20.25" customHeight="1" x14ac:dyDescent="0.15">
      <c r="A4" s="22"/>
      <c r="B4" s="22"/>
      <c r="C4" s="22"/>
      <c r="D4" s="21"/>
      <c r="E4" s="21"/>
      <c r="F4" s="22" t="s">
        <v>3</v>
      </c>
      <c r="G4" s="23" t="s">
        <v>24</v>
      </c>
      <c r="H4" s="23"/>
      <c r="I4" s="23"/>
      <c r="J4" s="23" t="s">
        <v>25</v>
      </c>
      <c r="K4" s="23"/>
      <c r="L4" s="23"/>
      <c r="M4" s="22" t="s">
        <v>3</v>
      </c>
      <c r="N4" s="23" t="s">
        <v>24</v>
      </c>
      <c r="O4" s="23"/>
      <c r="P4" s="23"/>
      <c r="Q4" s="23" t="s">
        <v>25</v>
      </c>
      <c r="R4" s="23"/>
      <c r="S4" s="23"/>
      <c r="T4" s="22" t="s">
        <v>1</v>
      </c>
      <c r="U4" s="22" t="s">
        <v>8</v>
      </c>
    </row>
    <row r="5" spans="1:21" x14ac:dyDescent="0.15">
      <c r="A5" s="22"/>
      <c r="B5" s="22"/>
      <c r="C5" s="22"/>
      <c r="D5" s="21"/>
      <c r="E5" s="21"/>
      <c r="F5" s="22"/>
      <c r="G5" s="12"/>
      <c r="H5" s="13"/>
      <c r="I5" s="14"/>
      <c r="J5" s="12"/>
      <c r="K5" s="13"/>
      <c r="L5" s="14"/>
      <c r="M5" s="22"/>
      <c r="N5" s="12"/>
      <c r="O5" s="13"/>
      <c r="P5" s="14"/>
      <c r="Q5" s="12"/>
      <c r="R5" s="13"/>
      <c r="S5" s="14"/>
      <c r="T5" s="22"/>
      <c r="U5" s="22"/>
    </row>
    <row r="6" spans="1:21" ht="27" x14ac:dyDescent="0.15">
      <c r="A6" s="22"/>
      <c r="B6" s="22"/>
      <c r="C6" s="22"/>
      <c r="D6" s="21"/>
      <c r="E6" s="21"/>
      <c r="F6" s="22"/>
      <c r="G6" s="15" t="s">
        <v>6</v>
      </c>
      <c r="H6" s="16" t="s">
        <v>4</v>
      </c>
      <c r="I6" s="16" t="s">
        <v>5</v>
      </c>
      <c r="J6" s="15" t="s">
        <v>6</v>
      </c>
      <c r="K6" s="16" t="s">
        <v>4</v>
      </c>
      <c r="L6" s="16" t="s">
        <v>28</v>
      </c>
      <c r="M6" s="22"/>
      <c r="N6" s="15" t="s">
        <v>6</v>
      </c>
      <c r="O6" s="16" t="s">
        <v>4</v>
      </c>
      <c r="P6" s="16" t="s">
        <v>5</v>
      </c>
      <c r="Q6" s="15" t="s">
        <v>6</v>
      </c>
      <c r="R6" s="16" t="s">
        <v>4</v>
      </c>
      <c r="S6" s="16" t="s">
        <v>28</v>
      </c>
      <c r="T6" s="22"/>
      <c r="U6" s="22"/>
    </row>
    <row r="7" spans="1:21" x14ac:dyDescent="0.15">
      <c r="A7" s="1">
        <v>1</v>
      </c>
      <c r="B7" s="1"/>
      <c r="C7" s="17"/>
      <c r="D7" s="8"/>
      <c r="E7" s="1"/>
      <c r="F7" s="3"/>
      <c r="G7" s="31">
        <f>ROUNDDOWN(IF(H7&lt;I7,H7,I7),0)</f>
        <v>0</v>
      </c>
      <c r="H7" s="31">
        <f>IF(E$17&lt;100,(E7/10)*100000,0)</f>
        <v>0</v>
      </c>
      <c r="I7" s="31">
        <f>IF(E$17&lt;100,INT(F7/2),0)</f>
        <v>0</v>
      </c>
      <c r="J7" s="31">
        <f>ROUNDDOWN(IF(K7&lt;L7,K7,L7),0)</f>
        <v>0</v>
      </c>
      <c r="K7" s="31">
        <f>IF(E$17&gt;=100,(E7/10)*150000,0)</f>
        <v>0</v>
      </c>
      <c r="L7" s="31">
        <f>IF(E$17&gt;=100,INT(F7/3*2),0)</f>
        <v>0</v>
      </c>
      <c r="M7" s="32"/>
      <c r="N7" s="31">
        <f>ROUNDDOWN(IF(O7&lt;P7,O7,P7),0)</f>
        <v>0</v>
      </c>
      <c r="O7" s="31">
        <f>IF(E$17&lt;100,(E7/10)*150000,0)</f>
        <v>0</v>
      </c>
      <c r="P7" s="31">
        <f>IF(E$17&lt;100,INT(M7/2),0)</f>
        <v>0</v>
      </c>
      <c r="Q7" s="31">
        <f>ROUNDDOWN(IF(R7&lt;S7,R7,S7),0)</f>
        <v>0</v>
      </c>
      <c r="R7" s="31">
        <f>IF(E$17&gt;=100,(E7/10)*200000,0)</f>
        <v>0</v>
      </c>
      <c r="S7" s="31">
        <f>IF(E$17&gt;=100,INT(M7/3*2),0)</f>
        <v>0</v>
      </c>
      <c r="T7" s="31">
        <f>F7+M7</f>
        <v>0</v>
      </c>
      <c r="U7" s="31">
        <f>IF(G7&gt;0,G7,J7)+IF(N7&gt;0,N7,Q7)</f>
        <v>0</v>
      </c>
    </row>
    <row r="8" spans="1:21" x14ac:dyDescent="0.15">
      <c r="A8" s="1">
        <v>2</v>
      </c>
      <c r="B8" s="1"/>
      <c r="C8" s="17"/>
      <c r="D8" s="8"/>
      <c r="E8" s="1"/>
      <c r="F8" s="3"/>
      <c r="G8" s="31">
        <f>ROUNDDOWN(IF(H8&lt;I8,H8,I8),0)</f>
        <v>0</v>
      </c>
      <c r="H8" s="31">
        <f t="shared" ref="H8:H16" si="0">IF(E$17&lt;100,(E8/10)*100000,0)</f>
        <v>0</v>
      </c>
      <c r="I8" s="31">
        <f t="shared" ref="I8:I16" si="1">IF(E$17&lt;100,INT(F8/2),0)</f>
        <v>0</v>
      </c>
      <c r="J8" s="31">
        <f t="shared" ref="J8:J16" si="2">ROUNDDOWN(IF(K8&lt;L8,K8,L8),0)</f>
        <v>0</v>
      </c>
      <c r="K8" s="31">
        <f t="shared" ref="K8:K16" si="3">IF(E$17&gt;=100,(E8/10)*150000,0)</f>
        <v>0</v>
      </c>
      <c r="L8" s="31">
        <f t="shared" ref="L8:L16" si="4">IF(E$17&gt;=100,INT(F8/3*2),0)</f>
        <v>0</v>
      </c>
      <c r="M8" s="32"/>
      <c r="N8" s="31">
        <f>ROUNDDOWN(IF(O8&lt;P8,O8,P8),0)</f>
        <v>0</v>
      </c>
      <c r="O8" s="31">
        <f t="shared" ref="O8:O16" si="5">IF(E$17&lt;100,(E8/10)*150000,0)</f>
        <v>0</v>
      </c>
      <c r="P8" s="31">
        <f t="shared" ref="P8:P16" si="6">IF(E$17&lt;100,INT(M8/2),0)</f>
        <v>0</v>
      </c>
      <c r="Q8" s="31">
        <f t="shared" ref="Q8:Q16" si="7">ROUNDDOWN(IF(R8&lt;S8,R8,S8),0)</f>
        <v>0</v>
      </c>
      <c r="R8" s="31">
        <f t="shared" ref="R8:R16" si="8">IF(E$17&gt;=100,(E8/10)*200000,0)</f>
        <v>0</v>
      </c>
      <c r="S8" s="31">
        <f t="shared" ref="S8:S16" si="9">IF(E$17&gt;=100,INT(M8/3*2),0)</f>
        <v>0</v>
      </c>
      <c r="T8" s="31">
        <f t="shared" ref="T8:T17" si="10">F8+M8</f>
        <v>0</v>
      </c>
      <c r="U8" s="31">
        <f t="shared" ref="U8:U17" si="11">IF(G8&gt;0,G8,J8)+IF(N8&gt;0,N8,Q8)</f>
        <v>0</v>
      </c>
    </row>
    <row r="9" spans="1:21" x14ac:dyDescent="0.15">
      <c r="A9" s="1">
        <v>3</v>
      </c>
      <c r="B9" s="1"/>
      <c r="C9" s="17"/>
      <c r="D9" s="8"/>
      <c r="E9" s="1"/>
      <c r="F9" s="3"/>
      <c r="G9" s="31">
        <f t="shared" ref="G9:G16" si="12">ROUNDDOWN(IF(H9&lt;I9,H9,I9),0)</f>
        <v>0</v>
      </c>
      <c r="H9" s="31">
        <f t="shared" si="0"/>
        <v>0</v>
      </c>
      <c r="I9" s="31">
        <f t="shared" si="1"/>
        <v>0</v>
      </c>
      <c r="J9" s="31">
        <f t="shared" si="2"/>
        <v>0</v>
      </c>
      <c r="K9" s="31">
        <f t="shared" si="3"/>
        <v>0</v>
      </c>
      <c r="L9" s="31">
        <f t="shared" si="4"/>
        <v>0</v>
      </c>
      <c r="M9" s="32"/>
      <c r="N9" s="31">
        <f t="shared" ref="N9:N16" si="13">ROUNDDOWN(IF(O9&lt;P9,O9,P9),0)</f>
        <v>0</v>
      </c>
      <c r="O9" s="31">
        <f t="shared" si="5"/>
        <v>0</v>
      </c>
      <c r="P9" s="31">
        <f t="shared" si="6"/>
        <v>0</v>
      </c>
      <c r="Q9" s="31">
        <f t="shared" si="7"/>
        <v>0</v>
      </c>
      <c r="R9" s="31">
        <f t="shared" si="8"/>
        <v>0</v>
      </c>
      <c r="S9" s="31">
        <f t="shared" si="9"/>
        <v>0</v>
      </c>
      <c r="T9" s="31">
        <f t="shared" si="10"/>
        <v>0</v>
      </c>
      <c r="U9" s="31">
        <f t="shared" si="11"/>
        <v>0</v>
      </c>
    </row>
    <row r="10" spans="1:21" x14ac:dyDescent="0.15">
      <c r="A10" s="1">
        <v>4</v>
      </c>
      <c r="B10" s="1"/>
      <c r="C10" s="17"/>
      <c r="D10" s="8"/>
      <c r="E10" s="1"/>
      <c r="F10" s="3"/>
      <c r="G10" s="31">
        <f t="shared" si="12"/>
        <v>0</v>
      </c>
      <c r="H10" s="31">
        <f t="shared" si="0"/>
        <v>0</v>
      </c>
      <c r="I10" s="31">
        <f t="shared" si="1"/>
        <v>0</v>
      </c>
      <c r="J10" s="31">
        <f t="shared" si="2"/>
        <v>0</v>
      </c>
      <c r="K10" s="31">
        <f t="shared" si="3"/>
        <v>0</v>
      </c>
      <c r="L10" s="31">
        <f t="shared" si="4"/>
        <v>0</v>
      </c>
      <c r="M10" s="32"/>
      <c r="N10" s="31">
        <f t="shared" si="13"/>
        <v>0</v>
      </c>
      <c r="O10" s="31">
        <f t="shared" si="5"/>
        <v>0</v>
      </c>
      <c r="P10" s="31">
        <f t="shared" si="6"/>
        <v>0</v>
      </c>
      <c r="Q10" s="31">
        <f t="shared" si="7"/>
        <v>0</v>
      </c>
      <c r="R10" s="31">
        <f t="shared" si="8"/>
        <v>0</v>
      </c>
      <c r="S10" s="31">
        <f t="shared" si="9"/>
        <v>0</v>
      </c>
      <c r="T10" s="31">
        <f t="shared" si="10"/>
        <v>0</v>
      </c>
      <c r="U10" s="31">
        <f t="shared" si="11"/>
        <v>0</v>
      </c>
    </row>
    <row r="11" spans="1:21" x14ac:dyDescent="0.15">
      <c r="A11" s="1">
        <v>5</v>
      </c>
      <c r="B11" s="1"/>
      <c r="C11" s="17"/>
      <c r="D11" s="8"/>
      <c r="E11" s="1"/>
      <c r="F11" s="3"/>
      <c r="G11" s="31">
        <f t="shared" si="12"/>
        <v>0</v>
      </c>
      <c r="H11" s="31">
        <f t="shared" si="0"/>
        <v>0</v>
      </c>
      <c r="I11" s="31">
        <f t="shared" si="1"/>
        <v>0</v>
      </c>
      <c r="J11" s="31">
        <f t="shared" si="2"/>
        <v>0</v>
      </c>
      <c r="K11" s="31">
        <f t="shared" si="3"/>
        <v>0</v>
      </c>
      <c r="L11" s="31">
        <f t="shared" si="4"/>
        <v>0</v>
      </c>
      <c r="M11" s="32"/>
      <c r="N11" s="31">
        <f t="shared" si="13"/>
        <v>0</v>
      </c>
      <c r="O11" s="31">
        <f t="shared" si="5"/>
        <v>0</v>
      </c>
      <c r="P11" s="31">
        <f t="shared" si="6"/>
        <v>0</v>
      </c>
      <c r="Q11" s="31">
        <f t="shared" si="7"/>
        <v>0</v>
      </c>
      <c r="R11" s="31">
        <f t="shared" si="8"/>
        <v>0</v>
      </c>
      <c r="S11" s="31">
        <f t="shared" si="9"/>
        <v>0</v>
      </c>
      <c r="T11" s="31">
        <f t="shared" si="10"/>
        <v>0</v>
      </c>
      <c r="U11" s="31">
        <f t="shared" si="11"/>
        <v>0</v>
      </c>
    </row>
    <row r="12" spans="1:21" x14ac:dyDescent="0.15">
      <c r="A12" s="1">
        <v>6</v>
      </c>
      <c r="B12" s="1"/>
      <c r="C12" s="17"/>
      <c r="D12" s="8"/>
      <c r="E12" s="1"/>
      <c r="F12" s="3"/>
      <c r="G12" s="31">
        <f t="shared" si="12"/>
        <v>0</v>
      </c>
      <c r="H12" s="31">
        <f t="shared" si="0"/>
        <v>0</v>
      </c>
      <c r="I12" s="31">
        <f t="shared" si="1"/>
        <v>0</v>
      </c>
      <c r="J12" s="31">
        <f t="shared" si="2"/>
        <v>0</v>
      </c>
      <c r="K12" s="31">
        <f t="shared" si="3"/>
        <v>0</v>
      </c>
      <c r="L12" s="31">
        <f t="shared" si="4"/>
        <v>0</v>
      </c>
      <c r="M12" s="32"/>
      <c r="N12" s="31">
        <f t="shared" si="13"/>
        <v>0</v>
      </c>
      <c r="O12" s="31">
        <f t="shared" si="5"/>
        <v>0</v>
      </c>
      <c r="P12" s="31">
        <f t="shared" si="6"/>
        <v>0</v>
      </c>
      <c r="Q12" s="31">
        <f t="shared" si="7"/>
        <v>0</v>
      </c>
      <c r="R12" s="31">
        <f t="shared" si="8"/>
        <v>0</v>
      </c>
      <c r="S12" s="31">
        <f t="shared" si="9"/>
        <v>0</v>
      </c>
      <c r="T12" s="31">
        <f t="shared" si="10"/>
        <v>0</v>
      </c>
      <c r="U12" s="31">
        <f t="shared" si="11"/>
        <v>0</v>
      </c>
    </row>
    <row r="13" spans="1:21" x14ac:dyDescent="0.15">
      <c r="A13" s="1">
        <v>7</v>
      </c>
      <c r="B13" s="1"/>
      <c r="C13" s="17"/>
      <c r="D13" s="8"/>
      <c r="E13" s="1"/>
      <c r="F13" s="3"/>
      <c r="G13" s="31">
        <f t="shared" si="12"/>
        <v>0</v>
      </c>
      <c r="H13" s="31">
        <f t="shared" si="0"/>
        <v>0</v>
      </c>
      <c r="I13" s="31">
        <f t="shared" si="1"/>
        <v>0</v>
      </c>
      <c r="J13" s="31">
        <f t="shared" si="2"/>
        <v>0</v>
      </c>
      <c r="K13" s="31">
        <f t="shared" si="3"/>
        <v>0</v>
      </c>
      <c r="L13" s="31">
        <f t="shared" si="4"/>
        <v>0</v>
      </c>
      <c r="M13" s="32"/>
      <c r="N13" s="31">
        <f t="shared" si="13"/>
        <v>0</v>
      </c>
      <c r="O13" s="31">
        <f t="shared" si="5"/>
        <v>0</v>
      </c>
      <c r="P13" s="31">
        <f t="shared" si="6"/>
        <v>0</v>
      </c>
      <c r="Q13" s="31">
        <f t="shared" si="7"/>
        <v>0</v>
      </c>
      <c r="R13" s="31">
        <f t="shared" si="8"/>
        <v>0</v>
      </c>
      <c r="S13" s="31">
        <f t="shared" si="9"/>
        <v>0</v>
      </c>
      <c r="T13" s="31">
        <f t="shared" si="10"/>
        <v>0</v>
      </c>
      <c r="U13" s="31">
        <f t="shared" si="11"/>
        <v>0</v>
      </c>
    </row>
    <row r="14" spans="1:21" x14ac:dyDescent="0.15">
      <c r="A14" s="1">
        <v>8</v>
      </c>
      <c r="B14" s="1"/>
      <c r="C14" s="17"/>
      <c r="D14" s="8"/>
      <c r="E14" s="1"/>
      <c r="F14" s="3"/>
      <c r="G14" s="31">
        <f t="shared" si="12"/>
        <v>0</v>
      </c>
      <c r="H14" s="31">
        <f t="shared" si="0"/>
        <v>0</v>
      </c>
      <c r="I14" s="31">
        <f t="shared" si="1"/>
        <v>0</v>
      </c>
      <c r="J14" s="31">
        <f t="shared" si="2"/>
        <v>0</v>
      </c>
      <c r="K14" s="31">
        <f t="shared" si="3"/>
        <v>0</v>
      </c>
      <c r="L14" s="31">
        <f t="shared" si="4"/>
        <v>0</v>
      </c>
      <c r="M14" s="32"/>
      <c r="N14" s="31">
        <f t="shared" si="13"/>
        <v>0</v>
      </c>
      <c r="O14" s="31">
        <f t="shared" si="5"/>
        <v>0</v>
      </c>
      <c r="P14" s="31">
        <f t="shared" si="6"/>
        <v>0</v>
      </c>
      <c r="Q14" s="31">
        <f t="shared" si="7"/>
        <v>0</v>
      </c>
      <c r="R14" s="31">
        <f t="shared" si="8"/>
        <v>0</v>
      </c>
      <c r="S14" s="31">
        <f t="shared" si="9"/>
        <v>0</v>
      </c>
      <c r="T14" s="31">
        <f t="shared" si="10"/>
        <v>0</v>
      </c>
      <c r="U14" s="31">
        <f t="shared" si="11"/>
        <v>0</v>
      </c>
    </row>
    <row r="15" spans="1:21" x14ac:dyDescent="0.15">
      <c r="A15" s="1">
        <v>9</v>
      </c>
      <c r="B15" s="1"/>
      <c r="C15" s="17"/>
      <c r="D15" s="8"/>
      <c r="E15" s="1"/>
      <c r="F15" s="3"/>
      <c r="G15" s="31">
        <f t="shared" si="12"/>
        <v>0</v>
      </c>
      <c r="H15" s="31">
        <f t="shared" si="0"/>
        <v>0</v>
      </c>
      <c r="I15" s="31">
        <f t="shared" si="1"/>
        <v>0</v>
      </c>
      <c r="J15" s="31">
        <f t="shared" si="2"/>
        <v>0</v>
      </c>
      <c r="K15" s="31">
        <f t="shared" si="3"/>
        <v>0</v>
      </c>
      <c r="L15" s="31">
        <f t="shared" si="4"/>
        <v>0</v>
      </c>
      <c r="M15" s="32"/>
      <c r="N15" s="31">
        <f t="shared" si="13"/>
        <v>0</v>
      </c>
      <c r="O15" s="31">
        <f t="shared" si="5"/>
        <v>0</v>
      </c>
      <c r="P15" s="31">
        <f t="shared" si="6"/>
        <v>0</v>
      </c>
      <c r="Q15" s="31">
        <f t="shared" si="7"/>
        <v>0</v>
      </c>
      <c r="R15" s="31">
        <f t="shared" si="8"/>
        <v>0</v>
      </c>
      <c r="S15" s="31">
        <f t="shared" si="9"/>
        <v>0</v>
      </c>
      <c r="T15" s="31">
        <f t="shared" si="10"/>
        <v>0</v>
      </c>
      <c r="U15" s="31">
        <f t="shared" si="11"/>
        <v>0</v>
      </c>
    </row>
    <row r="16" spans="1:21" x14ac:dyDescent="0.15">
      <c r="A16" s="1">
        <v>10</v>
      </c>
      <c r="B16" s="1"/>
      <c r="C16" s="17"/>
      <c r="D16" s="8"/>
      <c r="E16" s="1"/>
      <c r="F16" s="3"/>
      <c r="G16" s="31">
        <f t="shared" si="12"/>
        <v>0</v>
      </c>
      <c r="H16" s="31">
        <f t="shared" si="0"/>
        <v>0</v>
      </c>
      <c r="I16" s="31">
        <f t="shared" si="1"/>
        <v>0</v>
      </c>
      <c r="J16" s="31">
        <f t="shared" si="2"/>
        <v>0</v>
      </c>
      <c r="K16" s="31">
        <f t="shared" si="3"/>
        <v>0</v>
      </c>
      <c r="L16" s="31">
        <f t="shared" si="4"/>
        <v>0</v>
      </c>
      <c r="M16" s="32"/>
      <c r="N16" s="31">
        <f t="shared" si="13"/>
        <v>0</v>
      </c>
      <c r="O16" s="31">
        <f t="shared" si="5"/>
        <v>0</v>
      </c>
      <c r="P16" s="31">
        <f t="shared" si="6"/>
        <v>0</v>
      </c>
      <c r="Q16" s="31">
        <f t="shared" si="7"/>
        <v>0</v>
      </c>
      <c r="R16" s="31">
        <f t="shared" si="8"/>
        <v>0</v>
      </c>
      <c r="S16" s="31">
        <f t="shared" si="9"/>
        <v>0</v>
      </c>
      <c r="T16" s="31">
        <f t="shared" si="10"/>
        <v>0</v>
      </c>
      <c r="U16" s="31">
        <f t="shared" si="11"/>
        <v>0</v>
      </c>
    </row>
    <row r="17" spans="1:21" x14ac:dyDescent="0.15">
      <c r="A17" s="20" t="s">
        <v>19</v>
      </c>
      <c r="B17" s="20"/>
      <c r="C17" s="20"/>
      <c r="D17" s="20"/>
      <c r="E17" s="2">
        <f>SUM(E7:E16)</f>
        <v>0</v>
      </c>
      <c r="F17" s="6">
        <f>SUM(F7:F16)</f>
        <v>0</v>
      </c>
      <c r="G17" s="6">
        <f>SUM(G7:G16)</f>
        <v>0</v>
      </c>
      <c r="H17" s="5"/>
      <c r="I17" s="5"/>
      <c r="J17" s="6">
        <f>SUM(J7:J16)</f>
        <v>0</v>
      </c>
      <c r="K17" s="5"/>
      <c r="L17" s="5"/>
      <c r="M17" s="6">
        <f>SUM(M7:M16)</f>
        <v>0</v>
      </c>
      <c r="N17" s="6">
        <f>SUM(N7:N16)</f>
        <v>0</v>
      </c>
      <c r="O17" s="5"/>
      <c r="P17" s="5"/>
      <c r="Q17" s="6">
        <f>SUM(Q7:Q16)</f>
        <v>0</v>
      </c>
      <c r="R17" s="5"/>
      <c r="S17" s="5"/>
      <c r="T17" s="4">
        <f t="shared" si="10"/>
        <v>0</v>
      </c>
      <c r="U17" s="4">
        <f t="shared" si="11"/>
        <v>0</v>
      </c>
    </row>
    <row r="18" spans="1:21" x14ac:dyDescent="0.15">
      <c r="A18" t="s">
        <v>18</v>
      </c>
    </row>
    <row r="19" spans="1:21" x14ac:dyDescent="0.15">
      <c r="A19" t="s">
        <v>22</v>
      </c>
    </row>
    <row r="21" spans="1:21" x14ac:dyDescent="0.15">
      <c r="G21" s="10"/>
      <c r="H21" s="10"/>
      <c r="I21" s="10"/>
      <c r="N21" s="10"/>
      <c r="O21" s="10"/>
      <c r="P21" s="10"/>
    </row>
    <row r="24" spans="1:21" x14ac:dyDescent="0.15">
      <c r="H24" s="9"/>
      <c r="O24" s="9"/>
    </row>
  </sheetData>
  <mergeCells count="17">
    <mergeCell ref="Q4:S4"/>
    <mergeCell ref="A17:D17"/>
    <mergeCell ref="T3:U3"/>
    <mergeCell ref="U4:U6"/>
    <mergeCell ref="T4:T6"/>
    <mergeCell ref="G4:I4"/>
    <mergeCell ref="F4:F6"/>
    <mergeCell ref="A3:A6"/>
    <mergeCell ref="B3:B6"/>
    <mergeCell ref="C3:C6"/>
    <mergeCell ref="D3:D6"/>
    <mergeCell ref="E3:E6"/>
    <mergeCell ref="J4:L4"/>
    <mergeCell ref="F3:L3"/>
    <mergeCell ref="M3:S3"/>
    <mergeCell ref="M4:M6"/>
    <mergeCell ref="N4:P4"/>
  </mergeCells>
  <phoneticPr fontId="2"/>
  <conditionalFormatting sqref="J4:L6">
    <cfRule type="expression" dxfId="4" priority="13">
      <formula>$E$17&gt;=100</formula>
    </cfRule>
  </conditionalFormatting>
  <conditionalFormatting sqref="G4:I6">
    <cfRule type="expression" dxfId="3" priority="12">
      <formula>$E$17&lt;100</formula>
    </cfRule>
  </conditionalFormatting>
  <conditionalFormatting sqref="Q4:S6">
    <cfRule type="expression" dxfId="2" priority="9">
      <formula>$E$17&gt;=100</formula>
    </cfRule>
  </conditionalFormatting>
  <conditionalFormatting sqref="N4:P6">
    <cfRule type="expression" dxfId="1" priority="8">
      <formula>$E$17&lt;100</formula>
    </cfRule>
  </conditionalFormatting>
  <conditionalFormatting sqref="H7">
    <cfRule type="cellIs" dxfId="0" priority="1" operator="lessThan">
      <formula>$I$7</formula>
    </cfRule>
  </conditionalFormatting>
  <pageMargins left="0.7" right="0.7" top="0.75" bottom="0.75" header="0.3" footer="0.3"/>
  <pageSetup paperSize="9"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'別紙様式第17号（リスト）'!$A$2:$A$7</xm:f>
          </x14:formula1>
          <xm:sqref>C7:C16</xm:sqref>
        </x14:dataValidation>
        <x14:dataValidation type="list" allowBlank="1" showInputMessage="1" showErrorMessage="1">
          <x14:formula1>
            <xm:f>'別紙様式第17号（リスト）'!$C$2:$C$3</xm:f>
          </x14:formula1>
          <xm:sqref>D7:D16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85" zoomScaleNormal="85" workbookViewId="0">
      <selection activeCell="I7" sqref="I7"/>
    </sheetView>
  </sheetViews>
  <sheetFormatPr defaultRowHeight="13.5" x14ac:dyDescent="0.15"/>
  <cols>
    <col min="1" max="1" width="6.25" customWidth="1"/>
    <col min="2" max="2" width="19.75" customWidth="1"/>
    <col min="3" max="3" width="12.5" customWidth="1"/>
    <col min="4" max="4" width="9.75" customWidth="1"/>
    <col min="6" max="7" width="11.625" customWidth="1"/>
    <col min="8" max="8" width="11" bestFit="1" customWidth="1"/>
    <col min="9" max="9" width="13.125" customWidth="1"/>
    <col min="10" max="10" width="14.125" bestFit="1" customWidth="1"/>
    <col min="11" max="11" width="11" bestFit="1" customWidth="1"/>
    <col min="12" max="12" width="11.125" customWidth="1"/>
    <col min="13" max="13" width="13.125" customWidth="1"/>
    <col min="14" max="14" width="11" bestFit="1" customWidth="1"/>
    <col min="15" max="15" width="13.25" customWidth="1"/>
    <col min="16" max="16" width="14.125" bestFit="1" customWidth="1"/>
    <col min="17" max="17" width="11" bestFit="1" customWidth="1"/>
    <col min="18" max="19" width="10.25" customWidth="1"/>
  </cols>
  <sheetData>
    <row r="1" spans="1:19" x14ac:dyDescent="0.15">
      <c r="A1" t="s">
        <v>39</v>
      </c>
    </row>
    <row r="2" spans="1:19" x14ac:dyDescent="0.15">
      <c r="A2" t="s">
        <v>20</v>
      </c>
      <c r="B2" s="9"/>
      <c r="C2" s="7" t="s">
        <v>21</v>
      </c>
    </row>
    <row r="3" spans="1:19" ht="54.75" customHeight="1" x14ac:dyDescent="0.15">
      <c r="A3" s="22" t="s">
        <v>23</v>
      </c>
      <c r="B3" s="22" t="s">
        <v>0</v>
      </c>
      <c r="C3" s="21" t="s">
        <v>16</v>
      </c>
      <c r="D3" s="21" t="s">
        <v>17</v>
      </c>
      <c r="E3" s="21" t="s">
        <v>2</v>
      </c>
      <c r="F3" s="24" t="s">
        <v>37</v>
      </c>
      <c r="G3" s="25"/>
      <c r="H3" s="25"/>
      <c r="I3" s="25"/>
      <c r="J3" s="25"/>
      <c r="K3" s="26"/>
      <c r="L3" s="24" t="s">
        <v>38</v>
      </c>
      <c r="M3" s="25"/>
      <c r="N3" s="25"/>
      <c r="O3" s="25"/>
      <c r="P3" s="25"/>
      <c r="Q3" s="26"/>
      <c r="R3" s="21" t="s">
        <v>7</v>
      </c>
      <c r="S3" s="22"/>
    </row>
    <row r="4" spans="1:19" ht="35.25" customHeight="1" x14ac:dyDescent="0.15">
      <c r="A4" s="22"/>
      <c r="B4" s="22"/>
      <c r="C4" s="21"/>
      <c r="D4" s="21"/>
      <c r="E4" s="21"/>
      <c r="F4" s="22" t="s">
        <v>1</v>
      </c>
      <c r="G4" s="27" t="s">
        <v>30</v>
      </c>
      <c r="H4" s="27" t="s">
        <v>32</v>
      </c>
      <c r="I4" s="27" t="s">
        <v>34</v>
      </c>
      <c r="J4" s="27"/>
      <c r="K4" s="27" t="s">
        <v>4</v>
      </c>
      <c r="L4" s="22" t="s">
        <v>1</v>
      </c>
      <c r="M4" s="27" t="s">
        <v>30</v>
      </c>
      <c r="N4" s="27" t="s">
        <v>32</v>
      </c>
      <c r="O4" s="27" t="s">
        <v>34</v>
      </c>
      <c r="P4" s="27"/>
      <c r="Q4" s="27" t="s">
        <v>4</v>
      </c>
      <c r="R4" s="28" t="s">
        <v>36</v>
      </c>
      <c r="S4" s="28" t="s">
        <v>35</v>
      </c>
    </row>
    <row r="5" spans="1:19" ht="33.75" customHeight="1" x14ac:dyDescent="0.15">
      <c r="A5" s="22"/>
      <c r="B5" s="22"/>
      <c r="C5" s="22"/>
      <c r="D5" s="21"/>
      <c r="E5" s="21"/>
      <c r="F5" s="22"/>
      <c r="G5" s="27"/>
      <c r="H5" s="27"/>
      <c r="I5" s="16" t="s">
        <v>31</v>
      </c>
      <c r="J5" s="16" t="s">
        <v>33</v>
      </c>
      <c r="K5" s="27"/>
      <c r="L5" s="22"/>
      <c r="M5" s="27"/>
      <c r="N5" s="27"/>
      <c r="O5" s="16" t="s">
        <v>31</v>
      </c>
      <c r="P5" s="16" t="s">
        <v>33</v>
      </c>
      <c r="Q5" s="27"/>
      <c r="R5" s="29"/>
      <c r="S5" s="30"/>
    </row>
    <row r="6" spans="1:19" x14ac:dyDescent="0.15">
      <c r="A6" s="1">
        <v>1</v>
      </c>
      <c r="B6" s="1"/>
      <c r="C6" s="17"/>
      <c r="D6" s="8"/>
      <c r="E6" s="1"/>
      <c r="F6" s="3"/>
      <c r="G6" s="18"/>
      <c r="H6" s="11">
        <f>ROUNDDOWN(IF(I6&lt;J6,I6,J6),0)</f>
        <v>0</v>
      </c>
      <c r="I6" s="11">
        <f>ROUNDDOWN(F6/6,0)</f>
        <v>0</v>
      </c>
      <c r="J6" s="11">
        <f>K6-G6</f>
        <v>0</v>
      </c>
      <c r="K6" s="11">
        <f>IF(E$16&lt;100,(E6/10)*150000,0)</f>
        <v>0</v>
      </c>
      <c r="L6" s="3"/>
      <c r="M6" s="18"/>
      <c r="N6" s="11">
        <f>ROUNDDOWN(IF(O6&lt;P6,O6,P6),0)</f>
        <v>0</v>
      </c>
      <c r="O6" s="11">
        <f>ROUNDDOWN(L6/6,0)</f>
        <v>0</v>
      </c>
      <c r="P6" s="11">
        <f>Q6-M6</f>
        <v>0</v>
      </c>
      <c r="Q6" s="11">
        <f>IF(E$16&lt;100,(E6/10)*200000,0)</f>
        <v>0</v>
      </c>
      <c r="R6" s="4">
        <f>F6+L6</f>
        <v>0</v>
      </c>
      <c r="S6" s="4">
        <f>H6+N6</f>
        <v>0</v>
      </c>
    </row>
    <row r="7" spans="1:19" x14ac:dyDescent="0.15">
      <c r="A7" s="1">
        <v>2</v>
      </c>
      <c r="B7" s="1"/>
      <c r="C7" s="17"/>
      <c r="D7" s="8"/>
      <c r="E7" s="1"/>
      <c r="F7" s="3"/>
      <c r="G7" s="18"/>
      <c r="H7" s="11">
        <f t="shared" ref="H7:H15" si="0">ROUNDDOWN(IF(I7&lt;J7,I7,J7),0)</f>
        <v>0</v>
      </c>
      <c r="I7" s="11">
        <f t="shared" ref="I7:I15" si="1">ROUNDDOWN(F7/6,0)</f>
        <v>0</v>
      </c>
      <c r="J7" s="11">
        <f t="shared" ref="J7:J15" si="2">K7-G7</f>
        <v>0</v>
      </c>
      <c r="K7" s="11">
        <f t="shared" ref="K7:K15" si="3">IF(E$16&lt;100,(E7/10)*150000,0)</f>
        <v>0</v>
      </c>
      <c r="L7" s="3"/>
      <c r="M7" s="18"/>
      <c r="N7" s="11">
        <f t="shared" ref="N7:N15" si="4">ROUNDDOWN(IF(O7&lt;P7,O7,P7),0)</f>
        <v>0</v>
      </c>
      <c r="O7" s="11">
        <f t="shared" ref="O7:O15" si="5">ROUNDDOWN(L7/6,0)</f>
        <v>0</v>
      </c>
      <c r="P7" s="11">
        <f t="shared" ref="P7:P15" si="6">Q7-M7</f>
        <v>0</v>
      </c>
      <c r="Q7" s="11">
        <f t="shared" ref="Q7:Q15" si="7">IF(E$16&lt;100,(E7/10)*200000,0)</f>
        <v>0</v>
      </c>
      <c r="R7" s="4">
        <f t="shared" ref="R7:R15" si="8">F7+L7</f>
        <v>0</v>
      </c>
      <c r="S7" s="4">
        <f t="shared" ref="S7:S15" si="9">H7+N7</f>
        <v>0</v>
      </c>
    </row>
    <row r="8" spans="1:19" x14ac:dyDescent="0.15">
      <c r="A8" s="1">
        <v>3</v>
      </c>
      <c r="B8" s="1"/>
      <c r="C8" s="17"/>
      <c r="D8" s="8"/>
      <c r="E8" s="1"/>
      <c r="F8" s="3"/>
      <c r="G8" s="18"/>
      <c r="H8" s="11">
        <f t="shared" si="0"/>
        <v>0</v>
      </c>
      <c r="I8" s="11">
        <f t="shared" si="1"/>
        <v>0</v>
      </c>
      <c r="J8" s="11">
        <f t="shared" si="2"/>
        <v>0</v>
      </c>
      <c r="K8" s="11">
        <f t="shared" si="3"/>
        <v>0</v>
      </c>
      <c r="L8" s="3"/>
      <c r="M8" s="18"/>
      <c r="N8" s="11">
        <f t="shared" si="4"/>
        <v>0</v>
      </c>
      <c r="O8" s="11">
        <f t="shared" si="5"/>
        <v>0</v>
      </c>
      <c r="P8" s="11">
        <f t="shared" si="6"/>
        <v>0</v>
      </c>
      <c r="Q8" s="11">
        <f t="shared" si="7"/>
        <v>0</v>
      </c>
      <c r="R8" s="4">
        <f t="shared" si="8"/>
        <v>0</v>
      </c>
      <c r="S8" s="4">
        <f t="shared" si="9"/>
        <v>0</v>
      </c>
    </row>
    <row r="9" spans="1:19" x14ac:dyDescent="0.15">
      <c r="A9" s="1">
        <v>4</v>
      </c>
      <c r="B9" s="1"/>
      <c r="C9" s="17"/>
      <c r="D9" s="8"/>
      <c r="E9" s="1"/>
      <c r="F9" s="3"/>
      <c r="G9" s="18"/>
      <c r="H9" s="11">
        <f t="shared" si="0"/>
        <v>0</v>
      </c>
      <c r="I9" s="11">
        <f t="shared" si="1"/>
        <v>0</v>
      </c>
      <c r="J9" s="11">
        <f t="shared" si="2"/>
        <v>0</v>
      </c>
      <c r="K9" s="11">
        <f t="shared" si="3"/>
        <v>0</v>
      </c>
      <c r="L9" s="3"/>
      <c r="M9" s="18"/>
      <c r="N9" s="11">
        <f t="shared" si="4"/>
        <v>0</v>
      </c>
      <c r="O9" s="11">
        <f t="shared" si="5"/>
        <v>0</v>
      </c>
      <c r="P9" s="11">
        <f t="shared" si="6"/>
        <v>0</v>
      </c>
      <c r="Q9" s="11">
        <f t="shared" si="7"/>
        <v>0</v>
      </c>
      <c r="R9" s="4">
        <f t="shared" si="8"/>
        <v>0</v>
      </c>
      <c r="S9" s="4">
        <f t="shared" si="9"/>
        <v>0</v>
      </c>
    </row>
    <row r="10" spans="1:19" x14ac:dyDescent="0.15">
      <c r="A10" s="1">
        <v>5</v>
      </c>
      <c r="B10" s="1"/>
      <c r="C10" s="17"/>
      <c r="D10" s="8"/>
      <c r="E10" s="1"/>
      <c r="F10" s="3"/>
      <c r="G10" s="18"/>
      <c r="H10" s="11">
        <f t="shared" si="0"/>
        <v>0</v>
      </c>
      <c r="I10" s="11">
        <f t="shared" si="1"/>
        <v>0</v>
      </c>
      <c r="J10" s="11">
        <f t="shared" si="2"/>
        <v>0</v>
      </c>
      <c r="K10" s="11">
        <f t="shared" si="3"/>
        <v>0</v>
      </c>
      <c r="L10" s="3"/>
      <c r="M10" s="18"/>
      <c r="N10" s="11">
        <f t="shared" si="4"/>
        <v>0</v>
      </c>
      <c r="O10" s="11">
        <f t="shared" si="5"/>
        <v>0</v>
      </c>
      <c r="P10" s="11">
        <f t="shared" si="6"/>
        <v>0</v>
      </c>
      <c r="Q10" s="11">
        <f t="shared" si="7"/>
        <v>0</v>
      </c>
      <c r="R10" s="4">
        <f t="shared" si="8"/>
        <v>0</v>
      </c>
      <c r="S10" s="4">
        <f t="shared" si="9"/>
        <v>0</v>
      </c>
    </row>
    <row r="11" spans="1:19" x14ac:dyDescent="0.15">
      <c r="A11" s="1">
        <v>6</v>
      </c>
      <c r="B11" s="1"/>
      <c r="C11" s="17"/>
      <c r="D11" s="8"/>
      <c r="E11" s="1"/>
      <c r="F11" s="3"/>
      <c r="G11" s="18"/>
      <c r="H11" s="11">
        <f t="shared" si="0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  <c r="L11" s="3"/>
      <c r="M11" s="18"/>
      <c r="N11" s="11">
        <f t="shared" si="4"/>
        <v>0</v>
      </c>
      <c r="O11" s="11">
        <f t="shared" si="5"/>
        <v>0</v>
      </c>
      <c r="P11" s="11">
        <f t="shared" si="6"/>
        <v>0</v>
      </c>
      <c r="Q11" s="11">
        <f t="shared" si="7"/>
        <v>0</v>
      </c>
      <c r="R11" s="4">
        <f t="shared" si="8"/>
        <v>0</v>
      </c>
      <c r="S11" s="4">
        <f t="shared" si="9"/>
        <v>0</v>
      </c>
    </row>
    <row r="12" spans="1:19" x14ac:dyDescent="0.15">
      <c r="A12" s="1">
        <v>7</v>
      </c>
      <c r="B12" s="1"/>
      <c r="C12" s="17"/>
      <c r="D12" s="8"/>
      <c r="E12" s="1"/>
      <c r="F12" s="3"/>
      <c r="G12" s="18"/>
      <c r="H12" s="11">
        <f t="shared" si="0"/>
        <v>0</v>
      </c>
      <c r="I12" s="11">
        <f t="shared" si="1"/>
        <v>0</v>
      </c>
      <c r="J12" s="11">
        <f t="shared" si="2"/>
        <v>0</v>
      </c>
      <c r="K12" s="11">
        <f t="shared" si="3"/>
        <v>0</v>
      </c>
      <c r="L12" s="3"/>
      <c r="M12" s="18"/>
      <c r="N12" s="11">
        <f t="shared" si="4"/>
        <v>0</v>
      </c>
      <c r="O12" s="11">
        <f t="shared" si="5"/>
        <v>0</v>
      </c>
      <c r="P12" s="11">
        <f t="shared" si="6"/>
        <v>0</v>
      </c>
      <c r="Q12" s="11">
        <f t="shared" si="7"/>
        <v>0</v>
      </c>
      <c r="R12" s="4">
        <f t="shared" si="8"/>
        <v>0</v>
      </c>
      <c r="S12" s="4">
        <f t="shared" si="9"/>
        <v>0</v>
      </c>
    </row>
    <row r="13" spans="1:19" x14ac:dyDescent="0.15">
      <c r="A13" s="1">
        <v>8</v>
      </c>
      <c r="B13" s="1"/>
      <c r="C13" s="17"/>
      <c r="D13" s="8"/>
      <c r="E13" s="1"/>
      <c r="F13" s="3"/>
      <c r="G13" s="18"/>
      <c r="H13" s="11">
        <f t="shared" si="0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  <c r="L13" s="3"/>
      <c r="M13" s="18"/>
      <c r="N13" s="11">
        <f t="shared" si="4"/>
        <v>0</v>
      </c>
      <c r="O13" s="11">
        <f t="shared" si="5"/>
        <v>0</v>
      </c>
      <c r="P13" s="11">
        <f t="shared" si="6"/>
        <v>0</v>
      </c>
      <c r="Q13" s="11">
        <f t="shared" si="7"/>
        <v>0</v>
      </c>
      <c r="R13" s="4">
        <f t="shared" si="8"/>
        <v>0</v>
      </c>
      <c r="S13" s="4">
        <f t="shared" si="9"/>
        <v>0</v>
      </c>
    </row>
    <row r="14" spans="1:19" x14ac:dyDescent="0.15">
      <c r="A14" s="1">
        <v>9</v>
      </c>
      <c r="B14" s="1"/>
      <c r="C14" s="17"/>
      <c r="D14" s="8"/>
      <c r="E14" s="1"/>
      <c r="F14" s="3"/>
      <c r="G14" s="18"/>
      <c r="H14" s="11">
        <f t="shared" si="0"/>
        <v>0</v>
      </c>
      <c r="I14" s="11">
        <f t="shared" si="1"/>
        <v>0</v>
      </c>
      <c r="J14" s="11">
        <f t="shared" si="2"/>
        <v>0</v>
      </c>
      <c r="K14" s="11">
        <f t="shared" si="3"/>
        <v>0</v>
      </c>
      <c r="L14" s="3"/>
      <c r="M14" s="18"/>
      <c r="N14" s="11">
        <f t="shared" si="4"/>
        <v>0</v>
      </c>
      <c r="O14" s="11">
        <f t="shared" si="5"/>
        <v>0</v>
      </c>
      <c r="P14" s="11">
        <f t="shared" si="6"/>
        <v>0</v>
      </c>
      <c r="Q14" s="11">
        <f t="shared" si="7"/>
        <v>0</v>
      </c>
      <c r="R14" s="4">
        <f t="shared" si="8"/>
        <v>0</v>
      </c>
      <c r="S14" s="4">
        <f t="shared" si="9"/>
        <v>0</v>
      </c>
    </row>
    <row r="15" spans="1:19" x14ac:dyDescent="0.15">
      <c r="A15" s="1">
        <v>10</v>
      </c>
      <c r="B15" s="1"/>
      <c r="C15" s="17"/>
      <c r="D15" s="8"/>
      <c r="E15" s="1"/>
      <c r="F15" s="3"/>
      <c r="G15" s="18"/>
      <c r="H15" s="11">
        <f t="shared" si="0"/>
        <v>0</v>
      </c>
      <c r="I15" s="11">
        <f t="shared" si="1"/>
        <v>0</v>
      </c>
      <c r="J15" s="11">
        <f t="shared" si="2"/>
        <v>0</v>
      </c>
      <c r="K15" s="11">
        <f t="shared" si="3"/>
        <v>0</v>
      </c>
      <c r="L15" s="3"/>
      <c r="M15" s="18"/>
      <c r="N15" s="11">
        <f t="shared" si="4"/>
        <v>0</v>
      </c>
      <c r="O15" s="11">
        <f t="shared" si="5"/>
        <v>0</v>
      </c>
      <c r="P15" s="11">
        <f t="shared" si="6"/>
        <v>0</v>
      </c>
      <c r="Q15" s="11">
        <f t="shared" si="7"/>
        <v>0</v>
      </c>
      <c r="R15" s="4">
        <f t="shared" si="8"/>
        <v>0</v>
      </c>
      <c r="S15" s="4">
        <f t="shared" si="9"/>
        <v>0</v>
      </c>
    </row>
    <row r="16" spans="1:19" x14ac:dyDescent="0.15">
      <c r="A16" s="20" t="s">
        <v>19</v>
      </c>
      <c r="B16" s="20"/>
      <c r="C16" s="20"/>
      <c r="D16" s="20"/>
      <c r="E16" s="2">
        <f>SUM(E6:E15)</f>
        <v>0</v>
      </c>
      <c r="F16" s="6">
        <f>SUM(F6:F15)</f>
        <v>0</v>
      </c>
      <c r="G16" s="6">
        <f>SUM(G6:G15)</f>
        <v>0</v>
      </c>
      <c r="H16" s="6">
        <f>SUM(H6:H15)</f>
        <v>0</v>
      </c>
      <c r="I16" s="19"/>
      <c r="J16" s="5"/>
      <c r="K16" s="5"/>
      <c r="L16" s="6">
        <f>SUM(L6:L15)</f>
        <v>0</v>
      </c>
      <c r="M16" s="6">
        <f>SUM(M6:M15)</f>
        <v>0</v>
      </c>
      <c r="N16" s="6">
        <f>SUM(N6:N15)</f>
        <v>0</v>
      </c>
      <c r="O16" s="19"/>
      <c r="P16" s="5"/>
      <c r="Q16" s="5"/>
      <c r="R16" s="4">
        <f>SUM(R6:R15)</f>
        <v>0</v>
      </c>
      <c r="S16" s="4">
        <f>SUM(S6:S15)</f>
        <v>0</v>
      </c>
    </row>
    <row r="17" spans="1:17" x14ac:dyDescent="0.15">
      <c r="A17" t="s">
        <v>18</v>
      </c>
    </row>
    <row r="18" spans="1:17" x14ac:dyDescent="0.15">
      <c r="A18" t="s">
        <v>22</v>
      </c>
    </row>
    <row r="20" spans="1:17" x14ac:dyDescent="0.15">
      <c r="G20" s="10"/>
      <c r="H20" s="10"/>
      <c r="I20" s="10"/>
      <c r="J20" s="10"/>
      <c r="K20" s="10"/>
      <c r="M20" s="10"/>
      <c r="N20" s="10"/>
      <c r="O20" s="10"/>
      <c r="P20" s="10"/>
      <c r="Q20" s="10"/>
    </row>
    <row r="23" spans="1:17" x14ac:dyDescent="0.15">
      <c r="K23" s="9"/>
      <c r="Q23" s="9"/>
    </row>
  </sheetData>
  <mergeCells count="21">
    <mergeCell ref="R4:R5"/>
    <mergeCell ref="S4:S5"/>
    <mergeCell ref="F3:K3"/>
    <mergeCell ref="L3:Q3"/>
    <mergeCell ref="L4:L5"/>
    <mergeCell ref="M4:M5"/>
    <mergeCell ref="N4:N5"/>
    <mergeCell ref="O4:P4"/>
    <mergeCell ref="Q4:Q5"/>
    <mergeCell ref="R3:S3"/>
    <mergeCell ref="A16:D16"/>
    <mergeCell ref="F4:F5"/>
    <mergeCell ref="K4:K5"/>
    <mergeCell ref="G4:G5"/>
    <mergeCell ref="H4:H5"/>
    <mergeCell ref="I4:J4"/>
    <mergeCell ref="A3:A5"/>
    <mergeCell ref="B3:B5"/>
    <mergeCell ref="C3:C5"/>
    <mergeCell ref="D3:D5"/>
    <mergeCell ref="E3:E5"/>
  </mergeCells>
  <phoneticPr fontId="2"/>
  <conditionalFormatting sqref="I6">
    <cfRule type="cellIs" dxfId="68" priority="64" operator="lessThan">
      <formula>$J$6</formula>
    </cfRule>
  </conditionalFormatting>
  <conditionalFormatting sqref="I7">
    <cfRule type="cellIs" dxfId="67" priority="63" operator="lessThan">
      <formula>$J$7</formula>
    </cfRule>
  </conditionalFormatting>
  <conditionalFormatting sqref="I8">
    <cfRule type="cellIs" dxfId="66" priority="62" operator="lessThan">
      <formula>$J$8</formula>
    </cfRule>
  </conditionalFormatting>
  <conditionalFormatting sqref="I9">
    <cfRule type="cellIs" dxfId="65" priority="61" operator="lessThan">
      <formula>$J$9</formula>
    </cfRule>
  </conditionalFormatting>
  <conditionalFormatting sqref="I10">
    <cfRule type="cellIs" dxfId="64" priority="60" operator="lessThan">
      <formula>$J$10</formula>
    </cfRule>
  </conditionalFormatting>
  <conditionalFormatting sqref="I11">
    <cfRule type="cellIs" dxfId="63" priority="59" operator="lessThan">
      <formula>$J$11</formula>
    </cfRule>
  </conditionalFormatting>
  <conditionalFormatting sqref="I12">
    <cfRule type="cellIs" dxfId="62" priority="58" operator="lessThan">
      <formula>$J$12</formula>
    </cfRule>
  </conditionalFormatting>
  <conditionalFormatting sqref="I13">
    <cfRule type="cellIs" dxfId="61" priority="57" operator="lessThan">
      <formula>$J$13</formula>
    </cfRule>
  </conditionalFormatting>
  <conditionalFormatting sqref="I14">
    <cfRule type="cellIs" dxfId="60" priority="56" operator="lessThan">
      <formula>$J$14</formula>
    </cfRule>
  </conditionalFormatting>
  <conditionalFormatting sqref="I15">
    <cfRule type="cellIs" dxfId="59" priority="55" operator="lessThan">
      <formula>$J$15</formula>
    </cfRule>
  </conditionalFormatting>
  <conditionalFormatting sqref="J6">
    <cfRule type="cellIs" dxfId="58" priority="54" operator="lessThan">
      <formula>$I$6</formula>
    </cfRule>
  </conditionalFormatting>
  <conditionalFormatting sqref="J7">
    <cfRule type="cellIs" dxfId="57" priority="53" operator="lessThan">
      <formula>$I$7</formula>
    </cfRule>
  </conditionalFormatting>
  <conditionalFormatting sqref="J8">
    <cfRule type="cellIs" dxfId="56" priority="52" operator="lessThan">
      <formula>$I$8</formula>
    </cfRule>
  </conditionalFormatting>
  <conditionalFormatting sqref="J9">
    <cfRule type="cellIs" dxfId="55" priority="51" operator="lessThan">
      <formula>$I$9</formula>
    </cfRule>
  </conditionalFormatting>
  <conditionalFormatting sqref="J10">
    <cfRule type="cellIs" dxfId="54" priority="50" operator="lessThan">
      <formula>$I$10</formula>
    </cfRule>
  </conditionalFormatting>
  <conditionalFormatting sqref="J11">
    <cfRule type="cellIs" dxfId="53" priority="49" operator="lessThan">
      <formula>$I$11</formula>
    </cfRule>
  </conditionalFormatting>
  <conditionalFormatting sqref="J12">
    <cfRule type="cellIs" dxfId="52" priority="48" operator="lessThan">
      <formula>$I$12</formula>
    </cfRule>
  </conditionalFormatting>
  <conditionalFormatting sqref="J13">
    <cfRule type="cellIs" dxfId="51" priority="47" operator="lessThan">
      <formula>$I$13</formula>
    </cfRule>
  </conditionalFormatting>
  <conditionalFormatting sqref="J14">
    <cfRule type="cellIs" dxfId="50" priority="46" operator="lessThan">
      <formula>$I$14</formula>
    </cfRule>
  </conditionalFormatting>
  <conditionalFormatting sqref="J15">
    <cfRule type="cellIs" dxfId="49" priority="45" operator="lessThan">
      <formula>$I$15</formula>
    </cfRule>
  </conditionalFormatting>
  <conditionalFormatting sqref="O6">
    <cfRule type="cellIs" dxfId="48" priority="44" operator="lessThan">
      <formula>$J$6</formula>
    </cfRule>
    <cfRule type="cellIs" dxfId="47" priority="24" operator="lessThan">
      <formula>$P$6</formula>
    </cfRule>
    <cfRule type="cellIs" dxfId="46" priority="23" operator="lessThan">
      <formula>$P$6</formula>
    </cfRule>
    <cfRule type="cellIs" dxfId="45" priority="22" operator="lessThan">
      <formula>$P$6</formula>
    </cfRule>
    <cfRule type="cellIs" dxfId="44" priority="20" operator="lessThan">
      <formula>$P$6</formula>
    </cfRule>
  </conditionalFormatting>
  <conditionalFormatting sqref="O7">
    <cfRule type="cellIs" dxfId="43" priority="43" operator="lessThan">
      <formula>$J$7</formula>
    </cfRule>
    <cfRule type="cellIs" dxfId="42" priority="19" operator="lessThan">
      <formula>$P$7</formula>
    </cfRule>
  </conditionalFormatting>
  <conditionalFormatting sqref="O8">
    <cfRule type="cellIs" dxfId="41" priority="42" operator="lessThan">
      <formula>$J$8</formula>
    </cfRule>
    <cfRule type="cellIs" dxfId="40" priority="18" operator="lessThan">
      <formula>$P$8</formula>
    </cfRule>
  </conditionalFormatting>
  <conditionalFormatting sqref="O9">
    <cfRule type="cellIs" dxfId="39" priority="41" operator="lessThan">
      <formula>$J$9</formula>
    </cfRule>
    <cfRule type="cellIs" dxfId="38" priority="17" operator="lessThan">
      <formula>$P$9</formula>
    </cfRule>
  </conditionalFormatting>
  <conditionalFormatting sqref="O10">
    <cfRule type="cellIs" dxfId="37" priority="40" operator="lessThan">
      <formula>$J$10</formula>
    </cfRule>
    <cfRule type="cellIs" dxfId="36" priority="16" operator="lessThan">
      <formula>$P$10</formula>
    </cfRule>
  </conditionalFormatting>
  <conditionalFormatting sqref="O11">
    <cfRule type="cellIs" dxfId="35" priority="39" operator="lessThan">
      <formula>$J$11</formula>
    </cfRule>
    <cfRule type="cellIs" dxfId="34" priority="15" operator="lessThan">
      <formula>$P$11</formula>
    </cfRule>
  </conditionalFormatting>
  <conditionalFormatting sqref="O12">
    <cfRule type="cellIs" dxfId="33" priority="38" operator="lessThan">
      <formula>$J$12</formula>
    </cfRule>
    <cfRule type="cellIs" dxfId="32" priority="14" operator="lessThan">
      <formula>$P$12</formula>
    </cfRule>
  </conditionalFormatting>
  <conditionalFormatting sqref="O13">
    <cfRule type="cellIs" dxfId="31" priority="37" operator="lessThan">
      <formula>$J$13</formula>
    </cfRule>
    <cfRule type="cellIs" dxfId="30" priority="13" operator="lessThan">
      <formula>$P$13</formula>
    </cfRule>
  </conditionalFormatting>
  <conditionalFormatting sqref="O14">
    <cfRule type="cellIs" dxfId="29" priority="36" operator="lessThan">
      <formula>$J$14</formula>
    </cfRule>
    <cfRule type="cellIs" dxfId="28" priority="12" operator="lessThan">
      <formula>$P$14</formula>
    </cfRule>
  </conditionalFormatting>
  <conditionalFormatting sqref="O15">
    <cfRule type="cellIs" dxfId="27" priority="35" operator="lessThan">
      <formula>$J$15</formula>
    </cfRule>
    <cfRule type="cellIs" dxfId="26" priority="11" operator="lessThan">
      <formula>$P$15</formula>
    </cfRule>
  </conditionalFormatting>
  <conditionalFormatting sqref="P6">
    <cfRule type="cellIs" dxfId="25" priority="34" operator="lessThan">
      <formula>$I$6</formula>
    </cfRule>
    <cfRule type="cellIs" dxfId="24" priority="21" operator="lessThan">
      <formula>$O$6</formula>
    </cfRule>
    <cfRule type="cellIs" dxfId="23" priority="10" operator="lessThan">
      <formula>$O$6</formula>
    </cfRule>
  </conditionalFormatting>
  <conditionalFormatting sqref="P7">
    <cfRule type="cellIs" dxfId="22" priority="33" operator="lessThan">
      <formula>$I$7</formula>
    </cfRule>
    <cfRule type="cellIs" dxfId="21" priority="9" operator="lessThan">
      <formula>$O$7</formula>
    </cfRule>
  </conditionalFormatting>
  <conditionalFormatting sqref="P8">
    <cfRule type="cellIs" dxfId="20" priority="32" operator="lessThan">
      <formula>$I$8</formula>
    </cfRule>
    <cfRule type="cellIs" dxfId="19" priority="8" operator="lessThan">
      <formula>$O$8</formula>
    </cfRule>
  </conditionalFormatting>
  <conditionalFormatting sqref="P9">
    <cfRule type="cellIs" dxfId="18" priority="31" operator="lessThan">
      <formula>$I$9</formula>
    </cfRule>
    <cfRule type="cellIs" dxfId="17" priority="7" operator="lessThan">
      <formula>$O$9</formula>
    </cfRule>
  </conditionalFormatting>
  <conditionalFormatting sqref="P10">
    <cfRule type="cellIs" dxfId="16" priority="30" operator="lessThan">
      <formula>$I$10</formula>
    </cfRule>
    <cfRule type="cellIs" dxfId="15" priority="6" operator="lessThan">
      <formula>$O$10</formula>
    </cfRule>
  </conditionalFormatting>
  <conditionalFormatting sqref="P11">
    <cfRule type="cellIs" dxfId="14" priority="29" operator="lessThan">
      <formula>$I$11</formula>
    </cfRule>
    <cfRule type="cellIs" dxfId="13" priority="5" operator="lessThan">
      <formula>$O$11</formula>
    </cfRule>
  </conditionalFormatting>
  <conditionalFormatting sqref="P12">
    <cfRule type="cellIs" dxfId="12" priority="28" operator="lessThan">
      <formula>$I$12</formula>
    </cfRule>
    <cfRule type="cellIs" dxfId="11" priority="4" operator="lessThan">
      <formula>$O$12</formula>
    </cfRule>
  </conditionalFormatting>
  <conditionalFormatting sqref="P13">
    <cfRule type="cellIs" dxfId="10" priority="27" operator="lessThan">
      <formula>$I$13</formula>
    </cfRule>
    <cfRule type="cellIs" dxfId="9" priority="3" operator="lessThan">
      <formula>$O$13</formula>
    </cfRule>
  </conditionalFormatting>
  <conditionalFormatting sqref="P14">
    <cfRule type="cellIs" dxfId="8" priority="26" operator="lessThan">
      <formula>$I$14</formula>
    </cfRule>
    <cfRule type="cellIs" dxfId="7" priority="2" operator="lessThan">
      <formula>$O$14</formula>
    </cfRule>
  </conditionalFormatting>
  <conditionalFormatting sqref="P15">
    <cfRule type="cellIs" dxfId="6" priority="25" operator="lessThan">
      <formula>$I$15</formula>
    </cfRule>
    <cfRule type="cellIs" dxfId="5" priority="1" operator="lessThan">
      <formula>$O$15</formula>
    </cfRule>
  </conditionalFormatting>
  <pageMargins left="0.7" right="0.7" top="0.75" bottom="0.75" header="0.3" footer="0.3"/>
  <pageSetup paperSize="9"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'別紙様式第17号（リスト）'!$C$2:$C$3</xm:f>
          </x14:formula1>
          <xm:sqref>D6:D15</xm:sqref>
        </x14:dataValidation>
        <x14:dataValidation type="list" allowBlank="1" showInputMessage="1" showErrorMessage="1">
          <x14:formula1>
            <xm:f>'別紙様式第17号（リスト）'!$A$2:$A$7</xm:f>
          </x14:formula1>
          <xm:sqref>C6:C15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G20" sqref="G20"/>
    </sheetView>
  </sheetViews>
  <sheetFormatPr defaultRowHeight="13.5" x14ac:dyDescent="0.15"/>
  <cols>
    <col min="1" max="1" width="15.75" customWidth="1"/>
  </cols>
  <sheetData>
    <row r="2" spans="1:3" x14ac:dyDescent="0.15">
      <c r="A2" t="s">
        <v>29</v>
      </c>
      <c r="C2" t="s">
        <v>14</v>
      </c>
    </row>
    <row r="3" spans="1:3" x14ac:dyDescent="0.15">
      <c r="A3" t="s">
        <v>9</v>
      </c>
      <c r="C3" t="s">
        <v>15</v>
      </c>
    </row>
    <row r="4" spans="1:3" x14ac:dyDescent="0.15">
      <c r="A4" t="s">
        <v>10</v>
      </c>
    </row>
    <row r="5" spans="1:3" x14ac:dyDescent="0.15">
      <c r="A5" t="s">
        <v>11</v>
      </c>
    </row>
    <row r="6" spans="1:3" x14ac:dyDescent="0.15">
      <c r="A6" t="s">
        <v>12</v>
      </c>
    </row>
    <row r="7" spans="1:3" x14ac:dyDescent="0.15">
      <c r="A7" t="s">
        <v>13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様式第17号（新規申請用）</vt:lpstr>
      <vt:lpstr>様式第17号（加算申請用）</vt:lpstr>
      <vt:lpstr>別紙様式第17号（リスト）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R0203xxxx</cp:lastModifiedBy>
  <cp:lastPrinted>2022-03-24T08:55:23Z</cp:lastPrinted>
  <dcterms:created xsi:type="dcterms:W3CDTF">2020-03-12T11:31:10Z</dcterms:created>
  <dcterms:modified xsi:type="dcterms:W3CDTF">2023-03-14T03:01:07Z</dcterms:modified>
</cp:coreProperties>
</file>