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4030450\Desktop\"/>
    </mc:Choice>
  </mc:AlternateContent>
  <bookViews>
    <workbookView xWindow="0" yWindow="0" windowWidth="10215" windowHeight="7125" tabRatio="854"/>
  </bookViews>
  <sheets>
    <sheet name="年単位入力用" sheetId="13" r:id="rId1"/>
  </sheets>
  <externalReferences>
    <externalReference r:id="rId2"/>
    <externalReference r:id="rId3"/>
    <externalReference r:id="rId4"/>
  </externalReferences>
  <definedNames>
    <definedName name="AS2DocOpenMode" hidden="1">"AS2DocumentEdit"</definedName>
    <definedName name="haishutukeisuu" hidden="1">{"'第２表'!$W$27:$AA$68"}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inv補正COP">[1]空調導入前算定!$BB$29:$BM$53</definedName>
    <definedName name="lpu" hidden="1">{"'第２表'!$W$27:$AA$68"}</definedName>
    <definedName name="pps推移" hidden="1">{"'第２表'!$W$27:$AA$68"}</definedName>
    <definedName name="_xlnm.Print_Area" localSheetId="0">年単位入力用!$B$1:$W$18</definedName>
    <definedName name="初期設定_基準年度">[2]初期設定!$E$4</definedName>
    <definedName name="初期設定_電気事業者">[2]初期設定!$E$8</definedName>
    <definedName name="大分類">[3]①!$A$36:$R$36</definedName>
    <definedName name="電気事業者別排出係数">[2]電気事業者別排出係数!$A$1:$C$12</definedName>
    <definedName name="日本標準産業分類一覧">[2]日本標準産業分類!$A$2:$A$21</definedName>
    <definedName name="排出係数">[2]排出係数!$A$1:$D$9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13" l="1"/>
  <c r="R16" i="13"/>
  <c r="O16" i="13"/>
  <c r="M16" i="13"/>
  <c r="T15" i="13"/>
  <c r="R15" i="13"/>
  <c r="O15" i="13"/>
  <c r="M15" i="13"/>
  <c r="T14" i="13"/>
  <c r="R14" i="13"/>
  <c r="O14" i="13"/>
  <c r="M14" i="13"/>
  <c r="T13" i="13"/>
  <c r="R13" i="13"/>
  <c r="O13" i="13"/>
  <c r="M13" i="13"/>
  <c r="T12" i="13"/>
  <c r="R12" i="13"/>
  <c r="O12" i="13"/>
  <c r="M12" i="13"/>
  <c r="T11" i="13"/>
  <c r="R11" i="13"/>
  <c r="O11" i="13"/>
  <c r="M11" i="13"/>
  <c r="T10" i="13"/>
  <c r="R10" i="13"/>
  <c r="O10" i="13"/>
  <c r="M10" i="13"/>
  <c r="T9" i="13"/>
  <c r="R9" i="13"/>
  <c r="O9" i="13"/>
  <c r="M9" i="13"/>
  <c r="T8" i="13"/>
  <c r="R8" i="13"/>
  <c r="O8" i="13"/>
  <c r="M8" i="13"/>
  <c r="T7" i="13"/>
  <c r="R7" i="13"/>
  <c r="O7" i="13"/>
  <c r="M7" i="13"/>
  <c r="Q13" i="13" l="1"/>
  <c r="V13" i="13" s="1"/>
  <c r="Q15" i="13"/>
  <c r="V15" i="13" s="1"/>
  <c r="Q11" i="13"/>
  <c r="V11" i="13" s="1"/>
  <c r="O17" i="13"/>
  <c r="O18" i="13" s="1"/>
  <c r="Q9" i="13"/>
  <c r="V9" i="13" s="1"/>
  <c r="T17" i="13"/>
  <c r="T18" i="13" s="1"/>
  <c r="Q10" i="13"/>
  <c r="V10" i="13" s="1"/>
  <c r="Q12" i="13"/>
  <c r="V12" i="13" s="1"/>
  <c r="Q14" i="13"/>
  <c r="V14" i="13" s="1"/>
  <c r="Q16" i="13"/>
  <c r="V16" i="13" s="1"/>
  <c r="R17" i="13"/>
  <c r="R18" i="13" s="1"/>
  <c r="Q8" i="13"/>
  <c r="V8" i="13" s="1"/>
  <c r="M17" i="13"/>
  <c r="Q7" i="13"/>
  <c r="V7" i="13" s="1"/>
  <c r="Q17" i="13" l="1"/>
  <c r="V17" i="13" s="1"/>
  <c r="M18" i="13"/>
  <c r="Q18" i="13" s="1"/>
  <c r="V18" i="13" s="1"/>
</calcChain>
</file>

<file path=xl/comments1.xml><?xml version="1.0" encoding="utf-8"?>
<comments xmlns="http://schemas.openxmlformats.org/spreadsheetml/2006/main">
  <authors>
    <author>政策企画部情報システム課</author>
  </authors>
  <commentList>
    <comment ref="I5" authorId="0" shapeId="0">
      <text>
        <r>
          <rPr>
            <b/>
            <sz val="9"/>
            <color indexed="81"/>
            <rFont val="メイリオ"/>
            <family val="3"/>
            <charset val="128"/>
          </rPr>
          <t>省エネ法における換算係数</t>
        </r>
      </text>
    </comment>
    <comment ref="K7" authorId="0" shapeId="0">
      <text>
        <r>
          <rPr>
            <b/>
            <sz val="9"/>
            <color indexed="81"/>
            <rFont val="メイリオ"/>
            <family val="3"/>
            <charset val="128"/>
          </rPr>
          <t>東京電力エナジーパートナーR4年度実績値
（環境省公表 R6年11月8日）</t>
        </r>
      </text>
    </comment>
    <comment ref="I8" authorId="0" shapeId="0">
      <text>
        <r>
          <rPr>
            <b/>
            <sz val="9"/>
            <color indexed="81"/>
            <rFont val="メイリオ"/>
            <family val="3"/>
            <charset val="128"/>
          </rPr>
          <t>東京ガスの単位発熱量
※東京ガス会社以外から購入している場合は、単位発熱量を確認の上、その値を入力してください</t>
        </r>
      </text>
    </comment>
    <comment ref="K8" authorId="0" shapeId="0">
      <text>
        <r>
          <rPr>
            <b/>
            <sz val="9"/>
            <color indexed="81"/>
            <rFont val="メイリオ"/>
            <family val="3"/>
            <charset val="128"/>
          </rPr>
          <t>東京ガスR5年度供給実績値
（環境省公表 R6年6月28日）</t>
        </r>
      </text>
    </comment>
    <comment ref="I10" authorId="0" shapeId="0">
      <text>
        <r>
          <rPr>
            <b/>
            <sz val="9"/>
            <color indexed="81"/>
            <rFont val="メイリオ"/>
            <family val="3"/>
            <charset val="128"/>
          </rPr>
          <t>0.458㎥＝1kgで換算
（日本LPガス協会）</t>
        </r>
      </text>
    </comment>
    <comment ref="C16" authorId="0" shapeId="0">
      <text>
        <r>
          <rPr>
            <b/>
            <sz val="9"/>
            <color indexed="81"/>
            <rFont val="メイリオ"/>
            <family val="3"/>
            <charset val="128"/>
          </rPr>
          <t>構内使用分のみ（フォークリフト等）</t>
        </r>
      </text>
    </comment>
  </commentList>
</comments>
</file>

<file path=xl/sharedStrings.xml><?xml version="1.0" encoding="utf-8"?>
<sst xmlns="http://schemas.openxmlformats.org/spreadsheetml/2006/main" count="134" uniqueCount="48">
  <si>
    <t>　</t>
    <phoneticPr fontId="2"/>
  </si>
  <si>
    <t>電気及び燃料種別</t>
    <rPh sb="0" eb="2">
      <t>デンキ</t>
    </rPh>
    <rPh sb="2" eb="3">
      <t>オヨ</t>
    </rPh>
    <rPh sb="4" eb="6">
      <t>ネンリョウ</t>
    </rPh>
    <rPh sb="6" eb="8">
      <t>シュベツ</t>
    </rPh>
    <phoneticPr fontId="2"/>
  </si>
  <si>
    <t>年間使用量</t>
    <rPh sb="0" eb="2">
      <t>ネンカン</t>
    </rPh>
    <rPh sb="2" eb="5">
      <t>シヨウリョウ</t>
    </rPh>
    <phoneticPr fontId="2"/>
  </si>
  <si>
    <t>単位当たり発熱量</t>
    <rPh sb="0" eb="2">
      <t>タンイ</t>
    </rPh>
    <rPh sb="2" eb="3">
      <t>ア</t>
    </rPh>
    <rPh sb="5" eb="8">
      <t>ハツネツリョウ</t>
    </rPh>
    <phoneticPr fontId="2"/>
  </si>
  <si>
    <t>kWh</t>
    <phoneticPr fontId="2"/>
  </si>
  <si>
    <t>GJ/千kWh</t>
    <rPh sb="3" eb="4">
      <t>セン</t>
    </rPh>
    <phoneticPr fontId="2"/>
  </si>
  <si>
    <t>kL</t>
    <phoneticPr fontId="2"/>
  </si>
  <si>
    <t>GJ/kL</t>
    <phoneticPr fontId="2"/>
  </si>
  <si>
    <t>t-C/GJ</t>
    <phoneticPr fontId="2"/>
  </si>
  <si>
    <t>A重油</t>
    <rPh sb="1" eb="3">
      <t>ジュウユ</t>
    </rPh>
    <phoneticPr fontId="2"/>
  </si>
  <si>
    <t>t</t>
    <phoneticPr fontId="2"/>
  </si>
  <si>
    <t>GJ/t</t>
    <phoneticPr fontId="2"/>
  </si>
  <si>
    <t>都市ガス</t>
    <rPh sb="0" eb="2">
      <t>トシ</t>
    </rPh>
    <phoneticPr fontId="2"/>
  </si>
  <si>
    <t>原油換算係数</t>
    <rPh sb="0" eb="2">
      <t>ゲンユ</t>
    </rPh>
    <rPh sb="2" eb="4">
      <t>カンサン</t>
    </rPh>
    <rPh sb="4" eb="6">
      <t>ケイスウ</t>
    </rPh>
    <phoneticPr fontId="2"/>
  </si>
  <si>
    <t>kL/GJ</t>
    <phoneticPr fontId="2"/>
  </si>
  <si>
    <t>燃料及び熱</t>
    <rPh sb="0" eb="2">
      <t>ネンリョウ</t>
    </rPh>
    <rPh sb="2" eb="3">
      <t>オヨ</t>
    </rPh>
    <rPh sb="4" eb="5">
      <t>ネツ</t>
    </rPh>
    <phoneticPr fontId="2"/>
  </si>
  <si>
    <t>液化石油
ガス</t>
    <rPh sb="0" eb="2">
      <t>エキカ</t>
    </rPh>
    <rPh sb="2" eb="4">
      <t>セキユ</t>
    </rPh>
    <phoneticPr fontId="2"/>
  </si>
  <si>
    <t>LPG：t（重量）</t>
    <rPh sb="6" eb="8">
      <t>ジュウリョウ</t>
    </rPh>
    <phoneticPr fontId="2"/>
  </si>
  <si>
    <t>LNG（液化）</t>
    <rPh sb="4" eb="6">
      <t>エキカ</t>
    </rPh>
    <phoneticPr fontId="2"/>
  </si>
  <si>
    <t>液化以外</t>
    <rPh sb="0" eb="2">
      <t>エキカ</t>
    </rPh>
    <rPh sb="2" eb="4">
      <t>イガイ</t>
    </rPh>
    <phoneticPr fontId="2"/>
  </si>
  <si>
    <t>kL</t>
  </si>
  <si>
    <t>天然ガス</t>
    <rPh sb="0" eb="2">
      <t>テンネン</t>
    </rPh>
    <phoneticPr fontId="2"/>
  </si>
  <si>
    <t>揮発油（ガソリン）</t>
    <rPh sb="0" eb="3">
      <t>キハツユ</t>
    </rPh>
    <phoneticPr fontId="2"/>
  </si>
  <si>
    <t>削減量
㋒－㋓</t>
    <rPh sb="0" eb="2">
      <t>サクゲン</t>
    </rPh>
    <rPh sb="2" eb="3">
      <t>リョウ</t>
    </rPh>
    <phoneticPr fontId="2"/>
  </si>
  <si>
    <r>
      <t>CO</t>
    </r>
    <r>
      <rPr>
        <vertAlign val="subscript"/>
        <sz val="18"/>
        <color indexed="8"/>
        <rFont val="メイリオ"/>
        <family val="3"/>
        <charset val="128"/>
      </rPr>
      <t>2</t>
    </r>
    <r>
      <rPr>
        <sz val="18"/>
        <color indexed="8"/>
        <rFont val="メイリオ"/>
        <family val="3"/>
        <charset val="128"/>
      </rPr>
      <t>排出量簡易計算シート（年単位入力用）</t>
    </r>
    <rPh sb="3" eb="5">
      <t>ハイシュツ</t>
    </rPh>
    <rPh sb="5" eb="6">
      <t>リョウ</t>
    </rPh>
    <rPh sb="6" eb="8">
      <t>カンイ</t>
    </rPh>
    <rPh sb="8" eb="10">
      <t>ケイサン</t>
    </rPh>
    <rPh sb="14" eb="17">
      <t>ネンタンイ</t>
    </rPh>
    <rPh sb="17" eb="20">
      <t>ニュウリョクヨウ</t>
    </rPh>
    <phoneticPr fontId="2"/>
  </si>
  <si>
    <r>
      <t>CO</t>
    </r>
    <r>
      <rPr>
        <vertAlign val="subscript"/>
        <sz val="11"/>
        <color indexed="8"/>
        <rFont val="メイリオ"/>
        <family val="3"/>
        <charset val="128"/>
      </rPr>
      <t>2</t>
    </r>
    <r>
      <rPr>
        <sz val="11"/>
        <color indexed="8"/>
        <rFont val="メイリオ"/>
        <family val="3"/>
        <charset val="128"/>
      </rPr>
      <t>排出係数</t>
    </r>
    <rPh sb="3" eb="5">
      <t>ハイシュツ</t>
    </rPh>
    <rPh sb="5" eb="7">
      <t>ケイスウ</t>
    </rPh>
    <phoneticPr fontId="2"/>
  </si>
  <si>
    <r>
      <t>CO</t>
    </r>
    <r>
      <rPr>
        <vertAlign val="subscript"/>
        <sz val="11"/>
        <color indexed="8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排出量</t>
    </r>
    <rPh sb="3" eb="5">
      <t>ハイシュツ</t>
    </rPh>
    <rPh sb="5" eb="6">
      <t>リョウ</t>
    </rPh>
    <phoneticPr fontId="2"/>
  </si>
  <si>
    <r>
      <t xml:space="preserve">増減率
</t>
    </r>
    <r>
      <rPr>
        <sz val="9"/>
        <color indexed="8"/>
        <rFont val="メイリオ"/>
        <family val="3"/>
        <charset val="128"/>
      </rPr>
      <t>(㋐－㋑)/㋑</t>
    </r>
    <rPh sb="0" eb="1">
      <t>ゾウ</t>
    </rPh>
    <rPh sb="2" eb="3">
      <t>リツ</t>
    </rPh>
    <phoneticPr fontId="2"/>
  </si>
  <si>
    <r>
      <t>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/千kWh</t>
    </r>
    <rPh sb="6" eb="7">
      <t>セン</t>
    </rPh>
    <phoneticPr fontId="2"/>
  </si>
  <si>
    <r>
      <t>t-CO</t>
    </r>
    <r>
      <rPr>
        <vertAlign val="subscript"/>
        <sz val="11"/>
        <color indexed="8"/>
        <rFont val="メイリオ"/>
        <family val="3"/>
        <charset val="128"/>
      </rPr>
      <t>2</t>
    </r>
    <phoneticPr fontId="2"/>
  </si>
  <si>
    <r>
      <t>千m</t>
    </r>
    <r>
      <rPr>
        <vertAlign val="superscript"/>
        <sz val="10"/>
        <color indexed="8"/>
        <rFont val="メイリオ"/>
        <family val="3"/>
        <charset val="128"/>
      </rPr>
      <t>3</t>
    </r>
    <r>
      <rPr>
        <vertAlign val="superscript"/>
        <sz val="10"/>
        <color indexed="8"/>
        <rFont val="ＭＳ 明朝"/>
        <family val="1"/>
        <charset val="128"/>
      </rPr>
      <t/>
    </r>
    <rPh sb="0" eb="1">
      <t>セン</t>
    </rPh>
    <phoneticPr fontId="2"/>
  </si>
  <si>
    <r>
      <t>GJ/千ｍ</t>
    </r>
    <r>
      <rPr>
        <vertAlign val="superscript"/>
        <sz val="10"/>
        <rFont val="メイリオ"/>
        <family val="3"/>
        <charset val="128"/>
      </rPr>
      <t>3</t>
    </r>
    <phoneticPr fontId="2"/>
  </si>
  <si>
    <r>
      <t>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/千ｍ</t>
    </r>
    <r>
      <rPr>
        <vertAlign val="superscript"/>
        <sz val="10"/>
        <rFont val="メイリオ"/>
        <family val="3"/>
        <charset val="128"/>
      </rPr>
      <t>3</t>
    </r>
    <rPh sb="6" eb="7">
      <t>セン</t>
    </rPh>
    <phoneticPr fontId="2"/>
  </si>
  <si>
    <r>
      <t>t-CO</t>
    </r>
    <r>
      <rPr>
        <b/>
        <vertAlign val="subscript"/>
        <sz val="11"/>
        <color indexed="8"/>
        <rFont val="メイリオ"/>
        <family val="3"/>
        <charset val="128"/>
      </rPr>
      <t>2</t>
    </r>
    <phoneticPr fontId="2"/>
  </si>
  <si>
    <t>エネルギー使用量（原油換算）</t>
    <rPh sb="5" eb="8">
      <t>シヨウリョウ</t>
    </rPh>
    <rPh sb="9" eb="11">
      <t>ゲンユ</t>
    </rPh>
    <rPh sb="11" eb="13">
      <t>カンサン</t>
    </rPh>
    <phoneticPr fontId="2"/>
  </si>
  <si>
    <t>・黄色のセルに、工場・事業場における年間エネルギー使用量を入力してください。
・単年度のみの場合は「当期」のみ、前年度（省エネルギー対策効果など）と比較する場合は、「前期」も併せて入力してください。</t>
    <rPh sb="1" eb="2">
      <t>コウ</t>
    </rPh>
    <rPh sb="2" eb="3">
      <t>イロ</t>
    </rPh>
    <rPh sb="8" eb="10">
      <t>コウジョウ</t>
    </rPh>
    <rPh sb="11" eb="14">
      <t>ジギョウジョウ</t>
    </rPh>
    <rPh sb="18" eb="20">
      <t>ネンカン</t>
    </rPh>
    <rPh sb="25" eb="28">
      <t>シヨウリョウ</t>
    </rPh>
    <rPh sb="40" eb="43">
      <t>タンネンド</t>
    </rPh>
    <rPh sb="46" eb="48">
      <t>バアイ</t>
    </rPh>
    <rPh sb="50" eb="52">
      <t>トウキ</t>
    </rPh>
    <rPh sb="56" eb="59">
      <t>ゼンネンド</t>
    </rPh>
    <rPh sb="60" eb="61">
      <t>ショウ</t>
    </rPh>
    <rPh sb="66" eb="68">
      <t>タイサク</t>
    </rPh>
    <rPh sb="68" eb="70">
      <t>コウカ</t>
    </rPh>
    <rPh sb="74" eb="76">
      <t>ヒカク</t>
    </rPh>
    <rPh sb="78" eb="80">
      <t>バアイ</t>
    </rPh>
    <rPh sb="83" eb="85">
      <t>ゼンキ</t>
    </rPh>
    <rPh sb="87" eb="88">
      <t>アワ</t>
    </rPh>
    <rPh sb="90" eb="92">
      <t>ニュウリョク</t>
    </rPh>
    <phoneticPr fontId="2"/>
  </si>
  <si>
    <t>灯　油</t>
    <phoneticPr fontId="2"/>
  </si>
  <si>
    <t>軽　油</t>
    <rPh sb="0" eb="1">
      <t>カル</t>
    </rPh>
    <phoneticPr fontId="2"/>
  </si>
  <si>
    <t>小　計　㋕</t>
    <rPh sb="0" eb="1">
      <t>ショウ</t>
    </rPh>
    <rPh sb="2" eb="3">
      <t>ケイ</t>
    </rPh>
    <phoneticPr fontId="2"/>
  </si>
  <si>
    <t>合　計　（㋔＋㋕）</t>
    <rPh sb="0" eb="1">
      <t>ゴウ</t>
    </rPh>
    <rPh sb="2" eb="3">
      <t>ケイ</t>
    </rPh>
    <phoneticPr fontId="2"/>
  </si>
  <si>
    <t>当　期</t>
    <rPh sb="0" eb="1">
      <t>トウ</t>
    </rPh>
    <rPh sb="2" eb="3">
      <t>キ</t>
    </rPh>
    <phoneticPr fontId="2"/>
  </si>
  <si>
    <t>前　期</t>
    <rPh sb="0" eb="1">
      <t>マエ</t>
    </rPh>
    <rPh sb="2" eb="3">
      <t>キ</t>
    </rPh>
    <phoneticPr fontId="2"/>
  </si>
  <si>
    <t>当　期㋐</t>
    <rPh sb="0" eb="1">
      <t>トウ</t>
    </rPh>
    <rPh sb="2" eb="3">
      <t>キ</t>
    </rPh>
    <phoneticPr fontId="2"/>
  </si>
  <si>
    <t>前　期㋑</t>
    <rPh sb="0" eb="1">
      <t>マエ</t>
    </rPh>
    <rPh sb="2" eb="3">
      <t>キ</t>
    </rPh>
    <phoneticPr fontId="2"/>
  </si>
  <si>
    <t>当　期㋒</t>
    <rPh sb="0" eb="1">
      <t>トウ</t>
    </rPh>
    <rPh sb="2" eb="3">
      <t>キ</t>
    </rPh>
    <phoneticPr fontId="2"/>
  </si>
  <si>
    <t>前　期㋓</t>
    <rPh sb="0" eb="1">
      <t>マエ</t>
    </rPh>
    <rPh sb="2" eb="3">
      <t>キ</t>
    </rPh>
    <phoneticPr fontId="2"/>
  </si>
  <si>
    <r>
      <t>LPG：m</t>
    </r>
    <r>
      <rPr>
        <vertAlign val="superscript"/>
        <sz val="11"/>
        <color indexed="8"/>
        <rFont val="メイリオ"/>
        <family val="3"/>
        <charset val="128"/>
      </rPr>
      <t>3</t>
    </r>
    <r>
      <rPr>
        <sz val="11"/>
        <color indexed="8"/>
        <rFont val="メイリオ"/>
        <family val="3"/>
        <charset val="128"/>
      </rPr>
      <t>（体積）</t>
    </r>
    <rPh sb="7" eb="9">
      <t>タイセキ</t>
    </rPh>
    <phoneticPr fontId="2"/>
  </si>
  <si>
    <t>電　気（購入分）㋔ ※自家発電分は除く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</si>
</sst>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;[Red]\-#,##0\ "/>
    <numFmt numFmtId="177" formatCode="0.0000"/>
    <numFmt numFmtId="178" formatCode="0.0"/>
    <numFmt numFmtId="179" formatCode="0_ "/>
    <numFmt numFmtId="180" formatCode="0.0000_ "/>
    <numFmt numFmtId="181" formatCode="0.0%"/>
    <numFmt numFmtId="182" formatCode="#,##0_ "/>
    <numFmt numFmtId="183" formatCode="0_);[Red]\(0\)"/>
    <numFmt numFmtId="184" formatCode="0.00_ "/>
    <numFmt numFmtId="185" formatCode="0.00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vertAlign val="superscript"/>
      <sz val="10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8"/>
      <color indexed="8"/>
      <name val="メイリオ"/>
      <family val="3"/>
      <charset val="128"/>
    </font>
    <font>
      <vertAlign val="subscript"/>
      <sz val="18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vertAlign val="subscript"/>
      <sz val="11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vertAlign val="subscript"/>
      <sz val="10"/>
      <name val="メイリオ"/>
      <family val="3"/>
      <charset val="128"/>
    </font>
    <font>
      <vertAlign val="superscript"/>
      <sz val="10"/>
      <color indexed="8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vertAlign val="subscript"/>
      <sz val="11"/>
      <color indexed="8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b/>
      <sz val="9"/>
      <color indexed="81"/>
      <name val="メイリオ"/>
      <family val="3"/>
      <charset val="128"/>
    </font>
    <font>
      <vertAlign val="superscript"/>
      <sz val="11"/>
      <color indexed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center" vertical="center" shrinkToFit="1"/>
    </xf>
    <xf numFmtId="0" fontId="12" fillId="0" borderId="0" xfId="3" applyFont="1" applyFill="1" applyAlignment="1">
      <alignment vertical="center" shrinkToFit="1"/>
    </xf>
    <xf numFmtId="0" fontId="12" fillId="0" borderId="0" xfId="3" applyFont="1" applyFill="1" applyAlignment="1">
      <alignment vertical="center"/>
    </xf>
    <xf numFmtId="0" fontId="12" fillId="0" borderId="24" xfId="3" applyFont="1" applyFill="1" applyBorder="1" applyAlignment="1">
      <alignment horizontal="center" vertical="center" wrapText="1"/>
    </xf>
    <xf numFmtId="0" fontId="18" fillId="0" borderId="30" xfId="3" applyFont="1" applyFill="1" applyBorder="1" applyAlignment="1">
      <alignment horizontal="left" vertical="center" wrapText="1"/>
    </xf>
    <xf numFmtId="0" fontId="16" fillId="0" borderId="7" xfId="3" applyFont="1" applyFill="1" applyBorder="1" applyAlignment="1">
      <alignment vertical="center"/>
    </xf>
    <xf numFmtId="0" fontId="19" fillId="0" borderId="8" xfId="3" applyFont="1" applyFill="1" applyBorder="1" applyAlignment="1">
      <alignment horizontal="left" vertical="center"/>
    </xf>
    <xf numFmtId="185" fontId="16" fillId="0" borderId="6" xfId="3" applyNumberFormat="1" applyFont="1" applyFill="1" applyBorder="1" applyAlignment="1">
      <alignment vertical="center"/>
    </xf>
    <xf numFmtId="176" fontId="12" fillId="0" borderId="5" xfId="4" applyNumberFormat="1" applyFont="1" applyFill="1" applyBorder="1" applyAlignment="1">
      <alignment vertical="center" shrinkToFit="1"/>
    </xf>
    <xf numFmtId="0" fontId="12" fillId="0" borderId="0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/>
    </xf>
    <xf numFmtId="0" fontId="18" fillId="0" borderId="9" xfId="3" applyFont="1" applyFill="1" applyBorder="1" applyAlignment="1">
      <alignment horizontal="left" vertical="center" wrapText="1"/>
    </xf>
    <xf numFmtId="178" fontId="16" fillId="0" borderId="18" xfId="3" applyNumberFormat="1" applyFont="1" applyFill="1" applyBorder="1" applyAlignment="1">
      <alignment vertical="center"/>
    </xf>
    <xf numFmtId="0" fontId="19" fillId="0" borderId="14" xfId="3" applyFont="1" applyFill="1" applyBorder="1" applyAlignment="1">
      <alignment horizontal="left" vertical="center"/>
    </xf>
    <xf numFmtId="184" fontId="16" fillId="0" borderId="10" xfId="3" applyNumberFormat="1" applyFont="1" applyFill="1" applyBorder="1" applyAlignment="1">
      <alignment vertical="center"/>
    </xf>
    <xf numFmtId="0" fontId="19" fillId="0" borderId="9" xfId="3" applyFont="1" applyFill="1" applyBorder="1" applyAlignment="1">
      <alignment horizontal="left" vertical="center"/>
    </xf>
    <xf numFmtId="176" fontId="12" fillId="0" borderId="10" xfId="4" applyNumberFormat="1" applyFont="1" applyFill="1" applyBorder="1" applyAlignment="1">
      <alignment vertical="center" shrinkToFit="1"/>
    </xf>
    <xf numFmtId="0" fontId="12" fillId="0" borderId="19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shrinkToFit="1"/>
    </xf>
    <xf numFmtId="0" fontId="18" fillId="0" borderId="14" xfId="3" applyFont="1" applyFill="1" applyBorder="1" applyAlignment="1">
      <alignment horizontal="left" vertical="center" wrapText="1"/>
    </xf>
    <xf numFmtId="0" fontId="16" fillId="0" borderId="18" xfId="3" applyFont="1" applyFill="1" applyBorder="1" applyAlignment="1">
      <alignment vertical="center"/>
    </xf>
    <xf numFmtId="180" fontId="16" fillId="0" borderId="16" xfId="3" applyNumberFormat="1" applyFont="1" applyFill="1" applyBorder="1" applyAlignment="1">
      <alignment vertical="center"/>
    </xf>
    <xf numFmtId="0" fontId="12" fillId="0" borderId="18" xfId="3" applyFont="1" applyFill="1" applyBorder="1" applyAlignment="1">
      <alignment vertical="center"/>
    </xf>
    <xf numFmtId="176" fontId="12" fillId="0" borderId="16" xfId="4" applyNumberFormat="1" applyFont="1" applyFill="1" applyBorder="1" applyAlignment="1">
      <alignment vertical="center" shrinkToFit="1"/>
    </xf>
    <xf numFmtId="0" fontId="12" fillId="0" borderId="17" xfId="3" applyFont="1" applyFill="1" applyBorder="1" applyAlignment="1">
      <alignment vertical="center"/>
    </xf>
    <xf numFmtId="0" fontId="16" fillId="0" borderId="18" xfId="3" applyFont="1" applyFill="1" applyBorder="1" applyAlignment="1">
      <alignment horizontal="center" vertical="center" shrinkToFit="1"/>
    </xf>
    <xf numFmtId="0" fontId="12" fillId="0" borderId="14" xfId="3" applyFont="1" applyFill="1" applyBorder="1" applyAlignment="1">
      <alignment vertical="center"/>
    </xf>
    <xf numFmtId="177" fontId="16" fillId="0" borderId="38" xfId="3" applyNumberFormat="1" applyFont="1" applyFill="1" applyBorder="1" applyAlignment="1">
      <alignment vertical="center"/>
    </xf>
    <xf numFmtId="0" fontId="19" fillId="0" borderId="25" xfId="3" applyFont="1" applyFill="1" applyBorder="1" applyAlignment="1">
      <alignment horizontal="left" vertical="center"/>
    </xf>
    <xf numFmtId="176" fontId="12" fillId="0" borderId="24" xfId="4" applyNumberFormat="1" applyFont="1" applyFill="1" applyBorder="1" applyAlignment="1">
      <alignment vertical="center" shrinkToFit="1"/>
    </xf>
    <xf numFmtId="0" fontId="12" fillId="0" borderId="25" xfId="3" applyFont="1" applyFill="1" applyBorder="1" applyAlignment="1">
      <alignment vertical="center"/>
    </xf>
    <xf numFmtId="0" fontId="12" fillId="0" borderId="28" xfId="3" applyFont="1" applyFill="1" applyBorder="1" applyAlignment="1">
      <alignment vertical="center"/>
    </xf>
    <xf numFmtId="176" fontId="12" fillId="2" borderId="20" xfId="3" applyNumberFormat="1" applyFont="1" applyFill="1" applyBorder="1" applyAlignment="1">
      <alignment vertical="center" shrinkToFit="1"/>
    </xf>
    <xf numFmtId="0" fontId="16" fillId="2" borderId="47" xfId="3" applyFont="1" applyFill="1" applyBorder="1" applyAlignment="1">
      <alignment vertical="center"/>
    </xf>
    <xf numFmtId="0" fontId="12" fillId="0" borderId="47" xfId="3" applyFont="1" applyFill="1" applyBorder="1" applyAlignment="1">
      <alignment vertical="center"/>
    </xf>
    <xf numFmtId="0" fontId="12" fillId="2" borderId="47" xfId="3" applyFont="1" applyFill="1" applyBorder="1" applyAlignment="1">
      <alignment vertical="center"/>
    </xf>
    <xf numFmtId="0" fontId="23" fillId="2" borderId="37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vertical="center" shrinkToFit="1"/>
    </xf>
    <xf numFmtId="0" fontId="12" fillId="0" borderId="0" xfId="3" applyFont="1" applyAlignment="1">
      <alignment horizontal="right" vertical="center"/>
    </xf>
    <xf numFmtId="0" fontId="25" fillId="0" borderId="0" xfId="5" applyFont="1" applyAlignment="1" applyProtection="1">
      <alignment horizontal="left" vertical="center"/>
    </xf>
    <xf numFmtId="0" fontId="25" fillId="0" borderId="0" xfId="5" applyFont="1" applyAlignment="1" applyProtection="1">
      <alignment horizontal="right" vertical="center"/>
    </xf>
    <xf numFmtId="0" fontId="14" fillId="0" borderId="20" xfId="3" applyFont="1" applyBorder="1" applyAlignment="1">
      <alignment horizontal="left" vertical="center" wrapText="1"/>
    </xf>
    <xf numFmtId="0" fontId="14" fillId="0" borderId="20" xfId="3" applyFont="1" applyBorder="1" applyAlignment="1">
      <alignment horizontal="left" vertical="center"/>
    </xf>
    <xf numFmtId="181" fontId="12" fillId="0" borderId="6" xfId="2" applyNumberFormat="1" applyFont="1" applyFill="1" applyBorder="1" applyAlignment="1">
      <alignment vertical="center" shrinkToFit="1"/>
    </xf>
    <xf numFmtId="181" fontId="12" fillId="0" borderId="16" xfId="2" applyNumberFormat="1" applyFont="1" applyFill="1" applyBorder="1" applyAlignment="1">
      <alignment vertical="center" shrinkToFit="1"/>
    </xf>
    <xf numFmtId="181" fontId="12" fillId="0" borderId="48" xfId="2" applyNumberFormat="1" applyFont="1" applyFill="1" applyBorder="1" applyAlignment="1">
      <alignment vertical="center" shrinkToFit="1"/>
    </xf>
    <xf numFmtId="181" fontId="23" fillId="2" borderId="49" xfId="2" applyNumberFormat="1" applyFont="1" applyFill="1" applyBorder="1" applyAlignment="1">
      <alignment vertical="center" shrinkToFit="1"/>
    </xf>
    <xf numFmtId="182" fontId="12" fillId="0" borderId="6" xfId="3" applyNumberFormat="1" applyFont="1" applyFill="1" applyBorder="1" applyAlignment="1">
      <alignment vertical="center" shrinkToFit="1"/>
    </xf>
    <xf numFmtId="182" fontId="12" fillId="0" borderId="16" xfId="3" applyNumberFormat="1" applyFont="1" applyFill="1" applyBorder="1" applyAlignment="1">
      <alignment vertical="center" shrinkToFit="1"/>
    </xf>
    <xf numFmtId="182" fontId="12" fillId="0" borderId="24" xfId="3" applyNumberFormat="1" applyFont="1" applyFill="1" applyBorder="1" applyAlignment="1">
      <alignment vertical="center" shrinkToFit="1"/>
    </xf>
    <xf numFmtId="182" fontId="12" fillId="2" borderId="20" xfId="3" applyNumberFormat="1" applyFont="1" applyFill="1" applyBorder="1" applyAlignment="1">
      <alignment vertical="center" shrinkToFit="1"/>
    </xf>
    <xf numFmtId="182" fontId="12" fillId="0" borderId="5" xfId="4" applyNumberFormat="1" applyFont="1" applyFill="1" applyBorder="1" applyAlignment="1">
      <alignment vertical="center" shrinkToFit="1"/>
    </xf>
    <xf numFmtId="182" fontId="12" fillId="0" borderId="10" xfId="4" applyNumberFormat="1" applyFont="1" applyFill="1" applyBorder="1" applyAlignment="1">
      <alignment vertical="center" shrinkToFit="1"/>
    </xf>
    <xf numFmtId="182" fontId="12" fillId="0" borderId="16" xfId="4" applyNumberFormat="1" applyFont="1" applyFill="1" applyBorder="1" applyAlignment="1">
      <alignment vertical="center" shrinkToFit="1"/>
    </xf>
    <xf numFmtId="182" fontId="12" fillId="0" borderId="24" xfId="4" applyNumberFormat="1" applyFont="1" applyFill="1" applyBorder="1" applyAlignment="1">
      <alignment vertical="center" shrinkToFit="1"/>
    </xf>
    <xf numFmtId="182" fontId="12" fillId="0" borderId="20" xfId="3" applyNumberFormat="1" applyFont="1" applyFill="1" applyBorder="1" applyAlignment="1">
      <alignment vertical="center" shrinkToFit="1"/>
    </xf>
    <xf numFmtId="182" fontId="23" fillId="2" borderId="20" xfId="3" applyNumberFormat="1" applyFont="1" applyFill="1" applyBorder="1" applyAlignment="1">
      <alignment vertical="center" shrinkToFit="1"/>
    </xf>
    <xf numFmtId="0" fontId="12" fillId="0" borderId="0" xfId="3" applyFont="1" applyAlignment="1" applyProtection="1">
      <alignment horizontal="center" vertical="center"/>
    </xf>
    <xf numFmtId="182" fontId="12" fillId="3" borderId="29" xfId="3" applyNumberFormat="1" applyFont="1" applyFill="1" applyBorder="1" applyAlignment="1" applyProtection="1">
      <alignment horizontal="right" vertical="center" wrapText="1"/>
    </xf>
    <xf numFmtId="182" fontId="12" fillId="3" borderId="10" xfId="3" applyNumberFormat="1" applyFont="1" applyFill="1" applyBorder="1" applyAlignment="1" applyProtection="1">
      <alignment horizontal="right" vertical="center" wrapText="1"/>
    </xf>
    <xf numFmtId="182" fontId="12" fillId="3" borderId="16" xfId="3" applyNumberFormat="1" applyFont="1" applyFill="1" applyBorder="1" applyAlignment="1" applyProtection="1">
      <alignment horizontal="right" vertical="center" wrapText="1"/>
    </xf>
    <xf numFmtId="3" fontId="12" fillId="3" borderId="31" xfId="1" applyNumberFormat="1" applyFont="1" applyFill="1" applyBorder="1" applyAlignment="1" applyProtection="1">
      <alignment horizontal="right" vertical="center" wrapText="1"/>
    </xf>
    <xf numFmtId="3" fontId="12" fillId="3" borderId="10" xfId="1" applyNumberFormat="1" applyFont="1" applyFill="1" applyBorder="1" applyAlignment="1" applyProtection="1">
      <alignment horizontal="right" vertical="center" wrapText="1"/>
    </xf>
    <xf numFmtId="0" fontId="12" fillId="0" borderId="34" xfId="3" applyFont="1" applyFill="1" applyBorder="1" applyAlignment="1">
      <alignment horizontal="center" vertical="center" wrapText="1"/>
    </xf>
    <xf numFmtId="0" fontId="12" fillId="0" borderId="35" xfId="3" applyFont="1" applyFill="1" applyBorder="1" applyAlignment="1">
      <alignment horizontal="center" vertical="center" wrapText="1"/>
    </xf>
    <xf numFmtId="0" fontId="12" fillId="0" borderId="46" xfId="3" applyFont="1" applyFill="1" applyBorder="1" applyAlignment="1">
      <alignment horizontal="center" vertical="center" wrapText="1"/>
    </xf>
    <xf numFmtId="0" fontId="12" fillId="0" borderId="45" xfId="3" applyFont="1" applyFill="1" applyBorder="1" applyAlignment="1">
      <alignment horizontal="center" vertical="center" shrinkToFit="1"/>
    </xf>
    <xf numFmtId="0" fontId="12" fillId="0" borderId="42" xfId="3" applyFont="1" applyFill="1" applyBorder="1" applyAlignment="1">
      <alignment horizontal="center" vertical="center" shrinkToFit="1"/>
    </xf>
    <xf numFmtId="0" fontId="12" fillId="0" borderId="30" xfId="3" applyFont="1" applyFill="1" applyBorder="1" applyAlignment="1">
      <alignment horizontal="center" vertical="center" shrinkToFit="1"/>
    </xf>
    <xf numFmtId="0" fontId="12" fillId="0" borderId="11" xfId="3" applyFont="1" applyFill="1" applyBorder="1" applyAlignment="1">
      <alignment horizontal="center" vertical="center" textRotation="255"/>
    </xf>
    <xf numFmtId="0" fontId="12" fillId="0" borderId="15" xfId="3" applyFont="1" applyFill="1" applyBorder="1" applyAlignment="1">
      <alignment horizontal="center" vertical="center" textRotation="255"/>
    </xf>
    <xf numFmtId="0" fontId="16" fillId="0" borderId="15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2" fillId="0" borderId="16" xfId="3" applyFont="1" applyFill="1" applyBorder="1" applyAlignment="1">
      <alignment horizontal="center" vertical="center" shrinkToFit="1"/>
    </xf>
    <xf numFmtId="0" fontId="12" fillId="0" borderId="14" xfId="3" applyFont="1" applyFill="1" applyBorder="1" applyAlignment="1">
      <alignment horizontal="center" vertical="center" shrinkToFit="1"/>
    </xf>
    <xf numFmtId="0" fontId="12" fillId="0" borderId="9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6" xfId="3" applyFont="1" applyFill="1" applyBorder="1" applyAlignment="1">
      <alignment horizontal="center" vertical="center"/>
    </xf>
    <xf numFmtId="0" fontId="12" fillId="0" borderId="14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183" fontId="12" fillId="0" borderId="24" xfId="3" applyNumberFormat="1" applyFont="1" applyFill="1" applyBorder="1" applyAlignment="1" applyProtection="1">
      <alignment horizontal="center" vertical="center" wrapText="1"/>
      <protection locked="0"/>
    </xf>
    <xf numFmtId="183" fontId="12" fillId="0" borderId="38" xfId="3" applyNumberFormat="1" applyFont="1" applyFill="1" applyBorder="1" applyAlignment="1" applyProtection="1">
      <alignment horizontal="center" vertical="center" wrapText="1"/>
      <protection locked="0"/>
    </xf>
    <xf numFmtId="180" fontId="16" fillId="0" borderId="41" xfId="3" applyNumberFormat="1" applyFont="1" applyFill="1" applyBorder="1" applyAlignment="1">
      <alignment horizontal="center" vertical="center"/>
    </xf>
    <xf numFmtId="180" fontId="16" fillId="0" borderId="40" xfId="3" applyNumberFormat="1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44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0" fontId="12" fillId="0" borderId="12" xfId="3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179" fontId="12" fillId="0" borderId="2" xfId="3" applyNumberFormat="1" applyFont="1" applyFill="1" applyBorder="1" applyAlignment="1">
      <alignment horizontal="center" vertical="center"/>
    </xf>
    <xf numFmtId="179" fontId="12" fillId="0" borderId="4" xfId="3" applyNumberFormat="1" applyFont="1" applyFill="1" applyBorder="1" applyAlignment="1">
      <alignment horizontal="center" vertical="center"/>
    </xf>
    <xf numFmtId="179" fontId="12" fillId="0" borderId="26" xfId="3" applyNumberFormat="1" applyFont="1" applyFill="1" applyBorder="1" applyAlignment="1">
      <alignment horizontal="center" vertical="center"/>
    </xf>
    <xf numFmtId="179" fontId="12" fillId="0" borderId="27" xfId="3" applyNumberFormat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26" xfId="3" applyFont="1" applyFill="1" applyBorder="1" applyAlignment="1">
      <alignment horizontal="center" vertical="center"/>
    </xf>
    <xf numFmtId="0" fontId="12" fillId="0" borderId="27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14" fillId="0" borderId="0" xfId="3" applyFont="1" applyBorder="1" applyAlignment="1">
      <alignment horizontal="left" vertical="center" wrapText="1"/>
    </xf>
    <xf numFmtId="0" fontId="14" fillId="0" borderId="0" xfId="3" applyFont="1" applyBorder="1" applyAlignment="1">
      <alignment horizontal="left" vertical="center"/>
    </xf>
    <xf numFmtId="182" fontId="12" fillId="0" borderId="39" xfId="3" applyNumberFormat="1" applyFont="1" applyFill="1" applyBorder="1" applyAlignment="1" applyProtection="1">
      <alignment horizontal="center" vertical="center" wrapText="1"/>
      <protection locked="0"/>
    </xf>
    <xf numFmtId="182" fontId="12" fillId="0" borderId="40" xfId="3" applyNumberFormat="1" applyFont="1" applyFill="1" applyBorder="1" applyAlignment="1" applyProtection="1">
      <alignment horizontal="center" vertical="center" wrapText="1"/>
      <protection locked="0"/>
    </xf>
  </cellXfs>
  <cellStyles count="13">
    <cellStyle name="パーセント" xfId="2" builtinId="5"/>
    <cellStyle name="パーセント 2" xfId="12"/>
    <cellStyle name="ハイパーリンク" xfId="5" builtinId="8"/>
    <cellStyle name="桁区切り" xfId="1" builtinId="6"/>
    <cellStyle name="桁区切り 2" xfId="4"/>
    <cellStyle name="桁区切り 2 2 2" xfId="6"/>
    <cellStyle name="桁区切り 3" xfId="9"/>
    <cellStyle name="桁区切り 4" xfId="11"/>
    <cellStyle name="標準" xfId="0" builtinId="0"/>
    <cellStyle name="標準 2" xfId="3"/>
    <cellStyle name="標準 2 2 2" xfId="7"/>
    <cellStyle name="標準 3" xfId="8"/>
    <cellStyle name="標準 4" xfId="10"/>
  </cellStyles>
  <dxfs count="0"/>
  <tableStyles count="0" defaultTableStyle="TableStyleMedium2" defaultPivotStyle="PivotStyleLight16"/>
  <colors>
    <mruColors>
      <color rgb="FFFF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pref.saitama.lg.jp/documents/150069/R2.4.2&#27096;&#24335;&#31532;2-1&#21495;&#65288;&#20107;&#26989;&#35336;&#30011;&#26360;_&#35373;&#20633;&#23566;&#20837;&#65289;&#20196;&#21644;2&#24180;&#27096;&#2433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0755\Client2\119165-03\H24&#24230;&#26989;&#21209;\24%20&#20013;&#23567;&#20225;&#26989;&#65381;&#33258;&#27835;&#20307;&#12460;&#12452;&#12489;&#12521;&#12452;&#12531;\&#31639;&#23450;&#22577;&#21578;&#12510;&#12491;&#12517;&#12450;&#12523;\&#38291;&#28716;&#28857;&#26908;&#32080;&#26524;\&#9313;&#27096;&#24335;1&#12392;&#65299;_201212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929/Box/&#12304;02_&#35506;&#25152;&#20849;&#26377;&#12305;05_02_&#28201;&#26262;&#21270;&#23550;&#31574;&#35506;/R05&#24180;&#24230;/&#20013;&#23567;&#25285;&#24403;/22_&#20107;&#26989;&#32773;&#25903;&#25588;/22_05_CO2&#25490;&#20986;&#21066;&#28187;&#35373;&#20633;&#23566;&#20837;&#35036;&#21161;/22_05_010_&#35373;&#20633;&#35036;&#21161;&#12288;&#20363;&#35215;/&#26257;&#12373;&#23550;&#31574;&#35373;&#20633;&#31561;&#23566;&#20837;&#20107;&#26989;/R5&#35201;&#38936;&#12539;&#27096;&#24335;/&#27096;&#24335;/&#65288;&#20027;&#24185;&#30906;&#35469;&#24460;&#65289;&#27096;&#24335;&#31532;1-3&#21495;&#20132;&#20184;&#30003;&#35531;&#26360;&#65288;&#26257;&#12373;&#23550;&#31574;&#35373;&#20633;&#31561;&#23566;&#20837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実施者・事業内容"/>
      <sheetName val="資金計画"/>
      <sheetName val="排出量算定（照明）標準時間ver"/>
      <sheetName val="照明算定(総括表）"/>
      <sheetName val="照明算定(導入前1)"/>
      <sheetName val="照明算定(導入前2)"/>
      <sheetName val="照明挿入前(追加）"/>
      <sheetName val="照明算定(導入後1)"/>
      <sheetName val="照明算定(導入後2)"/>
      <sheetName val="照明導入後(追加）"/>
      <sheetName val="ボイラ排出量算定"/>
      <sheetName val="ボイラ排出量算定（追加)"/>
      <sheetName val="空調導入前算定"/>
      <sheetName val="空調導入後算定"/>
      <sheetName val="Sheet1"/>
      <sheetName val="排出量算定（太陽光）"/>
      <sheetName val="排出量算定(コンプレッサー）"/>
      <sheetName val="排出量算定(任意)"/>
      <sheetName val="比較図"/>
      <sheetName val="省エネ診断"/>
      <sheetName val="資産登録"/>
      <sheetName val="換算シート"/>
    </sheetNames>
    <sheetDataSet>
      <sheetData sheetId="0">
        <row r="97">
          <cell r="A97" t="str">
            <v>農業・林業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9">
          <cell r="BB29" t="str">
            <v>1995年以前</v>
          </cell>
          <cell r="BC29">
            <v>1995</v>
          </cell>
          <cell r="BD29">
            <v>1.05</v>
          </cell>
          <cell r="BE29">
            <v>1.0416666666666667</v>
          </cell>
          <cell r="BF29">
            <v>0.03</v>
          </cell>
          <cell r="BG29">
            <v>0.15</v>
          </cell>
          <cell r="BH29">
            <v>0.09</v>
          </cell>
          <cell r="BI29">
            <v>0.7</v>
          </cell>
          <cell r="BJ29">
            <v>0.64</v>
          </cell>
          <cell r="BK29">
            <v>0.95499999999999996</v>
          </cell>
          <cell r="BL29">
            <v>0.86</v>
          </cell>
          <cell r="BM29">
            <v>0.90749999999999997</v>
          </cell>
        </row>
        <row r="30">
          <cell r="BB30" t="str">
            <v>1996年</v>
          </cell>
          <cell r="BC30">
            <v>1996</v>
          </cell>
          <cell r="BD30">
            <v>1.05</v>
          </cell>
          <cell r="BE30">
            <v>1.0416666666666667</v>
          </cell>
          <cell r="BF30">
            <v>-4.9875000000000003E-2</v>
          </cell>
          <cell r="BG30">
            <v>7.4999999999999997E-2</v>
          </cell>
          <cell r="BH30">
            <v>1.2562499999999997E-2</v>
          </cell>
          <cell r="BI30">
            <v>0.76100000000000001</v>
          </cell>
          <cell r="BJ30">
            <v>0.69550000000000001</v>
          </cell>
          <cell r="BK30">
            <v>1.0365</v>
          </cell>
          <cell r="BL30">
            <v>0.9345</v>
          </cell>
          <cell r="BM30">
            <v>0.98550000000000004</v>
          </cell>
        </row>
        <row r="31">
          <cell r="BB31" t="str">
            <v>1997年</v>
          </cell>
          <cell r="BC31">
            <v>1997</v>
          </cell>
          <cell r="BD31">
            <v>1.05</v>
          </cell>
          <cell r="BE31">
            <v>1.0416666666666667</v>
          </cell>
          <cell r="BF31">
            <v>-0.12975</v>
          </cell>
          <cell r="BG31">
            <v>0</v>
          </cell>
          <cell r="BH31">
            <v>-6.4875000000000002E-2</v>
          </cell>
          <cell r="BI31">
            <v>0.82199999999999995</v>
          </cell>
          <cell r="BJ31">
            <v>0.751</v>
          </cell>
          <cell r="BK31">
            <v>1.1179999999999999</v>
          </cell>
          <cell r="BL31">
            <v>1.0089999999999999</v>
          </cell>
          <cell r="BM31">
            <v>1.0634999999999999</v>
          </cell>
        </row>
        <row r="32">
          <cell r="BB32" t="str">
            <v>1998年</v>
          </cell>
          <cell r="BC32">
            <v>1998</v>
          </cell>
          <cell r="BD32">
            <v>1.05</v>
          </cell>
          <cell r="BE32">
            <v>1.0416666666666667</v>
          </cell>
          <cell r="BF32">
            <v>-0.20962500000000001</v>
          </cell>
          <cell r="BG32">
            <v>-7.4999999999999983E-2</v>
          </cell>
          <cell r="BH32">
            <v>-0.14231250000000001</v>
          </cell>
          <cell r="BI32">
            <v>0.88300000000000001</v>
          </cell>
          <cell r="BJ32">
            <v>0.80649999999999999</v>
          </cell>
          <cell r="BK32">
            <v>1.1995</v>
          </cell>
          <cell r="BL32">
            <v>1.0834999999999999</v>
          </cell>
          <cell r="BM32">
            <v>1.1415</v>
          </cell>
        </row>
        <row r="33">
          <cell r="BB33" t="str">
            <v>1999年</v>
          </cell>
          <cell r="BC33">
            <v>1999</v>
          </cell>
          <cell r="BD33">
            <v>1.05</v>
          </cell>
          <cell r="BE33">
            <v>1.0416666666666667</v>
          </cell>
          <cell r="BF33">
            <v>-0.28949999999999998</v>
          </cell>
          <cell r="BG33">
            <v>-0.15</v>
          </cell>
          <cell r="BH33">
            <v>-0.21975</v>
          </cell>
          <cell r="BI33">
            <v>0.94399999999999995</v>
          </cell>
          <cell r="BJ33">
            <v>0.86199999999999988</v>
          </cell>
          <cell r="BK33">
            <v>1.2809999999999999</v>
          </cell>
          <cell r="BL33">
            <v>1.1579999999999999</v>
          </cell>
          <cell r="BM33">
            <v>1.2195</v>
          </cell>
        </row>
        <row r="34">
          <cell r="BB34" t="str">
            <v>2000年</v>
          </cell>
          <cell r="BC34">
            <v>2000</v>
          </cell>
          <cell r="BD34">
            <v>1.05</v>
          </cell>
          <cell r="BE34">
            <v>1.0416666666666667</v>
          </cell>
          <cell r="BF34">
            <v>-0.36937500000000001</v>
          </cell>
          <cell r="BG34">
            <v>-0.22500000000000001</v>
          </cell>
          <cell r="BH34">
            <v>-0.29718749999999999</v>
          </cell>
          <cell r="BI34">
            <v>1.0049999999999999</v>
          </cell>
          <cell r="BJ34">
            <v>0.91749999999999998</v>
          </cell>
          <cell r="BK34">
            <v>1.3625</v>
          </cell>
          <cell r="BL34">
            <v>1.2324999999999999</v>
          </cell>
          <cell r="BM34">
            <v>1.2974999999999999</v>
          </cell>
        </row>
        <row r="35">
          <cell r="BB35" t="str">
            <v>2001年</v>
          </cell>
          <cell r="BC35">
            <v>2001</v>
          </cell>
          <cell r="BD35">
            <v>1.05</v>
          </cell>
          <cell r="BE35">
            <v>1.0416666666666667</v>
          </cell>
          <cell r="BF35">
            <v>-0.44925000000000004</v>
          </cell>
          <cell r="BG35">
            <v>-0.29999999999999993</v>
          </cell>
          <cell r="BH35">
            <v>-0.37462499999999999</v>
          </cell>
          <cell r="BI35">
            <v>1.0660000000000001</v>
          </cell>
          <cell r="BJ35">
            <v>0.97299999999999986</v>
          </cell>
          <cell r="BK35">
            <v>1.444</v>
          </cell>
          <cell r="BL35">
            <v>1.3069999999999999</v>
          </cell>
          <cell r="BM35">
            <v>1.3754999999999999</v>
          </cell>
        </row>
        <row r="36">
          <cell r="BB36" t="str">
            <v>2002年</v>
          </cell>
          <cell r="BC36">
            <v>2002</v>
          </cell>
          <cell r="BD36">
            <v>1.05</v>
          </cell>
          <cell r="BE36">
            <v>1.0416666666666667</v>
          </cell>
          <cell r="BF36">
            <v>-0.52912499999999996</v>
          </cell>
          <cell r="BG36">
            <v>-0.375</v>
          </cell>
          <cell r="BH36">
            <v>-0.45206249999999998</v>
          </cell>
          <cell r="BI36">
            <v>1.127</v>
          </cell>
          <cell r="BJ36">
            <v>1.0284999999999997</v>
          </cell>
          <cell r="BK36">
            <v>1.5255000000000001</v>
          </cell>
          <cell r="BL36">
            <v>1.3815</v>
          </cell>
          <cell r="BM36">
            <v>1.4535</v>
          </cell>
        </row>
        <row r="37">
          <cell r="BB37" t="str">
            <v>2003年</v>
          </cell>
          <cell r="BC37">
            <v>2003</v>
          </cell>
          <cell r="BD37">
            <v>1.05</v>
          </cell>
          <cell r="BE37">
            <v>1.0416666666666667</v>
          </cell>
          <cell r="BF37">
            <v>-0.60899999999999999</v>
          </cell>
          <cell r="BG37">
            <v>-0.44999999999999996</v>
          </cell>
          <cell r="BH37">
            <v>-0.52949999999999997</v>
          </cell>
          <cell r="BI37">
            <v>1.1880000000000002</v>
          </cell>
          <cell r="BJ37">
            <v>1.0839999999999999</v>
          </cell>
          <cell r="BK37">
            <v>1.607</v>
          </cell>
          <cell r="BL37">
            <v>1.456</v>
          </cell>
          <cell r="BM37">
            <v>1.5314999999999999</v>
          </cell>
        </row>
        <row r="38">
          <cell r="BB38" t="str">
            <v>2004年</v>
          </cell>
          <cell r="BC38">
            <v>2004</v>
          </cell>
          <cell r="BD38">
            <v>1.05</v>
          </cell>
          <cell r="BE38">
            <v>1.0416666666666667</v>
          </cell>
          <cell r="BF38">
            <v>-0.68887500000000002</v>
          </cell>
          <cell r="BG38">
            <v>-0.52499999999999991</v>
          </cell>
          <cell r="BH38">
            <v>-0.60693749999999991</v>
          </cell>
          <cell r="BI38">
            <v>1.2490000000000001</v>
          </cell>
          <cell r="BJ38">
            <v>1.1395</v>
          </cell>
          <cell r="BK38">
            <v>1.6884999999999999</v>
          </cell>
          <cell r="BL38">
            <v>1.5305</v>
          </cell>
          <cell r="BM38">
            <v>1.6094999999999999</v>
          </cell>
        </row>
        <row r="39">
          <cell r="BB39" t="str">
            <v>2005年</v>
          </cell>
          <cell r="BC39">
            <v>2005</v>
          </cell>
          <cell r="BD39">
            <v>1.05</v>
          </cell>
          <cell r="BE39">
            <v>1.0416666666666667</v>
          </cell>
          <cell r="BF39">
            <v>-0.77</v>
          </cell>
          <cell r="BG39">
            <v>-0.60499999999999998</v>
          </cell>
          <cell r="BH39">
            <v>-0.6875</v>
          </cell>
          <cell r="BI39">
            <v>1.31</v>
          </cell>
          <cell r="BJ39">
            <v>1.1950000000000001</v>
          </cell>
          <cell r="BK39">
            <v>1.77</v>
          </cell>
          <cell r="BL39">
            <v>1.605</v>
          </cell>
          <cell r="BM39">
            <v>1.6875</v>
          </cell>
        </row>
        <row r="40">
          <cell r="BB40" t="str">
            <v>2006年</v>
          </cell>
          <cell r="BC40">
            <v>2006</v>
          </cell>
          <cell r="BD40">
            <v>1.05</v>
          </cell>
          <cell r="BE40">
            <v>1.0416666666666667</v>
          </cell>
          <cell r="BF40">
            <v>-0.84087500000000004</v>
          </cell>
          <cell r="BG40">
            <v>-0.63575000000000004</v>
          </cell>
          <cell r="BH40">
            <v>-0.73831250000000004</v>
          </cell>
          <cell r="BI40">
            <v>1.363</v>
          </cell>
          <cell r="BJ40">
            <v>1.218</v>
          </cell>
          <cell r="BK40">
            <v>1.841</v>
          </cell>
          <cell r="BL40">
            <v>1.6359999999999999</v>
          </cell>
          <cell r="BM40">
            <v>1.7384999999999999</v>
          </cell>
        </row>
        <row r="41">
          <cell r="BB41" t="str">
            <v>2007年</v>
          </cell>
          <cell r="BC41">
            <v>2007</v>
          </cell>
          <cell r="BD41">
            <v>1.05</v>
          </cell>
          <cell r="BE41">
            <v>1.0416666666666667</v>
          </cell>
          <cell r="BF41">
            <v>-0.91175000000000006</v>
          </cell>
          <cell r="BG41">
            <v>-0.66649999999999998</v>
          </cell>
          <cell r="BH41">
            <v>-0.78912500000000008</v>
          </cell>
          <cell r="BI41">
            <v>1.4159999999999999</v>
          </cell>
          <cell r="BJ41">
            <v>1.2410000000000001</v>
          </cell>
          <cell r="BK41">
            <v>1.9119999999999999</v>
          </cell>
          <cell r="BL41">
            <v>1.667</v>
          </cell>
          <cell r="BM41">
            <v>1.7894999999999999</v>
          </cell>
        </row>
        <row r="42">
          <cell r="BB42" t="str">
            <v>2008年</v>
          </cell>
          <cell r="BC42">
            <v>2008</v>
          </cell>
          <cell r="BD42">
            <v>1.05</v>
          </cell>
          <cell r="BE42">
            <v>1.0416666666666667</v>
          </cell>
          <cell r="BF42">
            <v>-0.98262499999999997</v>
          </cell>
          <cell r="BG42">
            <v>-0.69724999999999993</v>
          </cell>
          <cell r="BH42">
            <v>-0.8399375</v>
          </cell>
          <cell r="BI42">
            <v>1.4689999999999999</v>
          </cell>
          <cell r="BJ42">
            <v>1.264</v>
          </cell>
          <cell r="BK42">
            <v>1.9830000000000001</v>
          </cell>
          <cell r="BL42">
            <v>1.698</v>
          </cell>
          <cell r="BM42">
            <v>1.8405</v>
          </cell>
        </row>
        <row r="43">
          <cell r="BB43" t="str">
            <v>2009年</v>
          </cell>
          <cell r="BC43">
            <v>2009</v>
          </cell>
          <cell r="BD43">
            <v>1.05</v>
          </cell>
          <cell r="BE43">
            <v>1.0416666666666667</v>
          </cell>
          <cell r="BF43">
            <v>-1.0535000000000001</v>
          </cell>
          <cell r="BG43">
            <v>-0.72799999999999998</v>
          </cell>
          <cell r="BH43">
            <v>-0.89075000000000004</v>
          </cell>
          <cell r="BI43">
            <v>1.522</v>
          </cell>
          <cell r="BJ43">
            <v>1.2870000000000001</v>
          </cell>
          <cell r="BK43">
            <v>2.0539999999999998</v>
          </cell>
          <cell r="BL43">
            <v>1.7290000000000001</v>
          </cell>
          <cell r="BM43">
            <v>1.8915</v>
          </cell>
        </row>
        <row r="44">
          <cell r="BB44" t="str">
            <v>2010年</v>
          </cell>
          <cell r="BC44">
            <v>2010</v>
          </cell>
          <cell r="BD44">
            <v>1.05</v>
          </cell>
          <cell r="BE44">
            <v>1.0416666666666667</v>
          </cell>
          <cell r="BF44">
            <v>-1.1243750000000001</v>
          </cell>
          <cell r="BG44">
            <v>-0.75875000000000004</v>
          </cell>
          <cell r="BH44">
            <v>-0.94156250000000008</v>
          </cell>
          <cell r="BI44">
            <v>1.575</v>
          </cell>
          <cell r="BJ44">
            <v>1.31</v>
          </cell>
          <cell r="BK44">
            <v>2.125</v>
          </cell>
          <cell r="BL44">
            <v>1.76</v>
          </cell>
          <cell r="BM44">
            <v>1.9424999999999999</v>
          </cell>
        </row>
        <row r="45">
          <cell r="BB45" t="str">
            <v>2011年</v>
          </cell>
          <cell r="BC45">
            <v>2011</v>
          </cell>
          <cell r="BD45">
            <v>1.05</v>
          </cell>
          <cell r="BE45">
            <v>1.0416666666666667</v>
          </cell>
          <cell r="BF45">
            <v>-1.1952499999999999</v>
          </cell>
          <cell r="BG45">
            <v>-0.78949999999999998</v>
          </cell>
          <cell r="BH45">
            <v>-0.99237500000000001</v>
          </cell>
          <cell r="BI45">
            <v>1.6279999999999999</v>
          </cell>
          <cell r="BJ45">
            <v>1.3330000000000002</v>
          </cell>
          <cell r="BK45">
            <v>2.1959999999999997</v>
          </cell>
          <cell r="BL45">
            <v>1.7909999999999999</v>
          </cell>
          <cell r="BM45">
            <v>1.9934999999999998</v>
          </cell>
        </row>
        <row r="46">
          <cell r="BB46" t="str">
            <v>2012年</v>
          </cell>
          <cell r="BC46">
            <v>2012</v>
          </cell>
          <cell r="BD46">
            <v>1.05</v>
          </cell>
          <cell r="BE46">
            <v>1.0416666666666667</v>
          </cell>
          <cell r="BF46">
            <v>-1.2661249999999999</v>
          </cell>
          <cell r="BG46">
            <v>-0.82024999999999992</v>
          </cell>
          <cell r="BH46">
            <v>-1.0431874999999999</v>
          </cell>
          <cell r="BI46">
            <v>1.6809999999999998</v>
          </cell>
          <cell r="BJ46">
            <v>1.3560000000000001</v>
          </cell>
          <cell r="BK46">
            <v>2.2669999999999999</v>
          </cell>
          <cell r="BL46">
            <v>1.8220000000000001</v>
          </cell>
          <cell r="BM46">
            <v>2.0445000000000002</v>
          </cell>
        </row>
        <row r="47">
          <cell r="BB47" t="str">
            <v>2013年</v>
          </cell>
          <cell r="BC47">
            <v>2013</v>
          </cell>
          <cell r="BD47">
            <v>1.05</v>
          </cell>
          <cell r="BE47">
            <v>1.0416666666666667</v>
          </cell>
          <cell r="BF47">
            <v>-1.337</v>
          </cell>
          <cell r="BG47">
            <v>-0.85099999999999998</v>
          </cell>
          <cell r="BH47">
            <v>-1.0939999999999999</v>
          </cell>
          <cell r="BI47">
            <v>1.734</v>
          </cell>
          <cell r="BJ47">
            <v>1.379</v>
          </cell>
          <cell r="BK47">
            <v>2.3380000000000001</v>
          </cell>
          <cell r="BL47">
            <v>1.853</v>
          </cell>
          <cell r="BM47">
            <v>2.0954999999999999</v>
          </cell>
        </row>
        <row r="48">
          <cell r="BB48" t="str">
            <v>2014年</v>
          </cell>
          <cell r="BC48">
            <v>2014</v>
          </cell>
          <cell r="BD48">
            <v>1.05</v>
          </cell>
          <cell r="BE48">
            <v>1.0416666666666667</v>
          </cell>
          <cell r="BF48">
            <v>-1.407875</v>
          </cell>
          <cell r="BG48">
            <v>-0.88175000000000003</v>
          </cell>
          <cell r="BH48">
            <v>-1.1448125</v>
          </cell>
          <cell r="BI48">
            <v>1.7869999999999999</v>
          </cell>
          <cell r="BJ48">
            <v>1.4020000000000001</v>
          </cell>
          <cell r="BK48">
            <v>2.4089999999999998</v>
          </cell>
          <cell r="BL48">
            <v>1.8840000000000001</v>
          </cell>
          <cell r="BM48">
            <v>2.1465000000000001</v>
          </cell>
        </row>
        <row r="49">
          <cell r="BB49" t="str">
            <v>2015年以降</v>
          </cell>
          <cell r="BC49">
            <v>2015</v>
          </cell>
          <cell r="BD49">
            <v>1.05</v>
          </cell>
          <cell r="BE49">
            <v>1.0416666666666667</v>
          </cell>
          <cell r="BF49">
            <v>-1.47875</v>
          </cell>
          <cell r="BG49">
            <v>-0.91249999999999998</v>
          </cell>
          <cell r="BH49">
            <v>-1.1956249999999999</v>
          </cell>
          <cell r="BI49">
            <v>1.8399999999999999</v>
          </cell>
          <cell r="BJ49">
            <v>1.425</v>
          </cell>
          <cell r="BK49">
            <v>2.48</v>
          </cell>
          <cell r="BL49">
            <v>1.915</v>
          </cell>
          <cell r="BM49">
            <v>2.1974999999999998</v>
          </cell>
        </row>
        <row r="50">
          <cell r="BB50" t="str">
            <v>不明</v>
          </cell>
          <cell r="BC50">
            <v>2009</v>
          </cell>
          <cell r="BD50">
            <v>1.05</v>
          </cell>
          <cell r="BE50">
            <v>1.0416666666666667</v>
          </cell>
          <cell r="BF50">
            <v>-1.5496249999999998</v>
          </cell>
          <cell r="BG50">
            <v>-0.94324999999999992</v>
          </cell>
          <cell r="BH50">
            <v>-1.2464374999999999</v>
          </cell>
          <cell r="BI50">
            <v>1.8929999999999998</v>
          </cell>
          <cell r="BJ50">
            <v>1.448</v>
          </cell>
          <cell r="BK50">
            <v>2.5510000000000002</v>
          </cell>
          <cell r="BL50">
            <v>1.9460000000000002</v>
          </cell>
          <cell r="BM50">
            <v>2.2484999999999999</v>
          </cell>
        </row>
        <row r="51">
          <cell r="BC51">
            <v>2016</v>
          </cell>
          <cell r="BD51">
            <v>1.05</v>
          </cell>
          <cell r="BE51">
            <v>1.0416666666666667</v>
          </cell>
          <cell r="BF51">
            <v>-1.6204999999999998</v>
          </cell>
          <cell r="BG51">
            <v>-0.97399999999999998</v>
          </cell>
          <cell r="BH51">
            <v>-1.29725</v>
          </cell>
          <cell r="BI51">
            <v>1.9459999999999997</v>
          </cell>
          <cell r="BJ51">
            <v>1.4710000000000001</v>
          </cell>
          <cell r="BK51">
            <v>2.6219999999999999</v>
          </cell>
          <cell r="BL51">
            <v>1.9770000000000001</v>
          </cell>
          <cell r="BM51">
            <v>2.2995000000000001</v>
          </cell>
        </row>
        <row r="52">
          <cell r="BC52">
            <v>2017</v>
          </cell>
          <cell r="BD52">
            <v>1.05</v>
          </cell>
          <cell r="BE52">
            <v>1.0416666666666667</v>
          </cell>
          <cell r="BF52">
            <v>-1.6913749999999999</v>
          </cell>
          <cell r="BG52">
            <v>-1.00475</v>
          </cell>
          <cell r="BH52">
            <v>-1.3480624999999999</v>
          </cell>
          <cell r="BI52">
            <v>1.9989999999999997</v>
          </cell>
          <cell r="BJ52">
            <v>1.494</v>
          </cell>
          <cell r="BK52">
            <v>2.6930000000000001</v>
          </cell>
          <cell r="BL52">
            <v>2.008</v>
          </cell>
          <cell r="BM52">
            <v>2.3505000000000003</v>
          </cell>
        </row>
        <row r="53">
          <cell r="BC53">
            <v>2018</v>
          </cell>
          <cell r="BD53">
            <v>1.05</v>
          </cell>
          <cell r="BE53">
            <v>1.0416666666666667</v>
          </cell>
          <cell r="BF53">
            <v>-1.7036249999999999</v>
          </cell>
          <cell r="BG53">
            <v>-1.0661250000000002</v>
          </cell>
          <cell r="BH53">
            <v>-1.3848750000000001</v>
          </cell>
          <cell r="BI53">
            <v>2.0110000000000001</v>
          </cell>
          <cell r="BJ53">
            <v>1.5427499999999998</v>
          </cell>
          <cell r="BK53">
            <v>2.7087499999999998</v>
          </cell>
          <cell r="BL53">
            <v>2.0732499999999998</v>
          </cell>
          <cell r="BM53">
            <v>2.391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入力画面"/>
      <sheetName val="データシート"/>
      <sheetName val="様式1 エネルギー管理表(テンプレート)"/>
      <sheetName val="様式3 報告書"/>
      <sheetName val="排出係数"/>
      <sheetName val="電気事業者別排出係数"/>
      <sheetName val="日本標準産業分類"/>
    </sheetNames>
    <sheetDataSet>
      <sheetData sheetId="0">
        <row r="4">
          <cell r="E4">
            <v>2012</v>
          </cell>
        </row>
        <row r="8">
          <cell r="E8" t="str">
            <v>中部電力株式会社</v>
          </cell>
        </row>
      </sheetData>
      <sheetData sheetId="1"/>
      <sheetData sheetId="2"/>
      <sheetData sheetId="3"/>
      <sheetData sheetId="4"/>
      <sheetData sheetId="5">
        <row r="1">
          <cell r="A1" t="str">
            <v>データ種別</v>
          </cell>
          <cell r="B1" t="str">
            <v>内容</v>
          </cell>
          <cell r="C1" t="str">
            <v>排出係数</v>
          </cell>
          <cell r="D1" t="str">
            <v>単位</v>
          </cell>
        </row>
        <row r="2">
          <cell r="A2">
            <v>10</v>
          </cell>
          <cell r="B2" t="str">
            <v>購入電力(昼間8時～22時)</v>
          </cell>
          <cell r="C2">
            <v>5.1800000000000001E-4</v>
          </cell>
          <cell r="D2" t="str">
            <v>kg-CO2/kWh</v>
          </cell>
        </row>
        <row r="3">
          <cell r="A3">
            <v>11</v>
          </cell>
          <cell r="B3" t="str">
            <v>購入電力(夜間22時～翌日8時)</v>
          </cell>
          <cell r="C3">
            <v>5.1800000000000001E-4</v>
          </cell>
          <cell r="D3" t="str">
            <v>kg-CO2/kWh</v>
          </cell>
        </row>
        <row r="4">
          <cell r="A4">
            <v>12</v>
          </cell>
          <cell r="B4" t="str">
            <v>都市ガス</v>
          </cell>
          <cell r="C4">
            <v>2.2299999999999998E-3</v>
          </cell>
          <cell r="D4" t="str">
            <v>kg-CO2/m3</v>
          </cell>
        </row>
        <row r="5">
          <cell r="A5">
            <v>13</v>
          </cell>
          <cell r="B5" t="str">
            <v>液化石油ガス(LPG）</v>
          </cell>
          <cell r="C5">
            <v>3.0000000000000001E-3</v>
          </cell>
          <cell r="D5" t="str">
            <v>kg-CO2/kg</v>
          </cell>
        </row>
        <row r="6">
          <cell r="A6">
            <v>14</v>
          </cell>
          <cell r="B6" t="str">
            <v>液化天然ガス(LＮG）</v>
          </cell>
          <cell r="C6">
            <v>2.7000000000000001E-3</v>
          </cell>
          <cell r="D6" t="str">
            <v>kg-CO2/kg</v>
          </cell>
        </row>
        <row r="7">
          <cell r="A7">
            <v>15</v>
          </cell>
          <cell r="B7" t="str">
            <v>灯油</v>
          </cell>
          <cell r="C7">
            <v>2.49E-3</v>
          </cell>
          <cell r="D7" t="str">
            <v>kg-CO2/L</v>
          </cell>
        </row>
        <row r="8">
          <cell r="A8">
            <v>16</v>
          </cell>
          <cell r="B8" t="str">
            <v>A重油</v>
          </cell>
          <cell r="C8">
            <v>2.7100000000000002E-3</v>
          </cell>
          <cell r="D8" t="str">
            <v>kg-CO2/L</v>
          </cell>
        </row>
        <row r="9">
          <cell r="A9">
            <v>17</v>
          </cell>
          <cell r="B9" t="str">
            <v>軽油</v>
          </cell>
          <cell r="C9">
            <v>2.5800000000000003E-3</v>
          </cell>
          <cell r="D9" t="str">
            <v>kg-CO2/L</v>
          </cell>
        </row>
      </sheetData>
      <sheetData sheetId="6">
        <row r="1">
          <cell r="A1" t="str">
            <v>事業者名</v>
          </cell>
          <cell r="B1" t="str">
            <v>実排出係数
(t-CO2/kWh)</v>
          </cell>
          <cell r="C1" t="str">
            <v>調整後排出係数
(t-CO2/kWh)</v>
          </cell>
        </row>
        <row r="2">
          <cell r="A2" t="str">
            <v>北海道電力株式会社</v>
          </cell>
          <cell r="B2">
            <v>4.8500000000000003E-4</v>
          </cell>
          <cell r="C2">
            <v>4.8500000000000003E-4</v>
          </cell>
        </row>
        <row r="3">
          <cell r="A3" t="str">
            <v>東北電力株式会社</v>
          </cell>
          <cell r="B3">
            <v>5.4699999999999996E-4</v>
          </cell>
          <cell r="C3">
            <v>5.4600000000000004E-4</v>
          </cell>
        </row>
        <row r="4">
          <cell r="A4" t="str">
            <v>東京電力株式会社</v>
          </cell>
          <cell r="B4">
            <v>4.64E-4</v>
          </cell>
          <cell r="C4">
            <v>4.6299999999999998E-4</v>
          </cell>
        </row>
        <row r="5">
          <cell r="A5" t="str">
            <v>中部電力株式会社</v>
          </cell>
          <cell r="B5">
            <v>5.1800000000000001E-4</v>
          </cell>
          <cell r="C5">
            <v>4.6900000000000002E-4</v>
          </cell>
        </row>
        <row r="6">
          <cell r="A6" t="str">
            <v>北陸電力株式会社</v>
          </cell>
          <cell r="B6">
            <v>6.4099999999999997E-4</v>
          </cell>
          <cell r="C6">
            <v>5.4600000000000004E-4</v>
          </cell>
        </row>
        <row r="7">
          <cell r="A7" t="str">
            <v>関西電力株式会社</v>
          </cell>
          <cell r="B7">
            <v>4.4999999999999999E-4</v>
          </cell>
          <cell r="C7">
            <v>4.1399999999999998E-4</v>
          </cell>
        </row>
        <row r="8">
          <cell r="A8" t="str">
            <v>中国電力株式会社</v>
          </cell>
          <cell r="B8">
            <v>6.5700000000000003E-4</v>
          </cell>
          <cell r="C8">
            <v>5.0199999999999995E-4</v>
          </cell>
        </row>
        <row r="9">
          <cell r="A9" t="str">
            <v>四国電力株式会社</v>
          </cell>
          <cell r="B9">
            <v>5.5199999999999997E-4</v>
          </cell>
          <cell r="C9">
            <v>4.8500000000000003E-4</v>
          </cell>
        </row>
        <row r="10">
          <cell r="A10" t="str">
            <v>九州電力株式会社</v>
          </cell>
          <cell r="B10">
            <v>5.2499999999999997E-4</v>
          </cell>
          <cell r="C10">
            <v>5.0299999999999997E-4</v>
          </cell>
        </row>
        <row r="11">
          <cell r="A11" t="str">
            <v>沖縄電力株式会社</v>
          </cell>
          <cell r="B11">
            <v>9.3199999999999999E-4</v>
          </cell>
          <cell r="C11">
            <v>6.9200000000000002E-4</v>
          </cell>
        </row>
        <row r="12">
          <cell r="A12" t="str">
            <v>代替値</v>
          </cell>
          <cell r="B12">
            <v>5.5000000000000003E-4</v>
          </cell>
          <cell r="C12">
            <v>5.5000000000000003E-4</v>
          </cell>
        </row>
      </sheetData>
      <sheetData sheetId="7">
        <row r="2">
          <cell r="A2" t="str">
            <v>Ａ　農業，林業</v>
          </cell>
        </row>
        <row r="3">
          <cell r="A3" t="str">
            <v>Ｂ　漁業</v>
          </cell>
        </row>
        <row r="4">
          <cell r="A4" t="str">
            <v>Ｃ　鉱業，採石業，砂利採取業</v>
          </cell>
        </row>
        <row r="5">
          <cell r="A5" t="str">
            <v>Ｄ　建設業</v>
          </cell>
        </row>
        <row r="6">
          <cell r="A6" t="str">
            <v>Ｅ　製造業</v>
          </cell>
        </row>
        <row r="7">
          <cell r="A7" t="str">
            <v>Ｆ　電気・ガス・熱供給・水道業</v>
          </cell>
        </row>
        <row r="8">
          <cell r="A8" t="str">
            <v>Ｇ　情報通信業</v>
          </cell>
        </row>
        <row r="9">
          <cell r="A9" t="str">
            <v>Ｈ　運輸業，郵便業</v>
          </cell>
        </row>
        <row r="10">
          <cell r="A10" t="str">
            <v>Ｉ　卸売業，小売業</v>
          </cell>
        </row>
        <row r="11">
          <cell r="A11" t="str">
            <v>Ｊ　金融業，保険業</v>
          </cell>
        </row>
        <row r="12">
          <cell r="A12" t="str">
            <v>Ｋ　不動産業，物品賃貸業</v>
          </cell>
        </row>
        <row r="13">
          <cell r="A13" t="str">
            <v>Ｌ　学術研究，専門・技術サービス業</v>
          </cell>
        </row>
        <row r="14">
          <cell r="A14" t="str">
            <v>Ｍ　宿泊業，飲食サービス業</v>
          </cell>
        </row>
        <row r="15">
          <cell r="A15" t="str">
            <v>Ｎ　生活関連サービス業，娯楽業</v>
          </cell>
        </row>
        <row r="16">
          <cell r="A16" t="str">
            <v>Ｏ　教育，学習支援業</v>
          </cell>
        </row>
        <row r="17">
          <cell r="A17" t="str">
            <v>Ｐ　医療，福祉</v>
          </cell>
        </row>
        <row r="18">
          <cell r="A18" t="str">
            <v>Ｑ　複合サービス事業</v>
          </cell>
        </row>
        <row r="19">
          <cell r="A19" t="str">
            <v>Ｒ　サービス業（他に分類されないもの）</v>
          </cell>
        </row>
        <row r="20">
          <cell r="A20" t="str">
            <v>Ｓ　公務（他に分類されるものを除く）</v>
          </cell>
        </row>
        <row r="21">
          <cell r="A21" t="str">
            <v>Ｔ　分類不能の産業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入力】暑さ対策計算シート (2)"/>
      <sheetName val="交付申請書"/>
      <sheetName val="重要事項確認書"/>
      <sheetName val="①"/>
      <sheetName val="②"/>
      <sheetName val="③"/>
      <sheetName val="入力"/>
      <sheetName val="結果"/>
      <sheetName val="CO2換算シート"/>
      <sheetName val="申請チェックリスト "/>
      <sheetName val="入力値の簡易計算シート"/>
      <sheetName val="ヘルプ"/>
      <sheetName val="区域"/>
      <sheetName val="暑さ対策の提案について"/>
      <sheetName val="実効温度差（ETD)諸言"/>
      <sheetName val="熱負荷計算シート (2)"/>
      <sheetName val="熱貫流率計算"/>
      <sheetName val="外壁実効温度差（ETD)一覧表"/>
      <sheetName val="標準日射取得量1"/>
      <sheetName val="温度条件他根拠"/>
      <sheetName val="さいたま市"/>
      <sheetName val="さいたま市屋根遮熱"/>
      <sheetName val="さいたま市屋根断熱"/>
      <sheetName val="さいたま市外壁遮熱"/>
      <sheetName val="さいたま市外壁断熱"/>
      <sheetName val="さいたま市窓遮熱"/>
      <sheetName val="さいたま市窓断熱"/>
      <sheetName val="熊谷市"/>
      <sheetName val="熊谷市屋根遮熱"/>
      <sheetName val="熊谷市屋根断熱"/>
      <sheetName val="熊谷市外壁遮熱"/>
      <sheetName val="熊谷市外壁断熱"/>
      <sheetName val="熊谷市窓遮熱"/>
      <sheetName val="熊谷市窓断熱"/>
      <sheetName val="秩父市"/>
      <sheetName val="秩父市屋根遮熱"/>
      <sheetName val="秩父市屋根断熱"/>
      <sheetName val="秩父市外壁遮熱"/>
      <sheetName val="秩父市外壁断熱"/>
      <sheetName val="秩父市窓遮熱"/>
      <sheetName val="秩父市窓断熱"/>
      <sheetName val="【根拠】日射係数"/>
      <sheetName val="（追加）方位別標準時間"/>
      <sheetName val="（例示）対策後の熱貫流率計算根拠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>農業・林業</v>
          </cell>
          <cell r="B36" t="str">
            <v>漁業</v>
          </cell>
          <cell r="C36" t="str">
            <v>鉱業・採石業・砂利採取業</v>
          </cell>
          <cell r="D36" t="str">
            <v>建設業</v>
          </cell>
          <cell r="E36" t="str">
            <v>製造業</v>
          </cell>
          <cell r="F36" t="str">
            <v>電気・ガス・熱供給・水道業</v>
          </cell>
          <cell r="G36" t="str">
            <v>情報通信業</v>
          </cell>
          <cell r="H36" t="str">
            <v>運輸業・郵便業</v>
          </cell>
          <cell r="I36" t="str">
            <v>卸売業・小売業</v>
          </cell>
          <cell r="J36" t="str">
            <v>金融業・保険業</v>
          </cell>
          <cell r="K36" t="str">
            <v>不動産業・物品賃貸業</v>
          </cell>
          <cell r="L36" t="str">
            <v>学術研究・専門・技術サービス業</v>
          </cell>
          <cell r="M36" t="str">
            <v>宿泊業・飲食サービス業</v>
          </cell>
          <cell r="N36" t="str">
            <v>生活関連サービス業・娯楽業</v>
          </cell>
          <cell r="O36" t="str">
            <v>教育・学習支援業</v>
          </cell>
          <cell r="P36" t="str">
            <v>医療・福祉</v>
          </cell>
          <cell r="Q36" t="str">
            <v>複合サービス事業</v>
          </cell>
          <cell r="R36" t="str">
            <v>サービス業</v>
          </cell>
        </row>
      </sheetData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26"/>
  <sheetViews>
    <sheetView tabSelected="1" view="pageBreakPreview" zoomScale="90" zoomScaleNormal="100" zoomScaleSheetLayoutView="90" workbookViewId="0">
      <selection activeCell="B1" sqref="B1:W1"/>
    </sheetView>
  </sheetViews>
  <sheetFormatPr defaultColWidth="8.875" defaultRowHeight="18.75" x14ac:dyDescent="0.15"/>
  <cols>
    <col min="1" max="1" width="2.125" style="1" customWidth="1"/>
    <col min="2" max="2" width="4.25" style="1" customWidth="1"/>
    <col min="3" max="3" width="9.25" style="1" bestFit="1" customWidth="1"/>
    <col min="4" max="4" width="23.25" style="1" customWidth="1"/>
    <col min="5" max="5" width="11.625" style="1" customWidth="1"/>
    <col min="6" max="6" width="5.125" style="43" customWidth="1"/>
    <col min="7" max="7" width="11.625" style="43" customWidth="1"/>
    <col min="8" max="8" width="5.125" style="43" customWidth="1"/>
    <col min="9" max="9" width="9.125" style="1" customWidth="1"/>
    <col min="10" max="10" width="10.125" style="43" customWidth="1"/>
    <col min="11" max="11" width="9.125" style="1" customWidth="1"/>
    <col min="12" max="12" width="12.125" style="43" bestFit="1" customWidth="1"/>
    <col min="13" max="13" width="9.125" style="44" customWidth="1"/>
    <col min="14" max="14" width="3.25" style="1" customWidth="1"/>
    <col min="15" max="15" width="9.125" style="44" customWidth="1"/>
    <col min="16" max="16" width="3.5" style="1" customWidth="1"/>
    <col min="17" max="17" width="10.125" style="44" customWidth="1"/>
    <col min="18" max="18" width="9.125" style="44" customWidth="1"/>
    <col min="19" max="19" width="6.625" style="1" customWidth="1"/>
    <col min="20" max="20" width="9.125" style="44" customWidth="1"/>
    <col min="21" max="21" width="6.625" style="1" customWidth="1"/>
    <col min="22" max="22" width="9.125" style="44" customWidth="1"/>
    <col min="23" max="23" width="6.625" style="1" customWidth="1"/>
    <col min="24" max="24" width="2.125" style="1" customWidth="1"/>
    <col min="25" max="263" width="8.875" style="1"/>
    <col min="264" max="264" width="2.125" style="1" customWidth="1"/>
    <col min="265" max="265" width="25.75" style="1" customWidth="1"/>
    <col min="266" max="266" width="9.625" style="1" customWidth="1"/>
    <col min="267" max="267" width="6.625" style="1" customWidth="1"/>
    <col min="268" max="268" width="9.625" style="1" customWidth="1"/>
    <col min="269" max="270" width="6.625" style="1" customWidth="1"/>
    <col min="271" max="271" width="10.625" style="1" customWidth="1"/>
    <col min="272" max="272" width="10.5" style="1" customWidth="1"/>
    <col min="273" max="273" width="12.625" style="1" customWidth="1"/>
    <col min="274" max="274" width="9.625" style="1" customWidth="1"/>
    <col min="275" max="275" width="6.625" style="1" customWidth="1"/>
    <col min="276" max="276" width="9.625" style="1" customWidth="1"/>
    <col min="277" max="277" width="6.625" style="1" customWidth="1"/>
    <col min="278" max="278" width="9.625" style="1" customWidth="1"/>
    <col min="279" max="279" width="6.625" style="1" customWidth="1"/>
    <col min="280" max="280" width="2.125" style="1" customWidth="1"/>
    <col min="281" max="519" width="8.875" style="1"/>
    <col min="520" max="520" width="2.125" style="1" customWidth="1"/>
    <col min="521" max="521" width="25.75" style="1" customWidth="1"/>
    <col min="522" max="522" width="9.625" style="1" customWidth="1"/>
    <col min="523" max="523" width="6.625" style="1" customWidth="1"/>
    <col min="524" max="524" width="9.625" style="1" customWidth="1"/>
    <col min="525" max="526" width="6.625" style="1" customWidth="1"/>
    <col min="527" max="527" width="10.625" style="1" customWidth="1"/>
    <col min="528" max="528" width="10.5" style="1" customWidth="1"/>
    <col min="529" max="529" width="12.625" style="1" customWidth="1"/>
    <col min="530" max="530" width="9.625" style="1" customWidth="1"/>
    <col min="531" max="531" width="6.625" style="1" customWidth="1"/>
    <col min="532" max="532" width="9.625" style="1" customWidth="1"/>
    <col min="533" max="533" width="6.625" style="1" customWidth="1"/>
    <col min="534" max="534" width="9.625" style="1" customWidth="1"/>
    <col min="535" max="535" width="6.625" style="1" customWidth="1"/>
    <col min="536" max="536" width="2.125" style="1" customWidth="1"/>
    <col min="537" max="775" width="8.875" style="1"/>
    <col min="776" max="776" width="2.125" style="1" customWidth="1"/>
    <col min="777" max="777" width="25.75" style="1" customWidth="1"/>
    <col min="778" max="778" width="9.625" style="1" customWidth="1"/>
    <col min="779" max="779" width="6.625" style="1" customWidth="1"/>
    <col min="780" max="780" width="9.625" style="1" customWidth="1"/>
    <col min="781" max="782" width="6.625" style="1" customWidth="1"/>
    <col min="783" max="783" width="10.625" style="1" customWidth="1"/>
    <col min="784" max="784" width="10.5" style="1" customWidth="1"/>
    <col min="785" max="785" width="12.625" style="1" customWidth="1"/>
    <col min="786" max="786" width="9.625" style="1" customWidth="1"/>
    <col min="787" max="787" width="6.625" style="1" customWidth="1"/>
    <col min="788" max="788" width="9.625" style="1" customWidth="1"/>
    <col min="789" max="789" width="6.625" style="1" customWidth="1"/>
    <col min="790" max="790" width="9.625" style="1" customWidth="1"/>
    <col min="791" max="791" width="6.625" style="1" customWidth="1"/>
    <col min="792" max="792" width="2.125" style="1" customWidth="1"/>
    <col min="793" max="1031" width="8.875" style="1"/>
    <col min="1032" max="1032" width="2.125" style="1" customWidth="1"/>
    <col min="1033" max="1033" width="25.75" style="1" customWidth="1"/>
    <col min="1034" max="1034" width="9.625" style="1" customWidth="1"/>
    <col min="1035" max="1035" width="6.625" style="1" customWidth="1"/>
    <col min="1036" max="1036" width="9.625" style="1" customWidth="1"/>
    <col min="1037" max="1038" width="6.625" style="1" customWidth="1"/>
    <col min="1039" max="1039" width="10.625" style="1" customWidth="1"/>
    <col min="1040" max="1040" width="10.5" style="1" customWidth="1"/>
    <col min="1041" max="1041" width="12.625" style="1" customWidth="1"/>
    <col min="1042" max="1042" width="9.625" style="1" customWidth="1"/>
    <col min="1043" max="1043" width="6.625" style="1" customWidth="1"/>
    <col min="1044" max="1044" width="9.625" style="1" customWidth="1"/>
    <col min="1045" max="1045" width="6.625" style="1" customWidth="1"/>
    <col min="1046" max="1046" width="9.625" style="1" customWidth="1"/>
    <col min="1047" max="1047" width="6.625" style="1" customWidth="1"/>
    <col min="1048" max="1048" width="2.125" style="1" customWidth="1"/>
    <col min="1049" max="1287" width="8.875" style="1"/>
    <col min="1288" max="1288" width="2.125" style="1" customWidth="1"/>
    <col min="1289" max="1289" width="25.75" style="1" customWidth="1"/>
    <col min="1290" max="1290" width="9.625" style="1" customWidth="1"/>
    <col min="1291" max="1291" width="6.625" style="1" customWidth="1"/>
    <col min="1292" max="1292" width="9.625" style="1" customWidth="1"/>
    <col min="1293" max="1294" width="6.625" style="1" customWidth="1"/>
    <col min="1295" max="1295" width="10.625" style="1" customWidth="1"/>
    <col min="1296" max="1296" width="10.5" style="1" customWidth="1"/>
    <col min="1297" max="1297" width="12.625" style="1" customWidth="1"/>
    <col min="1298" max="1298" width="9.625" style="1" customWidth="1"/>
    <col min="1299" max="1299" width="6.625" style="1" customWidth="1"/>
    <col min="1300" max="1300" width="9.625" style="1" customWidth="1"/>
    <col min="1301" max="1301" width="6.625" style="1" customWidth="1"/>
    <col min="1302" max="1302" width="9.625" style="1" customWidth="1"/>
    <col min="1303" max="1303" width="6.625" style="1" customWidth="1"/>
    <col min="1304" max="1304" width="2.125" style="1" customWidth="1"/>
    <col min="1305" max="1543" width="8.875" style="1"/>
    <col min="1544" max="1544" width="2.125" style="1" customWidth="1"/>
    <col min="1545" max="1545" width="25.75" style="1" customWidth="1"/>
    <col min="1546" max="1546" width="9.625" style="1" customWidth="1"/>
    <col min="1547" max="1547" width="6.625" style="1" customWidth="1"/>
    <col min="1548" max="1548" width="9.625" style="1" customWidth="1"/>
    <col min="1549" max="1550" width="6.625" style="1" customWidth="1"/>
    <col min="1551" max="1551" width="10.625" style="1" customWidth="1"/>
    <col min="1552" max="1552" width="10.5" style="1" customWidth="1"/>
    <col min="1553" max="1553" width="12.625" style="1" customWidth="1"/>
    <col min="1554" max="1554" width="9.625" style="1" customWidth="1"/>
    <col min="1555" max="1555" width="6.625" style="1" customWidth="1"/>
    <col min="1556" max="1556" width="9.625" style="1" customWidth="1"/>
    <col min="1557" max="1557" width="6.625" style="1" customWidth="1"/>
    <col min="1558" max="1558" width="9.625" style="1" customWidth="1"/>
    <col min="1559" max="1559" width="6.625" style="1" customWidth="1"/>
    <col min="1560" max="1560" width="2.125" style="1" customWidth="1"/>
    <col min="1561" max="1799" width="8.875" style="1"/>
    <col min="1800" max="1800" width="2.125" style="1" customWidth="1"/>
    <col min="1801" max="1801" width="25.75" style="1" customWidth="1"/>
    <col min="1802" max="1802" width="9.625" style="1" customWidth="1"/>
    <col min="1803" max="1803" width="6.625" style="1" customWidth="1"/>
    <col min="1804" max="1804" width="9.625" style="1" customWidth="1"/>
    <col min="1805" max="1806" width="6.625" style="1" customWidth="1"/>
    <col min="1807" max="1807" width="10.625" style="1" customWidth="1"/>
    <col min="1808" max="1808" width="10.5" style="1" customWidth="1"/>
    <col min="1809" max="1809" width="12.625" style="1" customWidth="1"/>
    <col min="1810" max="1810" width="9.625" style="1" customWidth="1"/>
    <col min="1811" max="1811" width="6.625" style="1" customWidth="1"/>
    <col min="1812" max="1812" width="9.625" style="1" customWidth="1"/>
    <col min="1813" max="1813" width="6.625" style="1" customWidth="1"/>
    <col min="1814" max="1814" width="9.625" style="1" customWidth="1"/>
    <col min="1815" max="1815" width="6.625" style="1" customWidth="1"/>
    <col min="1816" max="1816" width="2.125" style="1" customWidth="1"/>
    <col min="1817" max="2055" width="8.875" style="1"/>
    <col min="2056" max="2056" width="2.125" style="1" customWidth="1"/>
    <col min="2057" max="2057" width="25.75" style="1" customWidth="1"/>
    <col min="2058" max="2058" width="9.625" style="1" customWidth="1"/>
    <col min="2059" max="2059" width="6.625" style="1" customWidth="1"/>
    <col min="2060" max="2060" width="9.625" style="1" customWidth="1"/>
    <col min="2061" max="2062" width="6.625" style="1" customWidth="1"/>
    <col min="2063" max="2063" width="10.625" style="1" customWidth="1"/>
    <col min="2064" max="2064" width="10.5" style="1" customWidth="1"/>
    <col min="2065" max="2065" width="12.625" style="1" customWidth="1"/>
    <col min="2066" max="2066" width="9.625" style="1" customWidth="1"/>
    <col min="2067" max="2067" width="6.625" style="1" customWidth="1"/>
    <col min="2068" max="2068" width="9.625" style="1" customWidth="1"/>
    <col min="2069" max="2069" width="6.625" style="1" customWidth="1"/>
    <col min="2070" max="2070" width="9.625" style="1" customWidth="1"/>
    <col min="2071" max="2071" width="6.625" style="1" customWidth="1"/>
    <col min="2072" max="2072" width="2.125" style="1" customWidth="1"/>
    <col min="2073" max="2311" width="8.875" style="1"/>
    <col min="2312" max="2312" width="2.125" style="1" customWidth="1"/>
    <col min="2313" max="2313" width="25.75" style="1" customWidth="1"/>
    <col min="2314" max="2314" width="9.625" style="1" customWidth="1"/>
    <col min="2315" max="2315" width="6.625" style="1" customWidth="1"/>
    <col min="2316" max="2316" width="9.625" style="1" customWidth="1"/>
    <col min="2317" max="2318" width="6.625" style="1" customWidth="1"/>
    <col min="2319" max="2319" width="10.625" style="1" customWidth="1"/>
    <col min="2320" max="2320" width="10.5" style="1" customWidth="1"/>
    <col min="2321" max="2321" width="12.625" style="1" customWidth="1"/>
    <col min="2322" max="2322" width="9.625" style="1" customWidth="1"/>
    <col min="2323" max="2323" width="6.625" style="1" customWidth="1"/>
    <col min="2324" max="2324" width="9.625" style="1" customWidth="1"/>
    <col min="2325" max="2325" width="6.625" style="1" customWidth="1"/>
    <col min="2326" max="2326" width="9.625" style="1" customWidth="1"/>
    <col min="2327" max="2327" width="6.625" style="1" customWidth="1"/>
    <col min="2328" max="2328" width="2.125" style="1" customWidth="1"/>
    <col min="2329" max="2567" width="8.875" style="1"/>
    <col min="2568" max="2568" width="2.125" style="1" customWidth="1"/>
    <col min="2569" max="2569" width="25.75" style="1" customWidth="1"/>
    <col min="2570" max="2570" width="9.625" style="1" customWidth="1"/>
    <col min="2571" max="2571" width="6.625" style="1" customWidth="1"/>
    <col min="2572" max="2572" width="9.625" style="1" customWidth="1"/>
    <col min="2573" max="2574" width="6.625" style="1" customWidth="1"/>
    <col min="2575" max="2575" width="10.625" style="1" customWidth="1"/>
    <col min="2576" max="2576" width="10.5" style="1" customWidth="1"/>
    <col min="2577" max="2577" width="12.625" style="1" customWidth="1"/>
    <col min="2578" max="2578" width="9.625" style="1" customWidth="1"/>
    <col min="2579" max="2579" width="6.625" style="1" customWidth="1"/>
    <col min="2580" max="2580" width="9.625" style="1" customWidth="1"/>
    <col min="2581" max="2581" width="6.625" style="1" customWidth="1"/>
    <col min="2582" max="2582" width="9.625" style="1" customWidth="1"/>
    <col min="2583" max="2583" width="6.625" style="1" customWidth="1"/>
    <col min="2584" max="2584" width="2.125" style="1" customWidth="1"/>
    <col min="2585" max="2823" width="8.875" style="1"/>
    <col min="2824" max="2824" width="2.125" style="1" customWidth="1"/>
    <col min="2825" max="2825" width="25.75" style="1" customWidth="1"/>
    <col min="2826" max="2826" width="9.625" style="1" customWidth="1"/>
    <col min="2827" max="2827" width="6.625" style="1" customWidth="1"/>
    <col min="2828" max="2828" width="9.625" style="1" customWidth="1"/>
    <col min="2829" max="2830" width="6.625" style="1" customWidth="1"/>
    <col min="2831" max="2831" width="10.625" style="1" customWidth="1"/>
    <col min="2832" max="2832" width="10.5" style="1" customWidth="1"/>
    <col min="2833" max="2833" width="12.625" style="1" customWidth="1"/>
    <col min="2834" max="2834" width="9.625" style="1" customWidth="1"/>
    <col min="2835" max="2835" width="6.625" style="1" customWidth="1"/>
    <col min="2836" max="2836" width="9.625" style="1" customWidth="1"/>
    <col min="2837" max="2837" width="6.625" style="1" customWidth="1"/>
    <col min="2838" max="2838" width="9.625" style="1" customWidth="1"/>
    <col min="2839" max="2839" width="6.625" style="1" customWidth="1"/>
    <col min="2840" max="2840" width="2.125" style="1" customWidth="1"/>
    <col min="2841" max="3079" width="8.875" style="1"/>
    <col min="3080" max="3080" width="2.125" style="1" customWidth="1"/>
    <col min="3081" max="3081" width="25.75" style="1" customWidth="1"/>
    <col min="3082" max="3082" width="9.625" style="1" customWidth="1"/>
    <col min="3083" max="3083" width="6.625" style="1" customWidth="1"/>
    <col min="3084" max="3084" width="9.625" style="1" customWidth="1"/>
    <col min="3085" max="3086" width="6.625" style="1" customWidth="1"/>
    <col min="3087" max="3087" width="10.625" style="1" customWidth="1"/>
    <col min="3088" max="3088" width="10.5" style="1" customWidth="1"/>
    <col min="3089" max="3089" width="12.625" style="1" customWidth="1"/>
    <col min="3090" max="3090" width="9.625" style="1" customWidth="1"/>
    <col min="3091" max="3091" width="6.625" style="1" customWidth="1"/>
    <col min="3092" max="3092" width="9.625" style="1" customWidth="1"/>
    <col min="3093" max="3093" width="6.625" style="1" customWidth="1"/>
    <col min="3094" max="3094" width="9.625" style="1" customWidth="1"/>
    <col min="3095" max="3095" width="6.625" style="1" customWidth="1"/>
    <col min="3096" max="3096" width="2.125" style="1" customWidth="1"/>
    <col min="3097" max="3335" width="8.875" style="1"/>
    <col min="3336" max="3336" width="2.125" style="1" customWidth="1"/>
    <col min="3337" max="3337" width="25.75" style="1" customWidth="1"/>
    <col min="3338" max="3338" width="9.625" style="1" customWidth="1"/>
    <col min="3339" max="3339" width="6.625" style="1" customWidth="1"/>
    <col min="3340" max="3340" width="9.625" style="1" customWidth="1"/>
    <col min="3341" max="3342" width="6.625" style="1" customWidth="1"/>
    <col min="3343" max="3343" width="10.625" style="1" customWidth="1"/>
    <col min="3344" max="3344" width="10.5" style="1" customWidth="1"/>
    <col min="3345" max="3345" width="12.625" style="1" customWidth="1"/>
    <col min="3346" max="3346" width="9.625" style="1" customWidth="1"/>
    <col min="3347" max="3347" width="6.625" style="1" customWidth="1"/>
    <col min="3348" max="3348" width="9.625" style="1" customWidth="1"/>
    <col min="3349" max="3349" width="6.625" style="1" customWidth="1"/>
    <col min="3350" max="3350" width="9.625" style="1" customWidth="1"/>
    <col min="3351" max="3351" width="6.625" style="1" customWidth="1"/>
    <col min="3352" max="3352" width="2.125" style="1" customWidth="1"/>
    <col min="3353" max="3591" width="8.875" style="1"/>
    <col min="3592" max="3592" width="2.125" style="1" customWidth="1"/>
    <col min="3593" max="3593" width="25.75" style="1" customWidth="1"/>
    <col min="3594" max="3594" width="9.625" style="1" customWidth="1"/>
    <col min="3595" max="3595" width="6.625" style="1" customWidth="1"/>
    <col min="3596" max="3596" width="9.625" style="1" customWidth="1"/>
    <col min="3597" max="3598" width="6.625" style="1" customWidth="1"/>
    <col min="3599" max="3599" width="10.625" style="1" customWidth="1"/>
    <col min="3600" max="3600" width="10.5" style="1" customWidth="1"/>
    <col min="3601" max="3601" width="12.625" style="1" customWidth="1"/>
    <col min="3602" max="3602" width="9.625" style="1" customWidth="1"/>
    <col min="3603" max="3603" width="6.625" style="1" customWidth="1"/>
    <col min="3604" max="3604" width="9.625" style="1" customWidth="1"/>
    <col min="3605" max="3605" width="6.625" style="1" customWidth="1"/>
    <col min="3606" max="3606" width="9.625" style="1" customWidth="1"/>
    <col min="3607" max="3607" width="6.625" style="1" customWidth="1"/>
    <col min="3608" max="3608" width="2.125" style="1" customWidth="1"/>
    <col min="3609" max="3847" width="8.875" style="1"/>
    <col min="3848" max="3848" width="2.125" style="1" customWidth="1"/>
    <col min="3849" max="3849" width="25.75" style="1" customWidth="1"/>
    <col min="3850" max="3850" width="9.625" style="1" customWidth="1"/>
    <col min="3851" max="3851" width="6.625" style="1" customWidth="1"/>
    <col min="3852" max="3852" width="9.625" style="1" customWidth="1"/>
    <col min="3853" max="3854" width="6.625" style="1" customWidth="1"/>
    <col min="3855" max="3855" width="10.625" style="1" customWidth="1"/>
    <col min="3856" max="3856" width="10.5" style="1" customWidth="1"/>
    <col min="3857" max="3857" width="12.625" style="1" customWidth="1"/>
    <col min="3858" max="3858" width="9.625" style="1" customWidth="1"/>
    <col min="3859" max="3859" width="6.625" style="1" customWidth="1"/>
    <col min="3860" max="3860" width="9.625" style="1" customWidth="1"/>
    <col min="3861" max="3861" width="6.625" style="1" customWidth="1"/>
    <col min="3862" max="3862" width="9.625" style="1" customWidth="1"/>
    <col min="3863" max="3863" width="6.625" style="1" customWidth="1"/>
    <col min="3864" max="3864" width="2.125" style="1" customWidth="1"/>
    <col min="3865" max="4103" width="8.875" style="1"/>
    <col min="4104" max="4104" width="2.125" style="1" customWidth="1"/>
    <col min="4105" max="4105" width="25.75" style="1" customWidth="1"/>
    <col min="4106" max="4106" width="9.625" style="1" customWidth="1"/>
    <col min="4107" max="4107" width="6.625" style="1" customWidth="1"/>
    <col min="4108" max="4108" width="9.625" style="1" customWidth="1"/>
    <col min="4109" max="4110" width="6.625" style="1" customWidth="1"/>
    <col min="4111" max="4111" width="10.625" style="1" customWidth="1"/>
    <col min="4112" max="4112" width="10.5" style="1" customWidth="1"/>
    <col min="4113" max="4113" width="12.625" style="1" customWidth="1"/>
    <col min="4114" max="4114" width="9.625" style="1" customWidth="1"/>
    <col min="4115" max="4115" width="6.625" style="1" customWidth="1"/>
    <col min="4116" max="4116" width="9.625" style="1" customWidth="1"/>
    <col min="4117" max="4117" width="6.625" style="1" customWidth="1"/>
    <col min="4118" max="4118" width="9.625" style="1" customWidth="1"/>
    <col min="4119" max="4119" width="6.625" style="1" customWidth="1"/>
    <col min="4120" max="4120" width="2.125" style="1" customWidth="1"/>
    <col min="4121" max="4359" width="8.875" style="1"/>
    <col min="4360" max="4360" width="2.125" style="1" customWidth="1"/>
    <col min="4361" max="4361" width="25.75" style="1" customWidth="1"/>
    <col min="4362" max="4362" width="9.625" style="1" customWidth="1"/>
    <col min="4363" max="4363" width="6.625" style="1" customWidth="1"/>
    <col min="4364" max="4364" width="9.625" style="1" customWidth="1"/>
    <col min="4365" max="4366" width="6.625" style="1" customWidth="1"/>
    <col min="4367" max="4367" width="10.625" style="1" customWidth="1"/>
    <col min="4368" max="4368" width="10.5" style="1" customWidth="1"/>
    <col min="4369" max="4369" width="12.625" style="1" customWidth="1"/>
    <col min="4370" max="4370" width="9.625" style="1" customWidth="1"/>
    <col min="4371" max="4371" width="6.625" style="1" customWidth="1"/>
    <col min="4372" max="4372" width="9.625" style="1" customWidth="1"/>
    <col min="4373" max="4373" width="6.625" style="1" customWidth="1"/>
    <col min="4374" max="4374" width="9.625" style="1" customWidth="1"/>
    <col min="4375" max="4375" width="6.625" style="1" customWidth="1"/>
    <col min="4376" max="4376" width="2.125" style="1" customWidth="1"/>
    <col min="4377" max="4615" width="8.875" style="1"/>
    <col min="4616" max="4616" width="2.125" style="1" customWidth="1"/>
    <col min="4617" max="4617" width="25.75" style="1" customWidth="1"/>
    <col min="4618" max="4618" width="9.625" style="1" customWidth="1"/>
    <col min="4619" max="4619" width="6.625" style="1" customWidth="1"/>
    <col min="4620" max="4620" width="9.625" style="1" customWidth="1"/>
    <col min="4621" max="4622" width="6.625" style="1" customWidth="1"/>
    <col min="4623" max="4623" width="10.625" style="1" customWidth="1"/>
    <col min="4624" max="4624" width="10.5" style="1" customWidth="1"/>
    <col min="4625" max="4625" width="12.625" style="1" customWidth="1"/>
    <col min="4626" max="4626" width="9.625" style="1" customWidth="1"/>
    <col min="4627" max="4627" width="6.625" style="1" customWidth="1"/>
    <col min="4628" max="4628" width="9.625" style="1" customWidth="1"/>
    <col min="4629" max="4629" width="6.625" style="1" customWidth="1"/>
    <col min="4630" max="4630" width="9.625" style="1" customWidth="1"/>
    <col min="4631" max="4631" width="6.625" style="1" customWidth="1"/>
    <col min="4632" max="4632" width="2.125" style="1" customWidth="1"/>
    <col min="4633" max="4871" width="8.875" style="1"/>
    <col min="4872" max="4872" width="2.125" style="1" customWidth="1"/>
    <col min="4873" max="4873" width="25.75" style="1" customWidth="1"/>
    <col min="4874" max="4874" width="9.625" style="1" customWidth="1"/>
    <col min="4875" max="4875" width="6.625" style="1" customWidth="1"/>
    <col min="4876" max="4876" width="9.625" style="1" customWidth="1"/>
    <col min="4877" max="4878" width="6.625" style="1" customWidth="1"/>
    <col min="4879" max="4879" width="10.625" style="1" customWidth="1"/>
    <col min="4880" max="4880" width="10.5" style="1" customWidth="1"/>
    <col min="4881" max="4881" width="12.625" style="1" customWidth="1"/>
    <col min="4882" max="4882" width="9.625" style="1" customWidth="1"/>
    <col min="4883" max="4883" width="6.625" style="1" customWidth="1"/>
    <col min="4884" max="4884" width="9.625" style="1" customWidth="1"/>
    <col min="4885" max="4885" width="6.625" style="1" customWidth="1"/>
    <col min="4886" max="4886" width="9.625" style="1" customWidth="1"/>
    <col min="4887" max="4887" width="6.625" style="1" customWidth="1"/>
    <col min="4888" max="4888" width="2.125" style="1" customWidth="1"/>
    <col min="4889" max="5127" width="8.875" style="1"/>
    <col min="5128" max="5128" width="2.125" style="1" customWidth="1"/>
    <col min="5129" max="5129" width="25.75" style="1" customWidth="1"/>
    <col min="5130" max="5130" width="9.625" style="1" customWidth="1"/>
    <col min="5131" max="5131" width="6.625" style="1" customWidth="1"/>
    <col min="5132" max="5132" width="9.625" style="1" customWidth="1"/>
    <col min="5133" max="5134" width="6.625" style="1" customWidth="1"/>
    <col min="5135" max="5135" width="10.625" style="1" customWidth="1"/>
    <col min="5136" max="5136" width="10.5" style="1" customWidth="1"/>
    <col min="5137" max="5137" width="12.625" style="1" customWidth="1"/>
    <col min="5138" max="5138" width="9.625" style="1" customWidth="1"/>
    <col min="5139" max="5139" width="6.625" style="1" customWidth="1"/>
    <col min="5140" max="5140" width="9.625" style="1" customWidth="1"/>
    <col min="5141" max="5141" width="6.625" style="1" customWidth="1"/>
    <col min="5142" max="5142" width="9.625" style="1" customWidth="1"/>
    <col min="5143" max="5143" width="6.625" style="1" customWidth="1"/>
    <col min="5144" max="5144" width="2.125" style="1" customWidth="1"/>
    <col min="5145" max="5383" width="8.875" style="1"/>
    <col min="5384" max="5384" width="2.125" style="1" customWidth="1"/>
    <col min="5385" max="5385" width="25.75" style="1" customWidth="1"/>
    <col min="5386" max="5386" width="9.625" style="1" customWidth="1"/>
    <col min="5387" max="5387" width="6.625" style="1" customWidth="1"/>
    <col min="5388" max="5388" width="9.625" style="1" customWidth="1"/>
    <col min="5389" max="5390" width="6.625" style="1" customWidth="1"/>
    <col min="5391" max="5391" width="10.625" style="1" customWidth="1"/>
    <col min="5392" max="5392" width="10.5" style="1" customWidth="1"/>
    <col min="5393" max="5393" width="12.625" style="1" customWidth="1"/>
    <col min="5394" max="5394" width="9.625" style="1" customWidth="1"/>
    <col min="5395" max="5395" width="6.625" style="1" customWidth="1"/>
    <col min="5396" max="5396" width="9.625" style="1" customWidth="1"/>
    <col min="5397" max="5397" width="6.625" style="1" customWidth="1"/>
    <col min="5398" max="5398" width="9.625" style="1" customWidth="1"/>
    <col min="5399" max="5399" width="6.625" style="1" customWidth="1"/>
    <col min="5400" max="5400" width="2.125" style="1" customWidth="1"/>
    <col min="5401" max="5639" width="8.875" style="1"/>
    <col min="5640" max="5640" width="2.125" style="1" customWidth="1"/>
    <col min="5641" max="5641" width="25.75" style="1" customWidth="1"/>
    <col min="5642" max="5642" width="9.625" style="1" customWidth="1"/>
    <col min="5643" max="5643" width="6.625" style="1" customWidth="1"/>
    <col min="5644" max="5644" width="9.625" style="1" customWidth="1"/>
    <col min="5645" max="5646" width="6.625" style="1" customWidth="1"/>
    <col min="5647" max="5647" width="10.625" style="1" customWidth="1"/>
    <col min="5648" max="5648" width="10.5" style="1" customWidth="1"/>
    <col min="5649" max="5649" width="12.625" style="1" customWidth="1"/>
    <col min="5650" max="5650" width="9.625" style="1" customWidth="1"/>
    <col min="5651" max="5651" width="6.625" style="1" customWidth="1"/>
    <col min="5652" max="5652" width="9.625" style="1" customWidth="1"/>
    <col min="5653" max="5653" width="6.625" style="1" customWidth="1"/>
    <col min="5654" max="5654" width="9.625" style="1" customWidth="1"/>
    <col min="5655" max="5655" width="6.625" style="1" customWidth="1"/>
    <col min="5656" max="5656" width="2.125" style="1" customWidth="1"/>
    <col min="5657" max="5895" width="8.875" style="1"/>
    <col min="5896" max="5896" width="2.125" style="1" customWidth="1"/>
    <col min="5897" max="5897" width="25.75" style="1" customWidth="1"/>
    <col min="5898" max="5898" width="9.625" style="1" customWidth="1"/>
    <col min="5899" max="5899" width="6.625" style="1" customWidth="1"/>
    <col min="5900" max="5900" width="9.625" style="1" customWidth="1"/>
    <col min="5901" max="5902" width="6.625" style="1" customWidth="1"/>
    <col min="5903" max="5903" width="10.625" style="1" customWidth="1"/>
    <col min="5904" max="5904" width="10.5" style="1" customWidth="1"/>
    <col min="5905" max="5905" width="12.625" style="1" customWidth="1"/>
    <col min="5906" max="5906" width="9.625" style="1" customWidth="1"/>
    <col min="5907" max="5907" width="6.625" style="1" customWidth="1"/>
    <col min="5908" max="5908" width="9.625" style="1" customWidth="1"/>
    <col min="5909" max="5909" width="6.625" style="1" customWidth="1"/>
    <col min="5910" max="5910" width="9.625" style="1" customWidth="1"/>
    <col min="5911" max="5911" width="6.625" style="1" customWidth="1"/>
    <col min="5912" max="5912" width="2.125" style="1" customWidth="1"/>
    <col min="5913" max="6151" width="8.875" style="1"/>
    <col min="6152" max="6152" width="2.125" style="1" customWidth="1"/>
    <col min="6153" max="6153" width="25.75" style="1" customWidth="1"/>
    <col min="6154" max="6154" width="9.625" style="1" customWidth="1"/>
    <col min="6155" max="6155" width="6.625" style="1" customWidth="1"/>
    <col min="6156" max="6156" width="9.625" style="1" customWidth="1"/>
    <col min="6157" max="6158" width="6.625" style="1" customWidth="1"/>
    <col min="6159" max="6159" width="10.625" style="1" customWidth="1"/>
    <col min="6160" max="6160" width="10.5" style="1" customWidth="1"/>
    <col min="6161" max="6161" width="12.625" style="1" customWidth="1"/>
    <col min="6162" max="6162" width="9.625" style="1" customWidth="1"/>
    <col min="6163" max="6163" width="6.625" style="1" customWidth="1"/>
    <col min="6164" max="6164" width="9.625" style="1" customWidth="1"/>
    <col min="6165" max="6165" width="6.625" style="1" customWidth="1"/>
    <col min="6166" max="6166" width="9.625" style="1" customWidth="1"/>
    <col min="6167" max="6167" width="6.625" style="1" customWidth="1"/>
    <col min="6168" max="6168" width="2.125" style="1" customWidth="1"/>
    <col min="6169" max="6407" width="8.875" style="1"/>
    <col min="6408" max="6408" width="2.125" style="1" customWidth="1"/>
    <col min="6409" max="6409" width="25.75" style="1" customWidth="1"/>
    <col min="6410" max="6410" width="9.625" style="1" customWidth="1"/>
    <col min="6411" max="6411" width="6.625" style="1" customWidth="1"/>
    <col min="6412" max="6412" width="9.625" style="1" customWidth="1"/>
    <col min="6413" max="6414" width="6.625" style="1" customWidth="1"/>
    <col min="6415" max="6415" width="10.625" style="1" customWidth="1"/>
    <col min="6416" max="6416" width="10.5" style="1" customWidth="1"/>
    <col min="6417" max="6417" width="12.625" style="1" customWidth="1"/>
    <col min="6418" max="6418" width="9.625" style="1" customWidth="1"/>
    <col min="6419" max="6419" width="6.625" style="1" customWidth="1"/>
    <col min="6420" max="6420" width="9.625" style="1" customWidth="1"/>
    <col min="6421" max="6421" width="6.625" style="1" customWidth="1"/>
    <col min="6422" max="6422" width="9.625" style="1" customWidth="1"/>
    <col min="6423" max="6423" width="6.625" style="1" customWidth="1"/>
    <col min="6424" max="6424" width="2.125" style="1" customWidth="1"/>
    <col min="6425" max="6663" width="8.875" style="1"/>
    <col min="6664" max="6664" width="2.125" style="1" customWidth="1"/>
    <col min="6665" max="6665" width="25.75" style="1" customWidth="1"/>
    <col min="6666" max="6666" width="9.625" style="1" customWidth="1"/>
    <col min="6667" max="6667" width="6.625" style="1" customWidth="1"/>
    <col min="6668" max="6668" width="9.625" style="1" customWidth="1"/>
    <col min="6669" max="6670" width="6.625" style="1" customWidth="1"/>
    <col min="6671" max="6671" width="10.625" style="1" customWidth="1"/>
    <col min="6672" max="6672" width="10.5" style="1" customWidth="1"/>
    <col min="6673" max="6673" width="12.625" style="1" customWidth="1"/>
    <col min="6674" max="6674" width="9.625" style="1" customWidth="1"/>
    <col min="6675" max="6675" width="6.625" style="1" customWidth="1"/>
    <col min="6676" max="6676" width="9.625" style="1" customWidth="1"/>
    <col min="6677" max="6677" width="6.625" style="1" customWidth="1"/>
    <col min="6678" max="6678" width="9.625" style="1" customWidth="1"/>
    <col min="6679" max="6679" width="6.625" style="1" customWidth="1"/>
    <col min="6680" max="6680" width="2.125" style="1" customWidth="1"/>
    <col min="6681" max="6919" width="8.875" style="1"/>
    <col min="6920" max="6920" width="2.125" style="1" customWidth="1"/>
    <col min="6921" max="6921" width="25.75" style="1" customWidth="1"/>
    <col min="6922" max="6922" width="9.625" style="1" customWidth="1"/>
    <col min="6923" max="6923" width="6.625" style="1" customWidth="1"/>
    <col min="6924" max="6924" width="9.625" style="1" customWidth="1"/>
    <col min="6925" max="6926" width="6.625" style="1" customWidth="1"/>
    <col min="6927" max="6927" width="10.625" style="1" customWidth="1"/>
    <col min="6928" max="6928" width="10.5" style="1" customWidth="1"/>
    <col min="6929" max="6929" width="12.625" style="1" customWidth="1"/>
    <col min="6930" max="6930" width="9.625" style="1" customWidth="1"/>
    <col min="6931" max="6931" width="6.625" style="1" customWidth="1"/>
    <col min="6932" max="6932" width="9.625" style="1" customWidth="1"/>
    <col min="6933" max="6933" width="6.625" style="1" customWidth="1"/>
    <col min="6934" max="6934" width="9.625" style="1" customWidth="1"/>
    <col min="6935" max="6935" width="6.625" style="1" customWidth="1"/>
    <col min="6936" max="6936" width="2.125" style="1" customWidth="1"/>
    <col min="6937" max="7175" width="8.875" style="1"/>
    <col min="7176" max="7176" width="2.125" style="1" customWidth="1"/>
    <col min="7177" max="7177" width="25.75" style="1" customWidth="1"/>
    <col min="7178" max="7178" width="9.625" style="1" customWidth="1"/>
    <col min="7179" max="7179" width="6.625" style="1" customWidth="1"/>
    <col min="7180" max="7180" width="9.625" style="1" customWidth="1"/>
    <col min="7181" max="7182" width="6.625" style="1" customWidth="1"/>
    <col min="7183" max="7183" width="10.625" style="1" customWidth="1"/>
    <col min="7184" max="7184" width="10.5" style="1" customWidth="1"/>
    <col min="7185" max="7185" width="12.625" style="1" customWidth="1"/>
    <col min="7186" max="7186" width="9.625" style="1" customWidth="1"/>
    <col min="7187" max="7187" width="6.625" style="1" customWidth="1"/>
    <col min="7188" max="7188" width="9.625" style="1" customWidth="1"/>
    <col min="7189" max="7189" width="6.625" style="1" customWidth="1"/>
    <col min="7190" max="7190" width="9.625" style="1" customWidth="1"/>
    <col min="7191" max="7191" width="6.625" style="1" customWidth="1"/>
    <col min="7192" max="7192" width="2.125" style="1" customWidth="1"/>
    <col min="7193" max="7431" width="8.875" style="1"/>
    <col min="7432" max="7432" width="2.125" style="1" customWidth="1"/>
    <col min="7433" max="7433" width="25.75" style="1" customWidth="1"/>
    <col min="7434" max="7434" width="9.625" style="1" customWidth="1"/>
    <col min="7435" max="7435" width="6.625" style="1" customWidth="1"/>
    <col min="7436" max="7436" width="9.625" style="1" customWidth="1"/>
    <col min="7437" max="7438" width="6.625" style="1" customWidth="1"/>
    <col min="7439" max="7439" width="10.625" style="1" customWidth="1"/>
    <col min="7440" max="7440" width="10.5" style="1" customWidth="1"/>
    <col min="7441" max="7441" width="12.625" style="1" customWidth="1"/>
    <col min="7442" max="7442" width="9.625" style="1" customWidth="1"/>
    <col min="7443" max="7443" width="6.625" style="1" customWidth="1"/>
    <col min="7444" max="7444" width="9.625" style="1" customWidth="1"/>
    <col min="7445" max="7445" width="6.625" style="1" customWidth="1"/>
    <col min="7446" max="7446" width="9.625" style="1" customWidth="1"/>
    <col min="7447" max="7447" width="6.625" style="1" customWidth="1"/>
    <col min="7448" max="7448" width="2.125" style="1" customWidth="1"/>
    <col min="7449" max="7687" width="8.875" style="1"/>
    <col min="7688" max="7688" width="2.125" style="1" customWidth="1"/>
    <col min="7689" max="7689" width="25.75" style="1" customWidth="1"/>
    <col min="7690" max="7690" width="9.625" style="1" customWidth="1"/>
    <col min="7691" max="7691" width="6.625" style="1" customWidth="1"/>
    <col min="7692" max="7692" width="9.625" style="1" customWidth="1"/>
    <col min="7693" max="7694" width="6.625" style="1" customWidth="1"/>
    <col min="7695" max="7695" width="10.625" style="1" customWidth="1"/>
    <col min="7696" max="7696" width="10.5" style="1" customWidth="1"/>
    <col min="7697" max="7697" width="12.625" style="1" customWidth="1"/>
    <col min="7698" max="7698" width="9.625" style="1" customWidth="1"/>
    <col min="7699" max="7699" width="6.625" style="1" customWidth="1"/>
    <col min="7700" max="7700" width="9.625" style="1" customWidth="1"/>
    <col min="7701" max="7701" width="6.625" style="1" customWidth="1"/>
    <col min="7702" max="7702" width="9.625" style="1" customWidth="1"/>
    <col min="7703" max="7703" width="6.625" style="1" customWidth="1"/>
    <col min="7704" max="7704" width="2.125" style="1" customWidth="1"/>
    <col min="7705" max="7943" width="8.875" style="1"/>
    <col min="7944" max="7944" width="2.125" style="1" customWidth="1"/>
    <col min="7945" max="7945" width="25.75" style="1" customWidth="1"/>
    <col min="7946" max="7946" width="9.625" style="1" customWidth="1"/>
    <col min="7947" max="7947" width="6.625" style="1" customWidth="1"/>
    <col min="7948" max="7948" width="9.625" style="1" customWidth="1"/>
    <col min="7949" max="7950" width="6.625" style="1" customWidth="1"/>
    <col min="7951" max="7951" width="10.625" style="1" customWidth="1"/>
    <col min="7952" max="7952" width="10.5" style="1" customWidth="1"/>
    <col min="7953" max="7953" width="12.625" style="1" customWidth="1"/>
    <col min="7954" max="7954" width="9.625" style="1" customWidth="1"/>
    <col min="7955" max="7955" width="6.625" style="1" customWidth="1"/>
    <col min="7956" max="7956" width="9.625" style="1" customWidth="1"/>
    <col min="7957" max="7957" width="6.625" style="1" customWidth="1"/>
    <col min="7958" max="7958" width="9.625" style="1" customWidth="1"/>
    <col min="7959" max="7959" width="6.625" style="1" customWidth="1"/>
    <col min="7960" max="7960" width="2.125" style="1" customWidth="1"/>
    <col min="7961" max="8199" width="8.875" style="1"/>
    <col min="8200" max="8200" width="2.125" style="1" customWidth="1"/>
    <col min="8201" max="8201" width="25.75" style="1" customWidth="1"/>
    <col min="8202" max="8202" width="9.625" style="1" customWidth="1"/>
    <col min="8203" max="8203" width="6.625" style="1" customWidth="1"/>
    <col min="8204" max="8204" width="9.625" style="1" customWidth="1"/>
    <col min="8205" max="8206" width="6.625" style="1" customWidth="1"/>
    <col min="8207" max="8207" width="10.625" style="1" customWidth="1"/>
    <col min="8208" max="8208" width="10.5" style="1" customWidth="1"/>
    <col min="8209" max="8209" width="12.625" style="1" customWidth="1"/>
    <col min="8210" max="8210" width="9.625" style="1" customWidth="1"/>
    <col min="8211" max="8211" width="6.625" style="1" customWidth="1"/>
    <col min="8212" max="8212" width="9.625" style="1" customWidth="1"/>
    <col min="8213" max="8213" width="6.625" style="1" customWidth="1"/>
    <col min="8214" max="8214" width="9.625" style="1" customWidth="1"/>
    <col min="8215" max="8215" width="6.625" style="1" customWidth="1"/>
    <col min="8216" max="8216" width="2.125" style="1" customWidth="1"/>
    <col min="8217" max="8455" width="8.875" style="1"/>
    <col min="8456" max="8456" width="2.125" style="1" customWidth="1"/>
    <col min="8457" max="8457" width="25.75" style="1" customWidth="1"/>
    <col min="8458" max="8458" width="9.625" style="1" customWidth="1"/>
    <col min="8459" max="8459" width="6.625" style="1" customWidth="1"/>
    <col min="8460" max="8460" width="9.625" style="1" customWidth="1"/>
    <col min="8461" max="8462" width="6.625" style="1" customWidth="1"/>
    <col min="8463" max="8463" width="10.625" style="1" customWidth="1"/>
    <col min="8464" max="8464" width="10.5" style="1" customWidth="1"/>
    <col min="8465" max="8465" width="12.625" style="1" customWidth="1"/>
    <col min="8466" max="8466" width="9.625" style="1" customWidth="1"/>
    <col min="8467" max="8467" width="6.625" style="1" customWidth="1"/>
    <col min="8468" max="8468" width="9.625" style="1" customWidth="1"/>
    <col min="8469" max="8469" width="6.625" style="1" customWidth="1"/>
    <col min="8470" max="8470" width="9.625" style="1" customWidth="1"/>
    <col min="8471" max="8471" width="6.625" style="1" customWidth="1"/>
    <col min="8472" max="8472" width="2.125" style="1" customWidth="1"/>
    <col min="8473" max="8711" width="8.875" style="1"/>
    <col min="8712" max="8712" width="2.125" style="1" customWidth="1"/>
    <col min="8713" max="8713" width="25.75" style="1" customWidth="1"/>
    <col min="8714" max="8714" width="9.625" style="1" customWidth="1"/>
    <col min="8715" max="8715" width="6.625" style="1" customWidth="1"/>
    <col min="8716" max="8716" width="9.625" style="1" customWidth="1"/>
    <col min="8717" max="8718" width="6.625" style="1" customWidth="1"/>
    <col min="8719" max="8719" width="10.625" style="1" customWidth="1"/>
    <col min="8720" max="8720" width="10.5" style="1" customWidth="1"/>
    <col min="8721" max="8721" width="12.625" style="1" customWidth="1"/>
    <col min="8722" max="8722" width="9.625" style="1" customWidth="1"/>
    <col min="8723" max="8723" width="6.625" style="1" customWidth="1"/>
    <col min="8724" max="8724" width="9.625" style="1" customWidth="1"/>
    <col min="8725" max="8725" width="6.625" style="1" customWidth="1"/>
    <col min="8726" max="8726" width="9.625" style="1" customWidth="1"/>
    <col min="8727" max="8727" width="6.625" style="1" customWidth="1"/>
    <col min="8728" max="8728" width="2.125" style="1" customWidth="1"/>
    <col min="8729" max="8967" width="8.875" style="1"/>
    <col min="8968" max="8968" width="2.125" style="1" customWidth="1"/>
    <col min="8969" max="8969" width="25.75" style="1" customWidth="1"/>
    <col min="8970" max="8970" width="9.625" style="1" customWidth="1"/>
    <col min="8971" max="8971" width="6.625" style="1" customWidth="1"/>
    <col min="8972" max="8972" width="9.625" style="1" customWidth="1"/>
    <col min="8973" max="8974" width="6.625" style="1" customWidth="1"/>
    <col min="8975" max="8975" width="10.625" style="1" customWidth="1"/>
    <col min="8976" max="8976" width="10.5" style="1" customWidth="1"/>
    <col min="8977" max="8977" width="12.625" style="1" customWidth="1"/>
    <col min="8978" max="8978" width="9.625" style="1" customWidth="1"/>
    <col min="8979" max="8979" width="6.625" style="1" customWidth="1"/>
    <col min="8980" max="8980" width="9.625" style="1" customWidth="1"/>
    <col min="8981" max="8981" width="6.625" style="1" customWidth="1"/>
    <col min="8982" max="8982" width="9.625" style="1" customWidth="1"/>
    <col min="8983" max="8983" width="6.625" style="1" customWidth="1"/>
    <col min="8984" max="8984" width="2.125" style="1" customWidth="1"/>
    <col min="8985" max="9223" width="8.875" style="1"/>
    <col min="9224" max="9224" width="2.125" style="1" customWidth="1"/>
    <col min="9225" max="9225" width="25.75" style="1" customWidth="1"/>
    <col min="9226" max="9226" width="9.625" style="1" customWidth="1"/>
    <col min="9227" max="9227" width="6.625" style="1" customWidth="1"/>
    <col min="9228" max="9228" width="9.625" style="1" customWidth="1"/>
    <col min="9229" max="9230" width="6.625" style="1" customWidth="1"/>
    <col min="9231" max="9231" width="10.625" style="1" customWidth="1"/>
    <col min="9232" max="9232" width="10.5" style="1" customWidth="1"/>
    <col min="9233" max="9233" width="12.625" style="1" customWidth="1"/>
    <col min="9234" max="9234" width="9.625" style="1" customWidth="1"/>
    <col min="9235" max="9235" width="6.625" style="1" customWidth="1"/>
    <col min="9236" max="9236" width="9.625" style="1" customWidth="1"/>
    <col min="9237" max="9237" width="6.625" style="1" customWidth="1"/>
    <col min="9238" max="9238" width="9.625" style="1" customWidth="1"/>
    <col min="9239" max="9239" width="6.625" style="1" customWidth="1"/>
    <col min="9240" max="9240" width="2.125" style="1" customWidth="1"/>
    <col min="9241" max="9479" width="8.875" style="1"/>
    <col min="9480" max="9480" width="2.125" style="1" customWidth="1"/>
    <col min="9481" max="9481" width="25.75" style="1" customWidth="1"/>
    <col min="9482" max="9482" width="9.625" style="1" customWidth="1"/>
    <col min="9483" max="9483" width="6.625" style="1" customWidth="1"/>
    <col min="9484" max="9484" width="9.625" style="1" customWidth="1"/>
    <col min="9485" max="9486" width="6.625" style="1" customWidth="1"/>
    <col min="9487" max="9487" width="10.625" style="1" customWidth="1"/>
    <col min="9488" max="9488" width="10.5" style="1" customWidth="1"/>
    <col min="9489" max="9489" width="12.625" style="1" customWidth="1"/>
    <col min="9490" max="9490" width="9.625" style="1" customWidth="1"/>
    <col min="9491" max="9491" width="6.625" style="1" customWidth="1"/>
    <col min="9492" max="9492" width="9.625" style="1" customWidth="1"/>
    <col min="9493" max="9493" width="6.625" style="1" customWidth="1"/>
    <col min="9494" max="9494" width="9.625" style="1" customWidth="1"/>
    <col min="9495" max="9495" width="6.625" style="1" customWidth="1"/>
    <col min="9496" max="9496" width="2.125" style="1" customWidth="1"/>
    <col min="9497" max="9735" width="8.875" style="1"/>
    <col min="9736" max="9736" width="2.125" style="1" customWidth="1"/>
    <col min="9737" max="9737" width="25.75" style="1" customWidth="1"/>
    <col min="9738" max="9738" width="9.625" style="1" customWidth="1"/>
    <col min="9739" max="9739" width="6.625" style="1" customWidth="1"/>
    <col min="9740" max="9740" width="9.625" style="1" customWidth="1"/>
    <col min="9741" max="9742" width="6.625" style="1" customWidth="1"/>
    <col min="9743" max="9743" width="10.625" style="1" customWidth="1"/>
    <col min="9744" max="9744" width="10.5" style="1" customWidth="1"/>
    <col min="9745" max="9745" width="12.625" style="1" customWidth="1"/>
    <col min="9746" max="9746" width="9.625" style="1" customWidth="1"/>
    <col min="9747" max="9747" width="6.625" style="1" customWidth="1"/>
    <col min="9748" max="9748" width="9.625" style="1" customWidth="1"/>
    <col min="9749" max="9749" width="6.625" style="1" customWidth="1"/>
    <col min="9750" max="9750" width="9.625" style="1" customWidth="1"/>
    <col min="9751" max="9751" width="6.625" style="1" customWidth="1"/>
    <col min="9752" max="9752" width="2.125" style="1" customWidth="1"/>
    <col min="9753" max="9991" width="8.875" style="1"/>
    <col min="9992" max="9992" width="2.125" style="1" customWidth="1"/>
    <col min="9993" max="9993" width="25.75" style="1" customWidth="1"/>
    <col min="9994" max="9994" width="9.625" style="1" customWidth="1"/>
    <col min="9995" max="9995" width="6.625" style="1" customWidth="1"/>
    <col min="9996" max="9996" width="9.625" style="1" customWidth="1"/>
    <col min="9997" max="9998" width="6.625" style="1" customWidth="1"/>
    <col min="9999" max="9999" width="10.625" style="1" customWidth="1"/>
    <col min="10000" max="10000" width="10.5" style="1" customWidth="1"/>
    <col min="10001" max="10001" width="12.625" style="1" customWidth="1"/>
    <col min="10002" max="10002" width="9.625" style="1" customWidth="1"/>
    <col min="10003" max="10003" width="6.625" style="1" customWidth="1"/>
    <col min="10004" max="10004" width="9.625" style="1" customWidth="1"/>
    <col min="10005" max="10005" width="6.625" style="1" customWidth="1"/>
    <col min="10006" max="10006" width="9.625" style="1" customWidth="1"/>
    <col min="10007" max="10007" width="6.625" style="1" customWidth="1"/>
    <col min="10008" max="10008" width="2.125" style="1" customWidth="1"/>
    <col min="10009" max="10247" width="8.875" style="1"/>
    <col min="10248" max="10248" width="2.125" style="1" customWidth="1"/>
    <col min="10249" max="10249" width="25.75" style="1" customWidth="1"/>
    <col min="10250" max="10250" width="9.625" style="1" customWidth="1"/>
    <col min="10251" max="10251" width="6.625" style="1" customWidth="1"/>
    <col min="10252" max="10252" width="9.625" style="1" customWidth="1"/>
    <col min="10253" max="10254" width="6.625" style="1" customWidth="1"/>
    <col min="10255" max="10255" width="10.625" style="1" customWidth="1"/>
    <col min="10256" max="10256" width="10.5" style="1" customWidth="1"/>
    <col min="10257" max="10257" width="12.625" style="1" customWidth="1"/>
    <col min="10258" max="10258" width="9.625" style="1" customWidth="1"/>
    <col min="10259" max="10259" width="6.625" style="1" customWidth="1"/>
    <col min="10260" max="10260" width="9.625" style="1" customWidth="1"/>
    <col min="10261" max="10261" width="6.625" style="1" customWidth="1"/>
    <col min="10262" max="10262" width="9.625" style="1" customWidth="1"/>
    <col min="10263" max="10263" width="6.625" style="1" customWidth="1"/>
    <col min="10264" max="10264" width="2.125" style="1" customWidth="1"/>
    <col min="10265" max="10503" width="8.875" style="1"/>
    <col min="10504" max="10504" width="2.125" style="1" customWidth="1"/>
    <col min="10505" max="10505" width="25.75" style="1" customWidth="1"/>
    <col min="10506" max="10506" width="9.625" style="1" customWidth="1"/>
    <col min="10507" max="10507" width="6.625" style="1" customWidth="1"/>
    <col min="10508" max="10508" width="9.625" style="1" customWidth="1"/>
    <col min="10509" max="10510" width="6.625" style="1" customWidth="1"/>
    <col min="10511" max="10511" width="10.625" style="1" customWidth="1"/>
    <col min="10512" max="10512" width="10.5" style="1" customWidth="1"/>
    <col min="10513" max="10513" width="12.625" style="1" customWidth="1"/>
    <col min="10514" max="10514" width="9.625" style="1" customWidth="1"/>
    <col min="10515" max="10515" width="6.625" style="1" customWidth="1"/>
    <col min="10516" max="10516" width="9.625" style="1" customWidth="1"/>
    <col min="10517" max="10517" width="6.625" style="1" customWidth="1"/>
    <col min="10518" max="10518" width="9.625" style="1" customWidth="1"/>
    <col min="10519" max="10519" width="6.625" style="1" customWidth="1"/>
    <col min="10520" max="10520" width="2.125" style="1" customWidth="1"/>
    <col min="10521" max="10759" width="8.875" style="1"/>
    <col min="10760" max="10760" width="2.125" style="1" customWidth="1"/>
    <col min="10761" max="10761" width="25.75" style="1" customWidth="1"/>
    <col min="10762" max="10762" width="9.625" style="1" customWidth="1"/>
    <col min="10763" max="10763" width="6.625" style="1" customWidth="1"/>
    <col min="10764" max="10764" width="9.625" style="1" customWidth="1"/>
    <col min="10765" max="10766" width="6.625" style="1" customWidth="1"/>
    <col min="10767" max="10767" width="10.625" style="1" customWidth="1"/>
    <col min="10768" max="10768" width="10.5" style="1" customWidth="1"/>
    <col min="10769" max="10769" width="12.625" style="1" customWidth="1"/>
    <col min="10770" max="10770" width="9.625" style="1" customWidth="1"/>
    <col min="10771" max="10771" width="6.625" style="1" customWidth="1"/>
    <col min="10772" max="10772" width="9.625" style="1" customWidth="1"/>
    <col min="10773" max="10773" width="6.625" style="1" customWidth="1"/>
    <col min="10774" max="10774" width="9.625" style="1" customWidth="1"/>
    <col min="10775" max="10775" width="6.625" style="1" customWidth="1"/>
    <col min="10776" max="10776" width="2.125" style="1" customWidth="1"/>
    <col min="10777" max="11015" width="8.875" style="1"/>
    <col min="11016" max="11016" width="2.125" style="1" customWidth="1"/>
    <col min="11017" max="11017" width="25.75" style="1" customWidth="1"/>
    <col min="11018" max="11018" width="9.625" style="1" customWidth="1"/>
    <col min="11019" max="11019" width="6.625" style="1" customWidth="1"/>
    <col min="11020" max="11020" width="9.625" style="1" customWidth="1"/>
    <col min="11021" max="11022" width="6.625" style="1" customWidth="1"/>
    <col min="11023" max="11023" width="10.625" style="1" customWidth="1"/>
    <col min="11024" max="11024" width="10.5" style="1" customWidth="1"/>
    <col min="11025" max="11025" width="12.625" style="1" customWidth="1"/>
    <col min="11026" max="11026" width="9.625" style="1" customWidth="1"/>
    <col min="11027" max="11027" width="6.625" style="1" customWidth="1"/>
    <col min="11028" max="11028" width="9.625" style="1" customWidth="1"/>
    <col min="11029" max="11029" width="6.625" style="1" customWidth="1"/>
    <col min="11030" max="11030" width="9.625" style="1" customWidth="1"/>
    <col min="11031" max="11031" width="6.625" style="1" customWidth="1"/>
    <col min="11032" max="11032" width="2.125" style="1" customWidth="1"/>
    <col min="11033" max="11271" width="8.875" style="1"/>
    <col min="11272" max="11272" width="2.125" style="1" customWidth="1"/>
    <col min="11273" max="11273" width="25.75" style="1" customWidth="1"/>
    <col min="11274" max="11274" width="9.625" style="1" customWidth="1"/>
    <col min="11275" max="11275" width="6.625" style="1" customWidth="1"/>
    <col min="11276" max="11276" width="9.625" style="1" customWidth="1"/>
    <col min="11277" max="11278" width="6.625" style="1" customWidth="1"/>
    <col min="11279" max="11279" width="10.625" style="1" customWidth="1"/>
    <col min="11280" max="11280" width="10.5" style="1" customWidth="1"/>
    <col min="11281" max="11281" width="12.625" style="1" customWidth="1"/>
    <col min="11282" max="11282" width="9.625" style="1" customWidth="1"/>
    <col min="11283" max="11283" width="6.625" style="1" customWidth="1"/>
    <col min="11284" max="11284" width="9.625" style="1" customWidth="1"/>
    <col min="11285" max="11285" width="6.625" style="1" customWidth="1"/>
    <col min="11286" max="11286" width="9.625" style="1" customWidth="1"/>
    <col min="11287" max="11287" width="6.625" style="1" customWidth="1"/>
    <col min="11288" max="11288" width="2.125" style="1" customWidth="1"/>
    <col min="11289" max="11527" width="8.875" style="1"/>
    <col min="11528" max="11528" width="2.125" style="1" customWidth="1"/>
    <col min="11529" max="11529" width="25.75" style="1" customWidth="1"/>
    <col min="11530" max="11530" width="9.625" style="1" customWidth="1"/>
    <col min="11531" max="11531" width="6.625" style="1" customWidth="1"/>
    <col min="11532" max="11532" width="9.625" style="1" customWidth="1"/>
    <col min="11533" max="11534" width="6.625" style="1" customWidth="1"/>
    <col min="11535" max="11535" width="10.625" style="1" customWidth="1"/>
    <col min="11536" max="11536" width="10.5" style="1" customWidth="1"/>
    <col min="11537" max="11537" width="12.625" style="1" customWidth="1"/>
    <col min="11538" max="11538" width="9.625" style="1" customWidth="1"/>
    <col min="11539" max="11539" width="6.625" style="1" customWidth="1"/>
    <col min="11540" max="11540" width="9.625" style="1" customWidth="1"/>
    <col min="11541" max="11541" width="6.625" style="1" customWidth="1"/>
    <col min="11542" max="11542" width="9.625" style="1" customWidth="1"/>
    <col min="11543" max="11543" width="6.625" style="1" customWidth="1"/>
    <col min="11544" max="11544" width="2.125" style="1" customWidth="1"/>
    <col min="11545" max="11783" width="8.875" style="1"/>
    <col min="11784" max="11784" width="2.125" style="1" customWidth="1"/>
    <col min="11785" max="11785" width="25.75" style="1" customWidth="1"/>
    <col min="11786" max="11786" width="9.625" style="1" customWidth="1"/>
    <col min="11787" max="11787" width="6.625" style="1" customWidth="1"/>
    <col min="11788" max="11788" width="9.625" style="1" customWidth="1"/>
    <col min="11789" max="11790" width="6.625" style="1" customWidth="1"/>
    <col min="11791" max="11791" width="10.625" style="1" customWidth="1"/>
    <col min="11792" max="11792" width="10.5" style="1" customWidth="1"/>
    <col min="11793" max="11793" width="12.625" style="1" customWidth="1"/>
    <col min="11794" max="11794" width="9.625" style="1" customWidth="1"/>
    <col min="11795" max="11795" width="6.625" style="1" customWidth="1"/>
    <col min="11796" max="11796" width="9.625" style="1" customWidth="1"/>
    <col min="11797" max="11797" width="6.625" style="1" customWidth="1"/>
    <col min="11798" max="11798" width="9.625" style="1" customWidth="1"/>
    <col min="11799" max="11799" width="6.625" style="1" customWidth="1"/>
    <col min="11800" max="11800" width="2.125" style="1" customWidth="1"/>
    <col min="11801" max="12039" width="8.875" style="1"/>
    <col min="12040" max="12040" width="2.125" style="1" customWidth="1"/>
    <col min="12041" max="12041" width="25.75" style="1" customWidth="1"/>
    <col min="12042" max="12042" width="9.625" style="1" customWidth="1"/>
    <col min="12043" max="12043" width="6.625" style="1" customWidth="1"/>
    <col min="12044" max="12044" width="9.625" style="1" customWidth="1"/>
    <col min="12045" max="12046" width="6.625" style="1" customWidth="1"/>
    <col min="12047" max="12047" width="10.625" style="1" customWidth="1"/>
    <col min="12048" max="12048" width="10.5" style="1" customWidth="1"/>
    <col min="12049" max="12049" width="12.625" style="1" customWidth="1"/>
    <col min="12050" max="12050" width="9.625" style="1" customWidth="1"/>
    <col min="12051" max="12051" width="6.625" style="1" customWidth="1"/>
    <col min="12052" max="12052" width="9.625" style="1" customWidth="1"/>
    <col min="12053" max="12053" width="6.625" style="1" customWidth="1"/>
    <col min="12054" max="12054" width="9.625" style="1" customWidth="1"/>
    <col min="12055" max="12055" width="6.625" style="1" customWidth="1"/>
    <col min="12056" max="12056" width="2.125" style="1" customWidth="1"/>
    <col min="12057" max="12295" width="8.875" style="1"/>
    <col min="12296" max="12296" width="2.125" style="1" customWidth="1"/>
    <col min="12297" max="12297" width="25.75" style="1" customWidth="1"/>
    <col min="12298" max="12298" width="9.625" style="1" customWidth="1"/>
    <col min="12299" max="12299" width="6.625" style="1" customWidth="1"/>
    <col min="12300" max="12300" width="9.625" style="1" customWidth="1"/>
    <col min="12301" max="12302" width="6.625" style="1" customWidth="1"/>
    <col min="12303" max="12303" width="10.625" style="1" customWidth="1"/>
    <col min="12304" max="12304" width="10.5" style="1" customWidth="1"/>
    <col min="12305" max="12305" width="12.625" style="1" customWidth="1"/>
    <col min="12306" max="12306" width="9.625" style="1" customWidth="1"/>
    <col min="12307" max="12307" width="6.625" style="1" customWidth="1"/>
    <col min="12308" max="12308" width="9.625" style="1" customWidth="1"/>
    <col min="12309" max="12309" width="6.625" style="1" customWidth="1"/>
    <col min="12310" max="12310" width="9.625" style="1" customWidth="1"/>
    <col min="12311" max="12311" width="6.625" style="1" customWidth="1"/>
    <col min="12312" max="12312" width="2.125" style="1" customWidth="1"/>
    <col min="12313" max="12551" width="8.875" style="1"/>
    <col min="12552" max="12552" width="2.125" style="1" customWidth="1"/>
    <col min="12553" max="12553" width="25.75" style="1" customWidth="1"/>
    <col min="12554" max="12554" width="9.625" style="1" customWidth="1"/>
    <col min="12555" max="12555" width="6.625" style="1" customWidth="1"/>
    <col min="12556" max="12556" width="9.625" style="1" customWidth="1"/>
    <col min="12557" max="12558" width="6.625" style="1" customWidth="1"/>
    <col min="12559" max="12559" width="10.625" style="1" customWidth="1"/>
    <col min="12560" max="12560" width="10.5" style="1" customWidth="1"/>
    <col min="12561" max="12561" width="12.625" style="1" customWidth="1"/>
    <col min="12562" max="12562" width="9.625" style="1" customWidth="1"/>
    <col min="12563" max="12563" width="6.625" style="1" customWidth="1"/>
    <col min="12564" max="12564" width="9.625" style="1" customWidth="1"/>
    <col min="12565" max="12565" width="6.625" style="1" customWidth="1"/>
    <col min="12566" max="12566" width="9.625" style="1" customWidth="1"/>
    <col min="12567" max="12567" width="6.625" style="1" customWidth="1"/>
    <col min="12568" max="12568" width="2.125" style="1" customWidth="1"/>
    <col min="12569" max="12807" width="8.875" style="1"/>
    <col min="12808" max="12808" width="2.125" style="1" customWidth="1"/>
    <col min="12809" max="12809" width="25.75" style="1" customWidth="1"/>
    <col min="12810" max="12810" width="9.625" style="1" customWidth="1"/>
    <col min="12811" max="12811" width="6.625" style="1" customWidth="1"/>
    <col min="12812" max="12812" width="9.625" style="1" customWidth="1"/>
    <col min="12813" max="12814" width="6.625" style="1" customWidth="1"/>
    <col min="12815" max="12815" width="10.625" style="1" customWidth="1"/>
    <col min="12816" max="12816" width="10.5" style="1" customWidth="1"/>
    <col min="12817" max="12817" width="12.625" style="1" customWidth="1"/>
    <col min="12818" max="12818" width="9.625" style="1" customWidth="1"/>
    <col min="12819" max="12819" width="6.625" style="1" customWidth="1"/>
    <col min="12820" max="12820" width="9.625" style="1" customWidth="1"/>
    <col min="12821" max="12821" width="6.625" style="1" customWidth="1"/>
    <col min="12822" max="12822" width="9.625" style="1" customWidth="1"/>
    <col min="12823" max="12823" width="6.625" style="1" customWidth="1"/>
    <col min="12824" max="12824" width="2.125" style="1" customWidth="1"/>
    <col min="12825" max="13063" width="8.875" style="1"/>
    <col min="13064" max="13064" width="2.125" style="1" customWidth="1"/>
    <col min="13065" max="13065" width="25.75" style="1" customWidth="1"/>
    <col min="13066" max="13066" width="9.625" style="1" customWidth="1"/>
    <col min="13067" max="13067" width="6.625" style="1" customWidth="1"/>
    <col min="13068" max="13068" width="9.625" style="1" customWidth="1"/>
    <col min="13069" max="13070" width="6.625" style="1" customWidth="1"/>
    <col min="13071" max="13071" width="10.625" style="1" customWidth="1"/>
    <col min="13072" max="13072" width="10.5" style="1" customWidth="1"/>
    <col min="13073" max="13073" width="12.625" style="1" customWidth="1"/>
    <col min="13074" max="13074" width="9.625" style="1" customWidth="1"/>
    <col min="13075" max="13075" width="6.625" style="1" customWidth="1"/>
    <col min="13076" max="13076" width="9.625" style="1" customWidth="1"/>
    <col min="13077" max="13077" width="6.625" style="1" customWidth="1"/>
    <col min="13078" max="13078" width="9.625" style="1" customWidth="1"/>
    <col min="13079" max="13079" width="6.625" style="1" customWidth="1"/>
    <col min="13080" max="13080" width="2.125" style="1" customWidth="1"/>
    <col min="13081" max="13319" width="8.875" style="1"/>
    <col min="13320" max="13320" width="2.125" style="1" customWidth="1"/>
    <col min="13321" max="13321" width="25.75" style="1" customWidth="1"/>
    <col min="13322" max="13322" width="9.625" style="1" customWidth="1"/>
    <col min="13323" max="13323" width="6.625" style="1" customWidth="1"/>
    <col min="13324" max="13324" width="9.625" style="1" customWidth="1"/>
    <col min="13325" max="13326" width="6.625" style="1" customWidth="1"/>
    <col min="13327" max="13327" width="10.625" style="1" customWidth="1"/>
    <col min="13328" max="13328" width="10.5" style="1" customWidth="1"/>
    <col min="13329" max="13329" width="12.625" style="1" customWidth="1"/>
    <col min="13330" max="13330" width="9.625" style="1" customWidth="1"/>
    <col min="13331" max="13331" width="6.625" style="1" customWidth="1"/>
    <col min="13332" max="13332" width="9.625" style="1" customWidth="1"/>
    <col min="13333" max="13333" width="6.625" style="1" customWidth="1"/>
    <col min="13334" max="13334" width="9.625" style="1" customWidth="1"/>
    <col min="13335" max="13335" width="6.625" style="1" customWidth="1"/>
    <col min="13336" max="13336" width="2.125" style="1" customWidth="1"/>
    <col min="13337" max="13575" width="8.875" style="1"/>
    <col min="13576" max="13576" width="2.125" style="1" customWidth="1"/>
    <col min="13577" max="13577" width="25.75" style="1" customWidth="1"/>
    <col min="13578" max="13578" width="9.625" style="1" customWidth="1"/>
    <col min="13579" max="13579" width="6.625" style="1" customWidth="1"/>
    <col min="13580" max="13580" width="9.625" style="1" customWidth="1"/>
    <col min="13581" max="13582" width="6.625" style="1" customWidth="1"/>
    <col min="13583" max="13583" width="10.625" style="1" customWidth="1"/>
    <col min="13584" max="13584" width="10.5" style="1" customWidth="1"/>
    <col min="13585" max="13585" width="12.625" style="1" customWidth="1"/>
    <col min="13586" max="13586" width="9.625" style="1" customWidth="1"/>
    <col min="13587" max="13587" width="6.625" style="1" customWidth="1"/>
    <col min="13588" max="13588" width="9.625" style="1" customWidth="1"/>
    <col min="13589" max="13589" width="6.625" style="1" customWidth="1"/>
    <col min="13590" max="13590" width="9.625" style="1" customWidth="1"/>
    <col min="13591" max="13591" width="6.625" style="1" customWidth="1"/>
    <col min="13592" max="13592" width="2.125" style="1" customWidth="1"/>
    <col min="13593" max="13831" width="8.875" style="1"/>
    <col min="13832" max="13832" width="2.125" style="1" customWidth="1"/>
    <col min="13833" max="13833" width="25.75" style="1" customWidth="1"/>
    <col min="13834" max="13834" width="9.625" style="1" customWidth="1"/>
    <col min="13835" max="13835" width="6.625" style="1" customWidth="1"/>
    <col min="13836" max="13836" width="9.625" style="1" customWidth="1"/>
    <col min="13837" max="13838" width="6.625" style="1" customWidth="1"/>
    <col min="13839" max="13839" width="10.625" style="1" customWidth="1"/>
    <col min="13840" max="13840" width="10.5" style="1" customWidth="1"/>
    <col min="13841" max="13841" width="12.625" style="1" customWidth="1"/>
    <col min="13842" max="13842" width="9.625" style="1" customWidth="1"/>
    <col min="13843" max="13843" width="6.625" style="1" customWidth="1"/>
    <col min="13844" max="13844" width="9.625" style="1" customWidth="1"/>
    <col min="13845" max="13845" width="6.625" style="1" customWidth="1"/>
    <col min="13846" max="13846" width="9.625" style="1" customWidth="1"/>
    <col min="13847" max="13847" width="6.625" style="1" customWidth="1"/>
    <col min="13848" max="13848" width="2.125" style="1" customWidth="1"/>
    <col min="13849" max="14087" width="8.875" style="1"/>
    <col min="14088" max="14088" width="2.125" style="1" customWidth="1"/>
    <col min="14089" max="14089" width="25.75" style="1" customWidth="1"/>
    <col min="14090" max="14090" width="9.625" style="1" customWidth="1"/>
    <col min="14091" max="14091" width="6.625" style="1" customWidth="1"/>
    <col min="14092" max="14092" width="9.625" style="1" customWidth="1"/>
    <col min="14093" max="14094" width="6.625" style="1" customWidth="1"/>
    <col min="14095" max="14095" width="10.625" style="1" customWidth="1"/>
    <col min="14096" max="14096" width="10.5" style="1" customWidth="1"/>
    <col min="14097" max="14097" width="12.625" style="1" customWidth="1"/>
    <col min="14098" max="14098" width="9.625" style="1" customWidth="1"/>
    <col min="14099" max="14099" width="6.625" style="1" customWidth="1"/>
    <col min="14100" max="14100" width="9.625" style="1" customWidth="1"/>
    <col min="14101" max="14101" width="6.625" style="1" customWidth="1"/>
    <col min="14102" max="14102" width="9.625" style="1" customWidth="1"/>
    <col min="14103" max="14103" width="6.625" style="1" customWidth="1"/>
    <col min="14104" max="14104" width="2.125" style="1" customWidth="1"/>
    <col min="14105" max="14343" width="8.875" style="1"/>
    <col min="14344" max="14344" width="2.125" style="1" customWidth="1"/>
    <col min="14345" max="14345" width="25.75" style="1" customWidth="1"/>
    <col min="14346" max="14346" width="9.625" style="1" customWidth="1"/>
    <col min="14347" max="14347" width="6.625" style="1" customWidth="1"/>
    <col min="14348" max="14348" width="9.625" style="1" customWidth="1"/>
    <col min="14349" max="14350" width="6.625" style="1" customWidth="1"/>
    <col min="14351" max="14351" width="10.625" style="1" customWidth="1"/>
    <col min="14352" max="14352" width="10.5" style="1" customWidth="1"/>
    <col min="14353" max="14353" width="12.625" style="1" customWidth="1"/>
    <col min="14354" max="14354" width="9.625" style="1" customWidth="1"/>
    <col min="14355" max="14355" width="6.625" style="1" customWidth="1"/>
    <col min="14356" max="14356" width="9.625" style="1" customWidth="1"/>
    <col min="14357" max="14357" width="6.625" style="1" customWidth="1"/>
    <col min="14358" max="14358" width="9.625" style="1" customWidth="1"/>
    <col min="14359" max="14359" width="6.625" style="1" customWidth="1"/>
    <col min="14360" max="14360" width="2.125" style="1" customWidth="1"/>
    <col min="14361" max="14599" width="8.875" style="1"/>
    <col min="14600" max="14600" width="2.125" style="1" customWidth="1"/>
    <col min="14601" max="14601" width="25.75" style="1" customWidth="1"/>
    <col min="14602" max="14602" width="9.625" style="1" customWidth="1"/>
    <col min="14603" max="14603" width="6.625" style="1" customWidth="1"/>
    <col min="14604" max="14604" width="9.625" style="1" customWidth="1"/>
    <col min="14605" max="14606" width="6.625" style="1" customWidth="1"/>
    <col min="14607" max="14607" width="10.625" style="1" customWidth="1"/>
    <col min="14608" max="14608" width="10.5" style="1" customWidth="1"/>
    <col min="14609" max="14609" width="12.625" style="1" customWidth="1"/>
    <col min="14610" max="14610" width="9.625" style="1" customWidth="1"/>
    <col min="14611" max="14611" width="6.625" style="1" customWidth="1"/>
    <col min="14612" max="14612" width="9.625" style="1" customWidth="1"/>
    <col min="14613" max="14613" width="6.625" style="1" customWidth="1"/>
    <col min="14614" max="14614" width="9.625" style="1" customWidth="1"/>
    <col min="14615" max="14615" width="6.625" style="1" customWidth="1"/>
    <col min="14616" max="14616" width="2.125" style="1" customWidth="1"/>
    <col min="14617" max="14855" width="8.875" style="1"/>
    <col min="14856" max="14856" width="2.125" style="1" customWidth="1"/>
    <col min="14857" max="14857" width="25.75" style="1" customWidth="1"/>
    <col min="14858" max="14858" width="9.625" style="1" customWidth="1"/>
    <col min="14859" max="14859" width="6.625" style="1" customWidth="1"/>
    <col min="14860" max="14860" width="9.625" style="1" customWidth="1"/>
    <col min="14861" max="14862" width="6.625" style="1" customWidth="1"/>
    <col min="14863" max="14863" width="10.625" style="1" customWidth="1"/>
    <col min="14864" max="14864" width="10.5" style="1" customWidth="1"/>
    <col min="14865" max="14865" width="12.625" style="1" customWidth="1"/>
    <col min="14866" max="14866" width="9.625" style="1" customWidth="1"/>
    <col min="14867" max="14867" width="6.625" style="1" customWidth="1"/>
    <col min="14868" max="14868" width="9.625" style="1" customWidth="1"/>
    <col min="14869" max="14869" width="6.625" style="1" customWidth="1"/>
    <col min="14870" max="14870" width="9.625" style="1" customWidth="1"/>
    <col min="14871" max="14871" width="6.625" style="1" customWidth="1"/>
    <col min="14872" max="14872" width="2.125" style="1" customWidth="1"/>
    <col min="14873" max="15111" width="8.875" style="1"/>
    <col min="15112" max="15112" width="2.125" style="1" customWidth="1"/>
    <col min="15113" max="15113" width="25.75" style="1" customWidth="1"/>
    <col min="15114" max="15114" width="9.625" style="1" customWidth="1"/>
    <col min="15115" max="15115" width="6.625" style="1" customWidth="1"/>
    <col min="15116" max="15116" width="9.625" style="1" customWidth="1"/>
    <col min="15117" max="15118" width="6.625" style="1" customWidth="1"/>
    <col min="15119" max="15119" width="10.625" style="1" customWidth="1"/>
    <col min="15120" max="15120" width="10.5" style="1" customWidth="1"/>
    <col min="15121" max="15121" width="12.625" style="1" customWidth="1"/>
    <col min="15122" max="15122" width="9.625" style="1" customWidth="1"/>
    <col min="15123" max="15123" width="6.625" style="1" customWidth="1"/>
    <col min="15124" max="15124" width="9.625" style="1" customWidth="1"/>
    <col min="15125" max="15125" width="6.625" style="1" customWidth="1"/>
    <col min="15126" max="15126" width="9.625" style="1" customWidth="1"/>
    <col min="15127" max="15127" width="6.625" style="1" customWidth="1"/>
    <col min="15128" max="15128" width="2.125" style="1" customWidth="1"/>
    <col min="15129" max="15367" width="8.875" style="1"/>
    <col min="15368" max="15368" width="2.125" style="1" customWidth="1"/>
    <col min="15369" max="15369" width="25.75" style="1" customWidth="1"/>
    <col min="15370" max="15370" width="9.625" style="1" customWidth="1"/>
    <col min="15371" max="15371" width="6.625" style="1" customWidth="1"/>
    <col min="15372" max="15372" width="9.625" style="1" customWidth="1"/>
    <col min="15373" max="15374" width="6.625" style="1" customWidth="1"/>
    <col min="15375" max="15375" width="10.625" style="1" customWidth="1"/>
    <col min="15376" max="15376" width="10.5" style="1" customWidth="1"/>
    <col min="15377" max="15377" width="12.625" style="1" customWidth="1"/>
    <col min="15378" max="15378" width="9.625" style="1" customWidth="1"/>
    <col min="15379" max="15379" width="6.625" style="1" customWidth="1"/>
    <col min="15380" max="15380" width="9.625" style="1" customWidth="1"/>
    <col min="15381" max="15381" width="6.625" style="1" customWidth="1"/>
    <col min="15382" max="15382" width="9.625" style="1" customWidth="1"/>
    <col min="15383" max="15383" width="6.625" style="1" customWidth="1"/>
    <col min="15384" max="15384" width="2.125" style="1" customWidth="1"/>
    <col min="15385" max="15623" width="8.875" style="1"/>
    <col min="15624" max="15624" width="2.125" style="1" customWidth="1"/>
    <col min="15625" max="15625" width="25.75" style="1" customWidth="1"/>
    <col min="15626" max="15626" width="9.625" style="1" customWidth="1"/>
    <col min="15627" max="15627" width="6.625" style="1" customWidth="1"/>
    <col min="15628" max="15628" width="9.625" style="1" customWidth="1"/>
    <col min="15629" max="15630" width="6.625" style="1" customWidth="1"/>
    <col min="15631" max="15631" width="10.625" style="1" customWidth="1"/>
    <col min="15632" max="15632" width="10.5" style="1" customWidth="1"/>
    <col min="15633" max="15633" width="12.625" style="1" customWidth="1"/>
    <col min="15634" max="15634" width="9.625" style="1" customWidth="1"/>
    <col min="15635" max="15635" width="6.625" style="1" customWidth="1"/>
    <col min="15636" max="15636" width="9.625" style="1" customWidth="1"/>
    <col min="15637" max="15637" width="6.625" style="1" customWidth="1"/>
    <col min="15638" max="15638" width="9.625" style="1" customWidth="1"/>
    <col min="15639" max="15639" width="6.625" style="1" customWidth="1"/>
    <col min="15640" max="15640" width="2.125" style="1" customWidth="1"/>
    <col min="15641" max="15879" width="8.875" style="1"/>
    <col min="15880" max="15880" width="2.125" style="1" customWidth="1"/>
    <col min="15881" max="15881" width="25.75" style="1" customWidth="1"/>
    <col min="15882" max="15882" width="9.625" style="1" customWidth="1"/>
    <col min="15883" max="15883" width="6.625" style="1" customWidth="1"/>
    <col min="15884" max="15884" width="9.625" style="1" customWidth="1"/>
    <col min="15885" max="15886" width="6.625" style="1" customWidth="1"/>
    <col min="15887" max="15887" width="10.625" style="1" customWidth="1"/>
    <col min="15888" max="15888" width="10.5" style="1" customWidth="1"/>
    <col min="15889" max="15889" width="12.625" style="1" customWidth="1"/>
    <col min="15890" max="15890" width="9.625" style="1" customWidth="1"/>
    <col min="15891" max="15891" width="6.625" style="1" customWidth="1"/>
    <col min="15892" max="15892" width="9.625" style="1" customWidth="1"/>
    <col min="15893" max="15893" width="6.625" style="1" customWidth="1"/>
    <col min="15894" max="15894" width="9.625" style="1" customWidth="1"/>
    <col min="15895" max="15895" width="6.625" style="1" customWidth="1"/>
    <col min="15896" max="15896" width="2.125" style="1" customWidth="1"/>
    <col min="15897" max="16135" width="8.875" style="1"/>
    <col min="16136" max="16136" width="2.125" style="1" customWidth="1"/>
    <col min="16137" max="16137" width="25.75" style="1" customWidth="1"/>
    <col min="16138" max="16138" width="9.625" style="1" customWidth="1"/>
    <col min="16139" max="16139" width="6.625" style="1" customWidth="1"/>
    <col min="16140" max="16140" width="9.625" style="1" customWidth="1"/>
    <col min="16141" max="16142" width="6.625" style="1" customWidth="1"/>
    <col min="16143" max="16143" width="10.625" style="1" customWidth="1"/>
    <col min="16144" max="16144" width="10.5" style="1" customWidth="1"/>
    <col min="16145" max="16145" width="12.625" style="1" customWidth="1"/>
    <col min="16146" max="16146" width="9.625" style="1" customWidth="1"/>
    <col min="16147" max="16147" width="6.625" style="1" customWidth="1"/>
    <col min="16148" max="16148" width="9.625" style="1" customWidth="1"/>
    <col min="16149" max="16149" width="6.625" style="1" customWidth="1"/>
    <col min="16150" max="16150" width="9.625" style="1" customWidth="1"/>
    <col min="16151" max="16151" width="6.625" style="1" customWidth="1"/>
    <col min="16152" max="16152" width="2.125" style="1" customWidth="1"/>
    <col min="16153" max="16384" width="8.875" style="1"/>
  </cols>
  <sheetData>
    <row r="1" spans="2:23" ht="28.5" x14ac:dyDescent="0.15">
      <c r="B1" s="117" t="s">
        <v>24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</row>
    <row r="2" spans="2:23" s="6" customFormat="1" ht="9.9499999999999993" customHeight="1" x14ac:dyDescent="0.15"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4"/>
      <c r="N2" s="3"/>
      <c r="O2" s="4"/>
      <c r="P2" s="3"/>
      <c r="Q2" s="5"/>
      <c r="R2" s="4"/>
      <c r="S2" s="3"/>
      <c r="T2" s="4"/>
      <c r="U2" s="3"/>
      <c r="V2" s="5"/>
      <c r="W2" s="3"/>
    </row>
    <row r="3" spans="2:23" ht="50.1" customHeight="1" x14ac:dyDescent="0.15">
      <c r="B3" s="118" t="s">
        <v>35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</row>
    <row r="4" spans="2:23" ht="9.9499999999999993" customHeight="1" thickBot="1" x14ac:dyDescent="0.2"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2:23" s="3" customFormat="1" ht="20.100000000000001" customHeight="1" x14ac:dyDescent="0.15">
      <c r="B5" s="100" t="s">
        <v>1</v>
      </c>
      <c r="C5" s="101"/>
      <c r="D5" s="102"/>
      <c r="E5" s="106" t="s">
        <v>2</v>
      </c>
      <c r="F5" s="107"/>
      <c r="G5" s="107"/>
      <c r="H5" s="108"/>
      <c r="I5" s="109" t="s">
        <v>3</v>
      </c>
      <c r="J5" s="110"/>
      <c r="K5" s="113" t="s">
        <v>25</v>
      </c>
      <c r="L5" s="114"/>
      <c r="M5" s="90" t="s">
        <v>34</v>
      </c>
      <c r="N5" s="91"/>
      <c r="O5" s="91"/>
      <c r="P5" s="91"/>
      <c r="Q5" s="91"/>
      <c r="R5" s="90" t="s">
        <v>26</v>
      </c>
      <c r="S5" s="91"/>
      <c r="T5" s="91"/>
      <c r="U5" s="91"/>
      <c r="V5" s="91"/>
      <c r="W5" s="92"/>
    </row>
    <row r="6" spans="2:23" s="3" customFormat="1" ht="41.25" customHeight="1" thickBot="1" x14ac:dyDescent="0.2">
      <c r="B6" s="103"/>
      <c r="C6" s="104"/>
      <c r="D6" s="105"/>
      <c r="E6" s="93" t="s">
        <v>40</v>
      </c>
      <c r="F6" s="94"/>
      <c r="G6" s="93" t="s">
        <v>41</v>
      </c>
      <c r="H6" s="94"/>
      <c r="I6" s="111"/>
      <c r="J6" s="112"/>
      <c r="K6" s="115"/>
      <c r="L6" s="116"/>
      <c r="M6" s="93" t="s">
        <v>42</v>
      </c>
      <c r="N6" s="94"/>
      <c r="O6" s="93" t="s">
        <v>43</v>
      </c>
      <c r="P6" s="94"/>
      <c r="Q6" s="7" t="s">
        <v>27</v>
      </c>
      <c r="R6" s="93" t="s">
        <v>44</v>
      </c>
      <c r="S6" s="94"/>
      <c r="T6" s="93" t="s">
        <v>45</v>
      </c>
      <c r="U6" s="94"/>
      <c r="V6" s="93" t="s">
        <v>23</v>
      </c>
      <c r="W6" s="99"/>
    </row>
    <row r="7" spans="2:23" s="6" customFormat="1" ht="21" customHeight="1" thickTop="1" x14ac:dyDescent="0.15">
      <c r="B7" s="73" t="s">
        <v>47</v>
      </c>
      <c r="C7" s="74"/>
      <c r="D7" s="75"/>
      <c r="E7" s="65"/>
      <c r="F7" s="8" t="s">
        <v>4</v>
      </c>
      <c r="G7" s="68"/>
      <c r="H7" s="8" t="s">
        <v>4</v>
      </c>
      <c r="I7" s="9">
        <v>8.64</v>
      </c>
      <c r="J7" s="10" t="s">
        <v>5</v>
      </c>
      <c r="K7" s="11">
        <v>0.45700000000000002</v>
      </c>
      <c r="L7" s="10" t="s">
        <v>28</v>
      </c>
      <c r="M7" s="58">
        <f>E7*I7/1000*$I$17</f>
        <v>0</v>
      </c>
      <c r="N7" s="13" t="s">
        <v>6</v>
      </c>
      <c r="O7" s="58">
        <f>G7*I7/1000*$I$17</f>
        <v>0</v>
      </c>
      <c r="P7" s="13" t="s">
        <v>6</v>
      </c>
      <c r="Q7" s="50" t="str">
        <f>IFERROR((M7-O7)/O7,"－")</f>
        <v>－</v>
      </c>
      <c r="R7" s="12">
        <f>E7*K7/1000</f>
        <v>0</v>
      </c>
      <c r="S7" s="13" t="s">
        <v>29</v>
      </c>
      <c r="T7" s="58">
        <f>G7*K7/1000</f>
        <v>0</v>
      </c>
      <c r="U7" s="13" t="s">
        <v>29</v>
      </c>
      <c r="V7" s="54" t="str">
        <f>IF(Q7="－","－",T7-R7)</f>
        <v>－</v>
      </c>
      <c r="W7" s="14" t="s">
        <v>29</v>
      </c>
    </row>
    <row r="8" spans="2:23" s="6" customFormat="1" ht="21" customHeight="1" x14ac:dyDescent="0.15">
      <c r="B8" s="76" t="s">
        <v>15</v>
      </c>
      <c r="C8" s="80" t="s">
        <v>12</v>
      </c>
      <c r="D8" s="81"/>
      <c r="E8" s="66"/>
      <c r="F8" s="15" t="s">
        <v>30</v>
      </c>
      <c r="G8" s="69"/>
      <c r="H8" s="15" t="s">
        <v>30</v>
      </c>
      <c r="I8" s="16">
        <v>45</v>
      </c>
      <c r="J8" s="17" t="s">
        <v>31</v>
      </c>
      <c r="K8" s="18">
        <v>2.0499999999999998</v>
      </c>
      <c r="L8" s="19" t="s">
        <v>32</v>
      </c>
      <c r="M8" s="59">
        <f>E8*I8*$I$17</f>
        <v>0</v>
      </c>
      <c r="N8" s="21" t="s">
        <v>20</v>
      </c>
      <c r="O8" s="59">
        <f>G8*I8*$I$17</f>
        <v>0</v>
      </c>
      <c r="P8" s="21" t="s">
        <v>20</v>
      </c>
      <c r="Q8" s="50" t="str">
        <f t="shared" ref="Q8:Q18" si="0">IFERROR((M8-O8)/O8,"－")</f>
        <v>－</v>
      </c>
      <c r="R8" s="20">
        <f>E8*K8</f>
        <v>0</v>
      </c>
      <c r="S8" s="21" t="s">
        <v>29</v>
      </c>
      <c r="T8" s="59">
        <f>G8*K8</f>
        <v>0</v>
      </c>
      <c r="U8" s="21" t="s">
        <v>29</v>
      </c>
      <c r="V8" s="54" t="str">
        <f t="shared" ref="V8:V18" si="1">IF(Q8="－","－",T8-R8)</f>
        <v>－</v>
      </c>
      <c r="W8" s="22" t="s">
        <v>29</v>
      </c>
    </row>
    <row r="9" spans="2:23" s="6" customFormat="1" ht="21" customHeight="1" x14ac:dyDescent="0.15">
      <c r="B9" s="77"/>
      <c r="C9" s="82" t="s">
        <v>16</v>
      </c>
      <c r="D9" s="23" t="s">
        <v>17</v>
      </c>
      <c r="E9" s="66"/>
      <c r="F9" s="24" t="s">
        <v>10</v>
      </c>
      <c r="G9" s="69"/>
      <c r="H9" s="24" t="s">
        <v>10</v>
      </c>
      <c r="I9" s="25">
        <v>50.1</v>
      </c>
      <c r="J9" s="17" t="s">
        <v>11</v>
      </c>
      <c r="K9" s="26">
        <v>1.6299999999999999E-2</v>
      </c>
      <c r="L9" s="17" t="s">
        <v>8</v>
      </c>
      <c r="M9" s="59">
        <f t="shared" ref="M9:M16" si="2">E9*I9*$I$17</f>
        <v>0</v>
      </c>
      <c r="N9" s="27" t="s">
        <v>20</v>
      </c>
      <c r="O9" s="59">
        <f t="shared" ref="O9:O16" si="3">G9*I9*$I$17</f>
        <v>0</v>
      </c>
      <c r="P9" s="27" t="s">
        <v>20</v>
      </c>
      <c r="Q9" s="50" t="str">
        <f t="shared" si="0"/>
        <v>－</v>
      </c>
      <c r="R9" s="20">
        <f t="shared" ref="R9:R16" si="4">E9*I9*K9*44/12</f>
        <v>0</v>
      </c>
      <c r="S9" s="27" t="s">
        <v>29</v>
      </c>
      <c r="T9" s="60">
        <f t="shared" ref="T9:T16" si="5">G9*I9*K9*44/12</f>
        <v>0</v>
      </c>
      <c r="U9" s="27" t="s">
        <v>29</v>
      </c>
      <c r="V9" s="54" t="str">
        <f t="shared" si="1"/>
        <v>－</v>
      </c>
      <c r="W9" s="29" t="s">
        <v>29</v>
      </c>
    </row>
    <row r="10" spans="2:23" s="6" customFormat="1" ht="21" customHeight="1" x14ac:dyDescent="0.15">
      <c r="B10" s="77"/>
      <c r="C10" s="83"/>
      <c r="D10" s="23" t="s">
        <v>46</v>
      </c>
      <c r="E10" s="66"/>
      <c r="F10" s="24" t="s">
        <v>30</v>
      </c>
      <c r="G10" s="69"/>
      <c r="H10" s="24" t="s">
        <v>30</v>
      </c>
      <c r="I10" s="25">
        <v>109.4</v>
      </c>
      <c r="J10" s="17" t="s">
        <v>31</v>
      </c>
      <c r="K10" s="26">
        <v>1.6299999999999999E-2</v>
      </c>
      <c r="L10" s="17" t="s">
        <v>8</v>
      </c>
      <c r="M10" s="59">
        <f t="shared" si="2"/>
        <v>0</v>
      </c>
      <c r="N10" s="27" t="s">
        <v>20</v>
      </c>
      <c r="O10" s="59">
        <f t="shared" si="3"/>
        <v>0</v>
      </c>
      <c r="P10" s="27" t="s">
        <v>20</v>
      </c>
      <c r="Q10" s="50" t="str">
        <f t="shared" si="0"/>
        <v>－</v>
      </c>
      <c r="R10" s="20">
        <f t="shared" si="4"/>
        <v>0</v>
      </c>
      <c r="S10" s="27" t="s">
        <v>29</v>
      </c>
      <c r="T10" s="60">
        <f t="shared" si="5"/>
        <v>0</v>
      </c>
      <c r="U10" s="27" t="s">
        <v>29</v>
      </c>
      <c r="V10" s="54" t="str">
        <f t="shared" si="1"/>
        <v>－</v>
      </c>
      <c r="W10" s="29" t="s">
        <v>29</v>
      </c>
    </row>
    <row r="11" spans="2:23" s="6" customFormat="1" ht="21" customHeight="1" x14ac:dyDescent="0.15">
      <c r="B11" s="77"/>
      <c r="C11" s="84" t="s">
        <v>21</v>
      </c>
      <c r="D11" s="30" t="s">
        <v>18</v>
      </c>
      <c r="E11" s="66"/>
      <c r="F11" s="24" t="s">
        <v>10</v>
      </c>
      <c r="G11" s="69"/>
      <c r="H11" s="24" t="s">
        <v>10</v>
      </c>
      <c r="I11" s="25">
        <v>54.7</v>
      </c>
      <c r="J11" s="17" t="s">
        <v>11</v>
      </c>
      <c r="K11" s="26">
        <v>1.3899999999999999E-2</v>
      </c>
      <c r="L11" s="17" t="s">
        <v>8</v>
      </c>
      <c r="M11" s="59">
        <f t="shared" si="2"/>
        <v>0</v>
      </c>
      <c r="N11" s="27" t="s">
        <v>20</v>
      </c>
      <c r="O11" s="59">
        <f t="shared" si="3"/>
        <v>0</v>
      </c>
      <c r="P11" s="27" t="s">
        <v>20</v>
      </c>
      <c r="Q11" s="50" t="str">
        <f t="shared" si="0"/>
        <v>－</v>
      </c>
      <c r="R11" s="20">
        <f t="shared" si="4"/>
        <v>0</v>
      </c>
      <c r="S11" s="27" t="s">
        <v>29</v>
      </c>
      <c r="T11" s="60">
        <f t="shared" si="5"/>
        <v>0</v>
      </c>
      <c r="U11" s="27" t="s">
        <v>29</v>
      </c>
      <c r="V11" s="54" t="str">
        <f t="shared" si="1"/>
        <v>－</v>
      </c>
      <c r="W11" s="29" t="s">
        <v>29</v>
      </c>
    </row>
    <row r="12" spans="2:23" s="6" customFormat="1" ht="21" customHeight="1" x14ac:dyDescent="0.15">
      <c r="B12" s="77"/>
      <c r="C12" s="85"/>
      <c r="D12" s="30" t="s">
        <v>19</v>
      </c>
      <c r="E12" s="66"/>
      <c r="F12" s="24" t="s">
        <v>30</v>
      </c>
      <c r="G12" s="69"/>
      <c r="H12" s="24" t="s">
        <v>30</v>
      </c>
      <c r="I12" s="25">
        <v>38.4</v>
      </c>
      <c r="J12" s="17" t="s">
        <v>31</v>
      </c>
      <c r="K12" s="26">
        <v>1.3899999999999999E-2</v>
      </c>
      <c r="L12" s="17" t="s">
        <v>8</v>
      </c>
      <c r="M12" s="59">
        <f t="shared" si="2"/>
        <v>0</v>
      </c>
      <c r="N12" s="27" t="s">
        <v>20</v>
      </c>
      <c r="O12" s="59">
        <f t="shared" si="3"/>
        <v>0</v>
      </c>
      <c r="P12" s="27" t="s">
        <v>20</v>
      </c>
      <c r="Q12" s="50" t="str">
        <f t="shared" si="0"/>
        <v>－</v>
      </c>
      <c r="R12" s="20">
        <f t="shared" si="4"/>
        <v>0</v>
      </c>
      <c r="S12" s="27" t="s">
        <v>29</v>
      </c>
      <c r="T12" s="60">
        <f t="shared" si="5"/>
        <v>0</v>
      </c>
      <c r="U12" s="27" t="s">
        <v>29</v>
      </c>
      <c r="V12" s="54" t="str">
        <f t="shared" si="1"/>
        <v>－</v>
      </c>
      <c r="W12" s="29" t="s">
        <v>29</v>
      </c>
    </row>
    <row r="13" spans="2:23" s="6" customFormat="1" ht="21" customHeight="1" x14ac:dyDescent="0.15">
      <c r="B13" s="78"/>
      <c r="C13" s="80" t="s">
        <v>36</v>
      </c>
      <c r="D13" s="81"/>
      <c r="E13" s="66"/>
      <c r="F13" s="24" t="s">
        <v>6</v>
      </c>
      <c r="G13" s="69"/>
      <c r="H13" s="24" t="s">
        <v>6</v>
      </c>
      <c r="I13" s="25">
        <v>36.5</v>
      </c>
      <c r="J13" s="17" t="s">
        <v>7</v>
      </c>
      <c r="K13" s="26">
        <v>1.8700000000000001E-2</v>
      </c>
      <c r="L13" s="17" t="s">
        <v>8</v>
      </c>
      <c r="M13" s="59">
        <f t="shared" si="2"/>
        <v>0</v>
      </c>
      <c r="N13" s="21" t="s">
        <v>20</v>
      </c>
      <c r="O13" s="59">
        <f t="shared" si="3"/>
        <v>0</v>
      </c>
      <c r="P13" s="21" t="s">
        <v>20</v>
      </c>
      <c r="Q13" s="50" t="str">
        <f t="shared" si="0"/>
        <v>－</v>
      </c>
      <c r="R13" s="20">
        <f t="shared" si="4"/>
        <v>0</v>
      </c>
      <c r="S13" s="21" t="s">
        <v>29</v>
      </c>
      <c r="T13" s="59">
        <f t="shared" si="5"/>
        <v>0</v>
      </c>
      <c r="U13" s="21" t="s">
        <v>29</v>
      </c>
      <c r="V13" s="54" t="str">
        <f t="shared" si="1"/>
        <v>－</v>
      </c>
      <c r="W13" s="22" t="s">
        <v>29</v>
      </c>
    </row>
    <row r="14" spans="2:23" s="6" customFormat="1" ht="21" customHeight="1" x14ac:dyDescent="0.15">
      <c r="B14" s="78"/>
      <c r="C14" s="80" t="s">
        <v>37</v>
      </c>
      <c r="D14" s="81"/>
      <c r="E14" s="66"/>
      <c r="F14" s="24" t="s">
        <v>6</v>
      </c>
      <c r="G14" s="69"/>
      <c r="H14" s="24" t="s">
        <v>6</v>
      </c>
      <c r="I14" s="16">
        <v>38</v>
      </c>
      <c r="J14" s="17" t="s">
        <v>7</v>
      </c>
      <c r="K14" s="26">
        <v>1.8800000000000001E-2</v>
      </c>
      <c r="L14" s="17" t="s">
        <v>8</v>
      </c>
      <c r="M14" s="59">
        <f t="shared" si="2"/>
        <v>0</v>
      </c>
      <c r="N14" s="21" t="s">
        <v>20</v>
      </c>
      <c r="O14" s="59">
        <f t="shared" si="3"/>
        <v>0</v>
      </c>
      <c r="P14" s="21" t="s">
        <v>20</v>
      </c>
      <c r="Q14" s="50" t="str">
        <f t="shared" si="0"/>
        <v>－</v>
      </c>
      <c r="R14" s="20">
        <f t="shared" si="4"/>
        <v>0</v>
      </c>
      <c r="S14" s="21" t="s">
        <v>29</v>
      </c>
      <c r="T14" s="59">
        <f t="shared" si="5"/>
        <v>0</v>
      </c>
      <c r="U14" s="21" t="s">
        <v>29</v>
      </c>
      <c r="V14" s="54" t="str">
        <f t="shared" si="1"/>
        <v>－</v>
      </c>
      <c r="W14" s="22" t="s">
        <v>29</v>
      </c>
    </row>
    <row r="15" spans="2:23" s="6" customFormat="1" ht="21" customHeight="1" x14ac:dyDescent="0.15">
      <c r="B15" s="78"/>
      <c r="C15" s="80" t="s">
        <v>9</v>
      </c>
      <c r="D15" s="81"/>
      <c r="E15" s="66"/>
      <c r="F15" s="24" t="s">
        <v>6</v>
      </c>
      <c r="G15" s="69"/>
      <c r="H15" s="24" t="s">
        <v>6</v>
      </c>
      <c r="I15" s="25">
        <v>38.9</v>
      </c>
      <c r="J15" s="17" t="s">
        <v>7</v>
      </c>
      <c r="K15" s="26">
        <v>1.9300000000000001E-2</v>
      </c>
      <c r="L15" s="17" t="s">
        <v>8</v>
      </c>
      <c r="M15" s="59">
        <f t="shared" si="2"/>
        <v>0</v>
      </c>
      <c r="N15" s="27" t="s">
        <v>20</v>
      </c>
      <c r="O15" s="59">
        <f t="shared" si="3"/>
        <v>0</v>
      </c>
      <c r="P15" s="27" t="s">
        <v>20</v>
      </c>
      <c r="Q15" s="50" t="str">
        <f t="shared" si="0"/>
        <v>－</v>
      </c>
      <c r="R15" s="20">
        <f t="shared" si="4"/>
        <v>0</v>
      </c>
      <c r="S15" s="27" t="s">
        <v>29</v>
      </c>
      <c r="T15" s="60">
        <f t="shared" si="5"/>
        <v>0</v>
      </c>
      <c r="U15" s="27" t="s">
        <v>29</v>
      </c>
      <c r="V15" s="54" t="str">
        <f t="shared" si="1"/>
        <v>－</v>
      </c>
      <c r="W15" s="29" t="s">
        <v>29</v>
      </c>
    </row>
    <row r="16" spans="2:23" s="6" customFormat="1" ht="21" customHeight="1" x14ac:dyDescent="0.15">
      <c r="B16" s="78"/>
      <c r="C16" s="86" t="s">
        <v>22</v>
      </c>
      <c r="D16" s="87"/>
      <c r="E16" s="67"/>
      <c r="F16" s="24" t="s">
        <v>6</v>
      </c>
      <c r="G16" s="69"/>
      <c r="H16" s="24" t="s">
        <v>6</v>
      </c>
      <c r="I16" s="25">
        <v>33.4</v>
      </c>
      <c r="J16" s="17" t="s">
        <v>7</v>
      </c>
      <c r="K16" s="26">
        <v>1.8700000000000001E-2</v>
      </c>
      <c r="L16" s="17" t="s">
        <v>8</v>
      </c>
      <c r="M16" s="60">
        <f t="shared" si="2"/>
        <v>0</v>
      </c>
      <c r="N16" s="31" t="s">
        <v>20</v>
      </c>
      <c r="O16" s="60">
        <f t="shared" si="3"/>
        <v>0</v>
      </c>
      <c r="P16" s="31" t="s">
        <v>20</v>
      </c>
      <c r="Q16" s="51" t="str">
        <f t="shared" si="0"/>
        <v>－</v>
      </c>
      <c r="R16" s="28">
        <f t="shared" si="4"/>
        <v>0</v>
      </c>
      <c r="S16" s="31" t="s">
        <v>29</v>
      </c>
      <c r="T16" s="60">
        <f t="shared" si="5"/>
        <v>0</v>
      </c>
      <c r="U16" s="31" t="s">
        <v>29</v>
      </c>
      <c r="V16" s="55" t="str">
        <f t="shared" si="1"/>
        <v>－</v>
      </c>
      <c r="W16" s="29" t="s">
        <v>29</v>
      </c>
    </row>
    <row r="17" spans="2:23" s="6" customFormat="1" ht="21" customHeight="1" thickBot="1" x14ac:dyDescent="0.2">
      <c r="B17" s="79"/>
      <c r="C17" s="88" t="s">
        <v>38</v>
      </c>
      <c r="D17" s="89"/>
      <c r="E17" s="120"/>
      <c r="F17" s="121"/>
      <c r="G17" s="95" t="s">
        <v>13</v>
      </c>
      <c r="H17" s="96"/>
      <c r="I17" s="32">
        <v>2.58E-2</v>
      </c>
      <c r="J17" s="33" t="s">
        <v>14</v>
      </c>
      <c r="K17" s="97"/>
      <c r="L17" s="98"/>
      <c r="M17" s="61">
        <f>SUM(M8:M16)</f>
        <v>0</v>
      </c>
      <c r="N17" s="35" t="s">
        <v>20</v>
      </c>
      <c r="O17" s="61">
        <f>SUM(O8:O16)</f>
        <v>0</v>
      </c>
      <c r="P17" s="35" t="s">
        <v>20</v>
      </c>
      <c r="Q17" s="52" t="str">
        <f t="shared" si="0"/>
        <v>－</v>
      </c>
      <c r="R17" s="34">
        <f>SUM(R8:R16)</f>
        <v>0</v>
      </c>
      <c r="S17" s="35" t="s">
        <v>29</v>
      </c>
      <c r="T17" s="61">
        <f>SUM(T8:T16)</f>
        <v>0</v>
      </c>
      <c r="U17" s="35" t="s">
        <v>29</v>
      </c>
      <c r="V17" s="56" t="str">
        <f t="shared" si="1"/>
        <v>－</v>
      </c>
      <c r="W17" s="36" t="s">
        <v>29</v>
      </c>
    </row>
    <row r="18" spans="2:23" s="6" customFormat="1" ht="21" customHeight="1" thickTop="1" thickBot="1" x14ac:dyDescent="0.2">
      <c r="B18" s="70" t="s">
        <v>39</v>
      </c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57">
        <f>M7+M17</f>
        <v>0</v>
      </c>
      <c r="N18" s="38" t="s">
        <v>20</v>
      </c>
      <c r="O18" s="62">
        <f>O7+O17</f>
        <v>0</v>
      </c>
      <c r="P18" s="39" t="s">
        <v>20</v>
      </c>
      <c r="Q18" s="53" t="str">
        <f t="shared" si="0"/>
        <v>－</v>
      </c>
      <c r="R18" s="37">
        <f>R7+R17</f>
        <v>0</v>
      </c>
      <c r="S18" s="40" t="s">
        <v>29</v>
      </c>
      <c r="T18" s="62">
        <f>T7+T17</f>
        <v>0</v>
      </c>
      <c r="U18" s="39" t="s">
        <v>29</v>
      </c>
      <c r="V18" s="63" t="str">
        <f t="shared" si="1"/>
        <v>－</v>
      </c>
      <c r="W18" s="41" t="s">
        <v>33</v>
      </c>
    </row>
    <row r="19" spans="2:23" ht="19.5" customHeight="1" x14ac:dyDescent="0.15">
      <c r="B19" s="42" t="s">
        <v>0</v>
      </c>
      <c r="C19" s="42"/>
      <c r="D19" s="42"/>
    </row>
    <row r="20" spans="2:23" ht="15" customHeight="1" x14ac:dyDescent="0.15">
      <c r="L20" s="1"/>
    </row>
    <row r="21" spans="2:23" ht="15" customHeight="1" x14ac:dyDescent="0.15">
      <c r="B21" s="45"/>
      <c r="C21" s="45"/>
      <c r="D21" s="45"/>
      <c r="E21" s="46"/>
      <c r="N21" s="47"/>
      <c r="P21" s="47"/>
      <c r="S21" s="47"/>
      <c r="U21" s="47"/>
      <c r="W21" s="47"/>
    </row>
    <row r="22" spans="2:23" ht="15" customHeight="1" x14ac:dyDescent="0.15"/>
    <row r="23" spans="2:23" ht="15" customHeight="1" x14ac:dyDescent="0.15">
      <c r="B23" s="45"/>
      <c r="C23" s="45"/>
      <c r="D23" s="45"/>
      <c r="E23" s="46"/>
      <c r="N23" s="47"/>
      <c r="P23" s="47"/>
      <c r="S23" s="47"/>
      <c r="U23" s="47"/>
      <c r="W23" s="47"/>
    </row>
    <row r="24" spans="2:23" ht="8.1" customHeight="1" x14ac:dyDescent="0.15">
      <c r="B24" s="45"/>
      <c r="C24" s="45"/>
      <c r="D24" s="45"/>
      <c r="E24" s="46"/>
      <c r="N24" s="47"/>
      <c r="P24" s="47"/>
      <c r="S24" s="47"/>
      <c r="U24" s="47"/>
      <c r="W24" s="47"/>
    </row>
    <row r="25" spans="2:23" ht="15" customHeight="1" x14ac:dyDescent="0.15">
      <c r="G25" s="64"/>
      <c r="I25" s="6"/>
      <c r="J25" s="3"/>
      <c r="K25" s="6"/>
      <c r="L25" s="3"/>
    </row>
    <row r="26" spans="2:23" ht="15" customHeight="1" x14ac:dyDescent="0.15"/>
  </sheetData>
  <sheetProtection sheet="1" objects="1" scenarios="1"/>
  <protectedRanges>
    <protectedRange sqref="E7:E17" name="範囲1_1"/>
  </protectedRanges>
  <mergeCells count="29">
    <mergeCell ref="E17:F17"/>
    <mergeCell ref="G17:H17"/>
    <mergeCell ref="K17:L17"/>
    <mergeCell ref="B18:L18"/>
    <mergeCell ref="B8:B17"/>
    <mergeCell ref="C8:D8"/>
    <mergeCell ref="C9:C10"/>
    <mergeCell ref="C11:C12"/>
    <mergeCell ref="C13:D13"/>
    <mergeCell ref="C14:D14"/>
    <mergeCell ref="C15:D15"/>
    <mergeCell ref="C16:D16"/>
    <mergeCell ref="C17:D17"/>
    <mergeCell ref="B7:D7"/>
    <mergeCell ref="B1:W1"/>
    <mergeCell ref="B3:W3"/>
    <mergeCell ref="B5:D6"/>
    <mergeCell ref="E5:H5"/>
    <mergeCell ref="I5:J6"/>
    <mergeCell ref="K5:L6"/>
    <mergeCell ref="M5:Q5"/>
    <mergeCell ref="R5:W5"/>
    <mergeCell ref="E6:F6"/>
    <mergeCell ref="G6:H6"/>
    <mergeCell ref="M6:N6"/>
    <mergeCell ref="O6:P6"/>
    <mergeCell ref="R6:S6"/>
    <mergeCell ref="T6:U6"/>
    <mergeCell ref="V6:W6"/>
  </mergeCells>
  <phoneticPr fontId="2"/>
  <printOptions horizontalCentered="1"/>
  <pageMargins left="0.27559055118110237" right="0.31496062992125984" top="0.55000000000000004" bottom="0.74803149606299213" header="0.31496062992125984" footer="0.31496062992125984"/>
  <pageSetup paperSize="9" scale="74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年単位入力用</vt:lpstr>
      <vt:lpstr>年単位入力用!Print_Area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2025-03-17T11:54:09Z</cp:lastPrinted>
  <dcterms:created xsi:type="dcterms:W3CDTF">2025-02-20T06:48:10Z</dcterms:created>
  <dcterms:modified xsi:type="dcterms:W3CDTF">2025-03-17T11:54:26Z</dcterms:modified>
</cp:coreProperties>
</file>