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20" windowWidth="14475" windowHeight="8220" tabRatio="843" activeTab="1"/>
  </bookViews>
  <sheets>
    <sheet name="表1-1" sheetId="1" r:id="rId1"/>
    <sheet name="表1-2" sheetId="2" r:id="rId2"/>
  </sheets>
  <definedNames>
    <definedName name="_xlnm.Print_Area" localSheetId="0">'表1-1'!$A$1:$Y$26</definedName>
    <definedName name="_xlnm.Print_Area" localSheetId="1">'表1-2'!$A$1:$I$25</definedName>
  </definedNames>
  <calcPr fullCalcOnLoad="1"/>
</workbook>
</file>

<file path=xl/sharedStrings.xml><?xml version="1.0" encoding="utf-8"?>
<sst xmlns="http://schemas.openxmlformats.org/spreadsheetml/2006/main" count="140" uniqueCount="93">
  <si>
    <t>1990年</t>
  </si>
  <si>
    <t>1996年</t>
  </si>
  <si>
    <t>1999年</t>
  </si>
  <si>
    <t>区　分</t>
  </si>
  <si>
    <t>構成比
（％）</t>
  </si>
  <si>
    <t>産業部門</t>
  </si>
  <si>
    <t>運輸部門</t>
  </si>
  <si>
    <t>工業プロセス</t>
  </si>
  <si>
    <t>廃棄物</t>
  </si>
  <si>
    <t>合　計</t>
  </si>
  <si>
    <t>農　業</t>
  </si>
  <si>
    <t>一酸化二窒素</t>
  </si>
  <si>
    <t>温室効果ガス合計</t>
  </si>
  <si>
    <t>2002年</t>
  </si>
  <si>
    <r>
      <t>表１</t>
    </r>
    <r>
      <rPr>
        <sz val="9"/>
        <rFont val="ＭＳ Ｐゴシック"/>
        <family val="3"/>
      </rPr>
      <t>－１　茨城県における温室効果ガス排出量実態調査結果</t>
    </r>
  </si>
  <si>
    <t>2004年</t>
  </si>
  <si>
    <t>主な用途</t>
  </si>
  <si>
    <t>先進国</t>
  </si>
  <si>
    <t>ハロン</t>
  </si>
  <si>
    <t>消火剤</t>
  </si>
  <si>
    <t>四塩化炭素</t>
  </si>
  <si>
    <t>臭化メチル</t>
  </si>
  <si>
    <t>資料：環境省</t>
  </si>
  <si>
    <t>エネルギー転換部門</t>
  </si>
  <si>
    <t>有機溶剤等の使用</t>
  </si>
  <si>
    <r>
      <t>排出量
（t-CO</t>
    </r>
    <r>
      <rPr>
        <vertAlign val="subscript"/>
        <sz val="8"/>
        <rFont val="ＭＳ ゴシック"/>
        <family val="3"/>
      </rPr>
      <t>2</t>
    </r>
    <r>
      <rPr>
        <sz val="8"/>
        <rFont val="ＭＳ ゴシック"/>
        <family val="3"/>
      </rPr>
      <t>）</t>
    </r>
  </si>
  <si>
    <t>規制開始</t>
  </si>
  <si>
    <t>消費量</t>
  </si>
  <si>
    <t>生産量</t>
  </si>
  <si>
    <t>1989年</t>
  </si>
  <si>
    <t>その他CFC</t>
  </si>
  <si>
    <t>2010年</t>
  </si>
  <si>
    <t>冷媒</t>
  </si>
  <si>
    <t>注３：HCFCのみ生産量と消費量の規制スケジュールが異なる。</t>
  </si>
  <si>
    <t>二酸化炭素</t>
  </si>
  <si>
    <t>全廃期間</t>
  </si>
  <si>
    <t>開発途上国</t>
  </si>
  <si>
    <t>オゾン層
破壊係数</t>
  </si>
  <si>
    <t>冷媒，発泡剤，洗浄剤，エアロゾル（噴射剤）</t>
  </si>
  <si>
    <t>土壌の殺菌，検疫</t>
  </si>
  <si>
    <t>一般溶剤等</t>
  </si>
  <si>
    <r>
      <t xml:space="preserve">モントリオール議定書規制対象外
（京都議定書における削減対象）
</t>
    </r>
    <r>
      <rPr>
        <sz val="7"/>
        <color indexed="8"/>
        <rFont val="ＭＳ Ｐゴシック"/>
        <family val="3"/>
      </rPr>
      <t>【代替フロン等３ガス（HFC，PFC，SF6）において，
基準年（1995年）に対して-1.6％（2010年）】</t>
    </r>
  </si>
  <si>
    <t>注２：「地球温暖化係数」は，大気中に放出された当該物質が地球温暖化に与える効果を，CO2を1.0として相対値として表し
　　　たもの。</t>
  </si>
  <si>
    <t>物　質　名　等</t>
  </si>
  <si>
    <t>2006年</t>
  </si>
  <si>
    <t>2008年</t>
  </si>
  <si>
    <t>メタン</t>
  </si>
  <si>
    <t>エネルギー</t>
  </si>
  <si>
    <t>HFC</t>
  </si>
  <si>
    <t>PFC</t>
  </si>
  <si>
    <t>SF6</t>
  </si>
  <si>
    <t>表１－２　モントリオール議定書に基づくオゾン層破壊物質の生産量及び消費量の規制スケジユール</t>
  </si>
  <si>
    <t>地球温暖化
係数</t>
  </si>
  <si>
    <t>CFC-11，12，113，114，115
（クロロフルオロカーボン）</t>
  </si>
  <si>
    <t>0.6
～1.0</t>
  </si>
  <si>
    <t>10900
（CFC-12）</t>
  </si>
  <si>
    <t>1992年</t>
  </si>
  <si>
    <t>1994年</t>
  </si>
  <si>
    <t>2002年</t>
  </si>
  <si>
    <t>2010年</t>
  </si>
  <si>
    <t>3.0
～10.0</t>
  </si>
  <si>
    <t>7140
（ハロン1301）</t>
  </si>
  <si>
    <t>1993年</t>
  </si>
  <si>
    <t>1996年</t>
  </si>
  <si>
    <t>2003年</t>
  </si>
  <si>
    <t>―</t>
  </si>
  <si>
    <t>1995年</t>
  </si>
  <si>
    <t>2005年</t>
  </si>
  <si>
    <t>1，1，1ートリクロロエタン</t>
  </si>
  <si>
    <t>2015年</t>
  </si>
  <si>
    <t>洗浄剤</t>
  </si>
  <si>
    <t>HCFC
（ハイドロクロロフルオロカーボン）</t>
  </si>
  <si>
    <t>2020年</t>
  </si>
  <si>
    <t>2013年</t>
  </si>
  <si>
    <t>2030年※</t>
  </si>
  <si>
    <t>0.005
～0.52</t>
  </si>
  <si>
    <t>1810
（HCFC-22）</t>
  </si>
  <si>
    <t>冷媒，発泡剤，洗浄剤</t>
  </si>
  <si>
    <t>2004年</t>
  </si>
  <si>
    <t>（参考：代替フロン）
HFC
（ハイドロフルオロカーボン）</t>
  </si>
  <si>
    <t>14800
（HFC-23）</t>
  </si>
  <si>
    <t>冷媒，発泡剤，洗浄剤，エアロゾル（噴射剤）</t>
  </si>
  <si>
    <t>注１：「オゾン層破壊係数」は，大気中に放出された単位重量の当該物質がオゾン層に与える破壊効果をCFC-11を1.0として
　　　相対値として表したもの。</t>
  </si>
  <si>
    <t>※　モントリオール議定書第19回締約国会合（19年9月17～21日）において，これまでの2040年全廃から，既存の冷凍空調機
　　器の補充用冷媒分を除いて2030年全廃が合意された。</t>
  </si>
  <si>
    <t>8.8</t>
  </si>
  <si>
    <t>97.2</t>
  </si>
  <si>
    <t>100.0</t>
  </si>
  <si>
    <t>2009年</t>
  </si>
  <si>
    <t>端数処理の関係で合計が一致しないことがある。</t>
  </si>
  <si>
    <t>2011年</t>
  </si>
  <si>
    <t>民生部門家庭系</t>
  </si>
  <si>
    <t>民生部門業務系</t>
  </si>
  <si>
    <t>2005年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</si>
</sst>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quot;△ &quot;#,##0"/>
    <numFmt numFmtId="179" formatCode="0_ "/>
    <numFmt numFmtId="180" formatCode="#,##0_ "/>
    <numFmt numFmtId="181" formatCode="&quot;¥&quot;#,##0_);[Red]\(&quot;¥&quot;#,##0\)"/>
  </numFmts>
  <fonts count="44">
    <font>
      <sz val="12"/>
      <name val="ＭＳ ゴシック"/>
      <family val="3"/>
    </font>
    <font>
      <sz val="11"/>
      <color indexed="8"/>
      <name val="ＭＳ Ｐゴシック"/>
      <family val="3"/>
    </font>
    <font>
      <sz val="6"/>
      <name val="ＭＳ ゴシック"/>
      <family val="3"/>
    </font>
    <font>
      <sz val="9"/>
      <name val="ＭＳ ゴシック"/>
      <family val="3"/>
    </font>
    <font>
      <sz val="9"/>
      <name val="ＭＳ Ｐゴシック"/>
      <family val="3"/>
    </font>
    <font>
      <sz val="8"/>
      <name val="ＭＳ ゴシック"/>
      <family val="3"/>
    </font>
    <font>
      <sz val="6"/>
      <name val="ＭＳ Ｐゴシック"/>
      <family val="3"/>
    </font>
    <font>
      <sz val="9"/>
      <color indexed="8"/>
      <name val="ＭＳ ゴシック"/>
      <family val="3"/>
    </font>
    <font>
      <sz val="9"/>
      <name val="ＭＳ 明朝"/>
      <family val="1"/>
    </font>
    <font>
      <vertAlign val="subscript"/>
      <sz val="8"/>
      <name val="ＭＳ ゴシック"/>
      <family val="3"/>
    </font>
    <font>
      <sz val="7"/>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rgb="FFC8FFC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indexed="8"/>
      </right>
      <top/>
      <bottom style="thin">
        <color indexed="8"/>
      </bottom>
    </border>
    <border>
      <left/>
      <right style="thin">
        <color indexed="8"/>
      </right>
      <top/>
      <bottom style="double">
        <color indexed="8"/>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style="thin">
        <color indexed="8"/>
      </left>
      <right style="thin">
        <color indexed="8"/>
      </right>
      <top style="double">
        <color indexed="8"/>
      </top>
      <bottom/>
    </border>
    <border>
      <left style="thin">
        <color indexed="8"/>
      </left>
      <right style="thin">
        <color indexed="8"/>
      </right>
      <top/>
      <bottom/>
    </border>
    <border>
      <left style="thin">
        <color indexed="8"/>
      </left>
      <right/>
      <top style="double">
        <color indexed="8"/>
      </top>
      <bottom/>
    </border>
    <border>
      <left/>
      <right/>
      <top style="double">
        <color indexed="8"/>
      </top>
      <bottom/>
    </border>
    <border>
      <left/>
      <right style="thin">
        <color indexed="8"/>
      </right>
      <top style="double">
        <color indexed="8"/>
      </top>
      <bottom/>
    </border>
    <border>
      <left style="thin">
        <color indexed="8"/>
      </left>
      <right/>
      <top/>
      <bottom/>
    </border>
    <border>
      <left/>
      <right style="thin">
        <color indexed="8"/>
      </right>
      <top/>
      <bottom/>
    </border>
    <border>
      <left style="thin">
        <color indexed="8"/>
      </left>
      <right style="thin">
        <color indexed="8"/>
      </right>
      <top style="thin">
        <color indexed="8"/>
      </top>
      <bottom/>
    </border>
    <border>
      <left/>
      <right/>
      <top style="thin">
        <color indexed="8"/>
      </top>
      <bottom/>
    </border>
    <border>
      <left/>
      <right style="thin">
        <color indexed="8"/>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color indexed="8"/>
      </left>
      <right/>
      <top style="thin">
        <color indexed="8"/>
      </top>
      <bottom style="double">
        <color indexed="8"/>
      </bottom>
    </border>
    <border>
      <left/>
      <right style="thin">
        <color indexed="8"/>
      </right>
      <top style="thin">
        <color indexed="8"/>
      </top>
      <bottom style="double">
        <color indexed="8"/>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2">
    <xf numFmtId="0" fontId="0" fillId="0" borderId="0" xfId="0"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vertical="center"/>
    </xf>
    <xf numFmtId="0" fontId="7" fillId="0" borderId="10" xfId="0" applyFont="1" applyBorder="1" applyAlignment="1">
      <alignment vertical="center" wrapText="1"/>
    </xf>
    <xf numFmtId="0" fontId="7" fillId="0" borderId="11" xfId="0" applyFont="1" applyBorder="1" applyAlignment="1">
      <alignment vertical="center" wrapText="1"/>
    </xf>
    <xf numFmtId="0" fontId="3" fillId="0" borderId="0" xfId="0" applyFont="1" applyAlignment="1">
      <alignmen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0" xfId="0" applyFont="1" applyAlignment="1">
      <alignment vertical="center"/>
    </xf>
    <xf numFmtId="0" fontId="5"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8" fillId="0" borderId="0" xfId="0" applyFont="1" applyAlignment="1">
      <alignment horizontal="left" vertical="center" wrapText="1"/>
    </xf>
    <xf numFmtId="0" fontId="7" fillId="33"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0" xfId="0" applyBorder="1" applyAlignment="1">
      <alignment vertical="center"/>
    </xf>
    <xf numFmtId="38" fontId="3" fillId="0" borderId="12" xfId="48" applyFont="1" applyBorder="1" applyAlignment="1">
      <alignment horizontal="right" vertical="center" shrinkToFit="1"/>
    </xf>
    <xf numFmtId="176" fontId="3" fillId="0" borderId="12" xfId="48" applyNumberFormat="1" applyFont="1" applyBorder="1" applyAlignment="1" applyProtection="1">
      <alignment horizontal="right" vertical="center" shrinkToFit="1"/>
      <protection locked="0"/>
    </xf>
    <xf numFmtId="176" fontId="3" fillId="0" borderId="12" xfId="0" applyNumberFormat="1" applyFont="1" applyBorder="1" applyAlignment="1">
      <alignment vertical="center" shrinkToFit="1"/>
    </xf>
    <xf numFmtId="178" fontId="3" fillId="0" borderId="12" xfId="0" applyNumberFormat="1" applyFont="1" applyBorder="1" applyAlignment="1">
      <alignment vertical="center" shrinkToFit="1"/>
    </xf>
    <xf numFmtId="49" fontId="3" fillId="0" borderId="12" xfId="48" applyNumberFormat="1" applyFont="1" applyBorder="1" applyAlignment="1">
      <alignment horizontal="right" vertical="center" shrinkToFit="1"/>
    </xf>
    <xf numFmtId="177" fontId="3" fillId="0" borderId="12" xfId="48" applyNumberFormat="1" applyFont="1" applyBorder="1" applyAlignment="1">
      <alignment vertical="center" shrinkToFit="1"/>
    </xf>
    <xf numFmtId="38" fontId="3" fillId="0" borderId="12" xfId="48" applyFont="1" applyBorder="1" applyAlignment="1">
      <alignment horizontal="center" vertical="center" shrinkToFit="1"/>
    </xf>
    <xf numFmtId="38" fontId="3" fillId="0" borderId="16" xfId="48" applyFont="1" applyBorder="1" applyAlignment="1">
      <alignment horizontal="right" vertical="center" shrinkToFit="1"/>
    </xf>
    <xf numFmtId="0" fontId="3" fillId="0" borderId="16" xfId="48" applyNumberFormat="1" applyFont="1" applyBorder="1" applyAlignment="1">
      <alignment horizontal="right" vertical="center" shrinkToFit="1"/>
    </xf>
    <xf numFmtId="176" fontId="3" fillId="0" borderId="16" xfId="48" applyNumberFormat="1" applyFont="1" applyBorder="1" applyAlignment="1" applyProtection="1">
      <alignment horizontal="right" vertical="center" shrinkToFit="1"/>
      <protection locked="0"/>
    </xf>
    <xf numFmtId="178" fontId="3" fillId="0" borderId="16" xfId="0" applyNumberFormat="1" applyFont="1" applyBorder="1" applyAlignment="1">
      <alignment horizontal="right" vertical="center" shrinkToFit="1"/>
    </xf>
    <xf numFmtId="176" fontId="3" fillId="0" borderId="16" xfId="0" applyNumberFormat="1" applyFont="1" applyBorder="1" applyAlignment="1">
      <alignment vertical="center" shrinkToFit="1"/>
    </xf>
    <xf numFmtId="38" fontId="3" fillId="0" borderId="17" xfId="48" applyFont="1" applyBorder="1" applyAlignment="1">
      <alignment horizontal="right" vertical="center" shrinkToFit="1"/>
    </xf>
    <xf numFmtId="0" fontId="3" fillId="0" borderId="17" xfId="48" applyNumberFormat="1" applyFont="1" applyBorder="1" applyAlignment="1">
      <alignment horizontal="right" vertical="center" shrinkToFit="1"/>
    </xf>
    <xf numFmtId="176" fontId="3" fillId="0" borderId="17" xfId="48" applyNumberFormat="1" applyFont="1" applyBorder="1" applyAlignment="1" applyProtection="1">
      <alignment horizontal="right" vertical="center" shrinkToFit="1"/>
      <protection locked="0"/>
    </xf>
    <xf numFmtId="178" fontId="3" fillId="0" borderId="17" xfId="0" applyNumberFormat="1" applyFont="1" applyBorder="1" applyAlignment="1">
      <alignment vertical="center" shrinkToFit="1"/>
    </xf>
    <xf numFmtId="176" fontId="3" fillId="0" borderId="17" xfId="0" applyNumberFormat="1" applyFont="1" applyBorder="1" applyAlignment="1">
      <alignment vertical="center" shrinkToFit="1"/>
    </xf>
    <xf numFmtId="38" fontId="3" fillId="0" borderId="18" xfId="48" applyFont="1" applyBorder="1" applyAlignment="1">
      <alignment horizontal="right" vertical="center" shrinkToFit="1"/>
    </xf>
    <xf numFmtId="0" fontId="3" fillId="0" borderId="18" xfId="48" applyNumberFormat="1" applyFont="1" applyBorder="1" applyAlignment="1">
      <alignment horizontal="right" vertical="center" shrinkToFit="1"/>
    </xf>
    <xf numFmtId="176" fontId="3" fillId="0" borderId="18" xfId="48" applyNumberFormat="1" applyFont="1" applyBorder="1" applyAlignment="1" applyProtection="1">
      <alignment horizontal="right" vertical="center" shrinkToFit="1"/>
      <protection locked="0"/>
    </xf>
    <xf numFmtId="178" fontId="3" fillId="0" borderId="18" xfId="0" applyNumberFormat="1" applyFont="1" applyBorder="1" applyAlignment="1">
      <alignment vertical="center" shrinkToFit="1"/>
    </xf>
    <xf numFmtId="176" fontId="3" fillId="0" borderId="18" xfId="0" applyNumberFormat="1" applyFont="1" applyBorder="1" applyAlignment="1">
      <alignment vertical="center" shrinkToFit="1"/>
    </xf>
    <xf numFmtId="49" fontId="3" fillId="0" borderId="18" xfId="48" applyNumberFormat="1" applyFont="1" applyBorder="1" applyAlignment="1">
      <alignment horizontal="right" vertical="center" shrinkToFit="1"/>
    </xf>
    <xf numFmtId="177" fontId="3" fillId="0" borderId="16" xfId="48" applyNumberFormat="1" applyFont="1" applyBorder="1" applyAlignment="1">
      <alignment vertical="center" shrinkToFit="1"/>
    </xf>
    <xf numFmtId="178" fontId="3" fillId="0" borderId="16" xfId="0" applyNumberFormat="1" applyFont="1" applyBorder="1" applyAlignment="1">
      <alignment vertical="center" shrinkToFit="1"/>
    </xf>
    <xf numFmtId="177" fontId="3" fillId="0" borderId="17" xfId="48" applyNumberFormat="1" applyFont="1" applyBorder="1" applyAlignment="1">
      <alignment vertical="center" shrinkToFit="1"/>
    </xf>
    <xf numFmtId="177" fontId="3" fillId="0" borderId="18" xfId="48" applyNumberFormat="1" applyFont="1" applyBorder="1" applyAlignment="1">
      <alignment vertical="center" shrinkToFit="1"/>
    </xf>
    <xf numFmtId="3" fontId="3" fillId="0" borderId="18" xfId="48" applyNumberFormat="1" applyFont="1" applyBorder="1" applyAlignment="1">
      <alignment horizontal="right" vertical="center" shrinkToFit="1"/>
    </xf>
    <xf numFmtId="0" fontId="5" fillId="34" borderId="12"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20" xfId="0" applyFont="1" applyFill="1" applyBorder="1" applyAlignment="1">
      <alignment horizontal="center" vertical="center"/>
    </xf>
    <xf numFmtId="0" fontId="3" fillId="0" borderId="21" xfId="0" applyFont="1" applyBorder="1" applyAlignment="1">
      <alignment horizontal="left" vertical="center"/>
    </xf>
    <xf numFmtId="0" fontId="8" fillId="0" borderId="0" xfId="0" applyFont="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8" fillId="0" borderId="0" xfId="0" applyFont="1" applyAlignment="1">
      <alignment horizontal="lef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9" xfId="0" applyFont="1" applyBorder="1" applyAlignment="1">
      <alignment vertical="center" wrapText="1"/>
    </xf>
    <xf numFmtId="0" fontId="7" fillId="0" borderId="15" xfId="0" applyFont="1" applyBorder="1" applyAlignment="1">
      <alignment vertical="center" wrapText="1"/>
    </xf>
    <xf numFmtId="0" fontId="7" fillId="0" borderId="2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30" xfId="0" applyFont="1" applyBorder="1" applyAlignment="1">
      <alignment horizontal="left" vertical="center" wrapText="1"/>
    </xf>
    <xf numFmtId="0" fontId="8" fillId="0" borderId="30" xfId="0" applyFont="1" applyBorder="1" applyAlignment="1">
      <alignment horizontal="left" vertical="center"/>
    </xf>
    <xf numFmtId="0" fontId="7" fillId="0" borderId="29" xfId="0" applyFont="1" applyBorder="1" applyAlignment="1">
      <alignment horizontal="center" vertical="center" wrapText="1"/>
    </xf>
    <xf numFmtId="0" fontId="7" fillId="0" borderId="15" xfId="0" applyFont="1" applyBorder="1" applyAlignment="1">
      <alignment horizontal="center" vertical="center" wrapText="1"/>
    </xf>
    <xf numFmtId="0" fontId="7" fillId="33" borderId="29"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5" fillId="35" borderId="19" xfId="0" applyFont="1" applyFill="1" applyBorder="1" applyAlignment="1">
      <alignment horizontal="center" vertical="center" textRotation="255"/>
    </xf>
    <xf numFmtId="0" fontId="5" fillId="35" borderId="35" xfId="0" applyFont="1" applyFill="1" applyBorder="1" applyAlignment="1">
      <alignment horizontal="left" vertical="center"/>
    </xf>
    <xf numFmtId="0" fontId="5" fillId="35" borderId="36" xfId="0" applyFont="1" applyFill="1" applyBorder="1" applyAlignment="1">
      <alignment horizontal="left" vertical="center"/>
    </xf>
    <xf numFmtId="0" fontId="5" fillId="35" borderId="37" xfId="0" applyFont="1" applyFill="1" applyBorder="1" applyAlignment="1">
      <alignment horizontal="left" vertical="center"/>
    </xf>
    <xf numFmtId="0" fontId="5" fillId="35" borderId="38" xfId="0" applyFont="1" applyFill="1" applyBorder="1" applyAlignment="1">
      <alignment horizontal="left" vertical="center"/>
    </xf>
    <xf numFmtId="0" fontId="5" fillId="35" borderId="39" xfId="0" applyFont="1" applyFill="1" applyBorder="1" applyAlignment="1">
      <alignment horizontal="left" vertical="center"/>
    </xf>
    <xf numFmtId="0" fontId="5" fillId="35" borderId="40" xfId="0" applyFont="1" applyFill="1" applyBorder="1" applyAlignment="1">
      <alignment horizontal="left" vertical="center"/>
    </xf>
    <xf numFmtId="0" fontId="5" fillId="35" borderId="19" xfId="0" applyFont="1" applyFill="1" applyBorder="1" applyAlignment="1">
      <alignment horizontal="center" vertical="center"/>
    </xf>
    <xf numFmtId="0" fontId="5" fillId="35" borderId="19" xfId="0" applyFont="1" applyFill="1" applyBorder="1" applyAlignment="1">
      <alignment horizontal="left" vertical="center"/>
    </xf>
    <xf numFmtId="0" fontId="5" fillId="35" borderId="20" xfId="0" applyFont="1" applyFill="1" applyBorder="1" applyAlignment="1">
      <alignment horizontal="left" vertical="center"/>
    </xf>
    <xf numFmtId="0" fontId="5" fillId="35" borderId="12" xfId="0" applyFont="1" applyFill="1" applyBorder="1" applyAlignment="1">
      <alignment horizontal="center" vertical="center" textRotation="255"/>
    </xf>
    <xf numFmtId="0" fontId="5" fillId="35" borderId="16" xfId="0" applyFont="1" applyFill="1" applyBorder="1" applyAlignment="1">
      <alignment horizontal="center" vertical="center" textRotation="255"/>
    </xf>
    <xf numFmtId="0" fontId="5" fillId="35" borderId="41" xfId="0" applyFont="1" applyFill="1" applyBorder="1" applyAlignment="1">
      <alignment horizontal="center" vertical="center" textRotation="255"/>
    </xf>
    <xf numFmtId="0" fontId="5" fillId="35" borderId="17" xfId="0" applyFont="1" applyFill="1" applyBorder="1" applyAlignment="1">
      <alignment horizontal="center" vertical="center" textRotation="255"/>
    </xf>
    <xf numFmtId="0" fontId="5" fillId="35" borderId="12" xfId="0" applyFont="1" applyFill="1" applyBorder="1" applyAlignment="1">
      <alignment horizontal="center" vertical="center"/>
    </xf>
    <xf numFmtId="0" fontId="7" fillId="35" borderId="32" xfId="0" applyFont="1" applyFill="1" applyBorder="1" applyAlignment="1">
      <alignment vertical="center" wrapText="1"/>
    </xf>
    <xf numFmtId="0" fontId="7" fillId="35" borderId="33" xfId="0" applyFont="1" applyFill="1" applyBorder="1" applyAlignment="1">
      <alignment vertical="center" wrapText="1"/>
    </xf>
    <xf numFmtId="0" fontId="7" fillId="35" borderId="34" xfId="0" applyFont="1" applyFill="1" applyBorder="1" applyAlignment="1">
      <alignment vertical="center" wrapText="1"/>
    </xf>
    <xf numFmtId="0" fontId="7" fillId="35" borderId="10" xfId="0" applyFont="1" applyFill="1" applyBorder="1" applyAlignment="1">
      <alignment vertical="center" wrapText="1"/>
    </xf>
    <xf numFmtId="0" fontId="7" fillId="35" borderId="13" xfId="0" applyFont="1" applyFill="1" applyBorder="1" applyAlignment="1">
      <alignment vertical="center" wrapText="1"/>
    </xf>
    <xf numFmtId="0" fontId="7" fillId="35" borderId="31" xfId="0" applyFont="1" applyFill="1" applyBorder="1" applyAlignment="1">
      <alignment vertical="center" wrapText="1"/>
    </xf>
    <xf numFmtId="0" fontId="7" fillId="35" borderId="13" xfId="0" applyFont="1" applyFill="1" applyBorder="1" applyAlignment="1">
      <alignment vertical="center" wrapText="1"/>
    </xf>
    <xf numFmtId="0" fontId="7" fillId="35" borderId="31" xfId="0" applyFont="1" applyFill="1" applyBorder="1" applyAlignment="1">
      <alignment vertical="center" wrapText="1"/>
    </xf>
    <xf numFmtId="0" fontId="7" fillId="35" borderId="29" xfId="0" applyFont="1" applyFill="1" applyBorder="1" applyAlignment="1">
      <alignment vertical="center" wrapText="1"/>
    </xf>
    <xf numFmtId="0" fontId="7" fillId="35" borderId="14" xfId="0" applyFont="1" applyFill="1" applyBorder="1" applyAlignment="1">
      <alignment horizontal="center" vertical="center" wrapText="1"/>
    </xf>
    <xf numFmtId="0" fontId="7" fillId="35" borderId="15" xfId="0" applyFont="1" applyFill="1" applyBorder="1" applyAlignment="1">
      <alignment vertical="center" wrapText="1"/>
    </xf>
    <xf numFmtId="0" fontId="7" fillId="35" borderId="15" xfId="0" applyFont="1" applyFill="1" applyBorder="1" applyAlignment="1">
      <alignment horizontal="center" vertical="center" wrapText="1"/>
    </xf>
    <xf numFmtId="0" fontId="7" fillId="35" borderId="42" xfId="0" applyFont="1" applyFill="1" applyBorder="1" applyAlignment="1">
      <alignment vertical="center" wrapText="1"/>
    </xf>
    <xf numFmtId="0" fontId="7" fillId="35" borderId="43" xfId="0" applyFont="1" applyFill="1" applyBorder="1" applyAlignment="1">
      <alignment vertical="center" wrapText="1"/>
    </xf>
    <xf numFmtId="0" fontId="7" fillId="35" borderId="24" xfId="0" applyFont="1" applyFill="1" applyBorder="1" applyAlignment="1">
      <alignment vertical="center" wrapText="1"/>
    </xf>
    <xf numFmtId="0" fontId="7" fillId="35" borderId="26" xfId="0" applyFont="1" applyFill="1" applyBorder="1" applyAlignment="1">
      <alignment vertical="center" wrapText="1"/>
    </xf>
    <xf numFmtId="0" fontId="7" fillId="35" borderId="27" xfId="0" applyFont="1" applyFill="1" applyBorder="1" applyAlignment="1">
      <alignment vertical="center" wrapText="1"/>
    </xf>
    <xf numFmtId="0" fontId="7" fillId="35" borderId="28"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8FEE2"/>
      <rgbColor rgb="00CCFFCC"/>
      <rgbColor rgb="00FFFF99"/>
      <rgbColor rgb="00B3F78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29"/>
  <sheetViews>
    <sheetView view="pageBreakPreview" zoomScale="110" zoomScaleNormal="85" zoomScaleSheetLayoutView="110" zoomScalePageLayoutView="0" workbookViewId="0" topLeftCell="A1">
      <selection activeCell="B4" sqref="B4:C4"/>
    </sheetView>
  </sheetViews>
  <sheetFormatPr defaultColWidth="8.796875" defaultRowHeight="18" customHeight="1"/>
  <cols>
    <col min="1" max="1" width="2.5" style="2" customWidth="1"/>
    <col min="2" max="2" width="1.59765625" style="2" customWidth="1"/>
    <col min="3" max="3" width="12.59765625" style="2" customWidth="1"/>
    <col min="4" max="4" width="9.3984375" style="2" customWidth="1"/>
    <col min="5" max="5" width="5.59765625" style="2" customWidth="1"/>
    <col min="6" max="6" width="9.3984375" style="2" customWidth="1"/>
    <col min="7" max="7" width="5.59765625" style="2" customWidth="1"/>
    <col min="8" max="8" width="9.3984375" style="1" customWidth="1"/>
    <col min="9" max="9" width="5.59765625" style="1" customWidth="1"/>
    <col min="10" max="10" width="9.3984375" style="2" customWidth="1"/>
    <col min="11" max="11" width="5.59765625" style="2" customWidth="1"/>
    <col min="12" max="12" width="9.3984375" style="2" customWidth="1"/>
    <col min="13" max="13" width="5.59765625" style="2" customWidth="1"/>
    <col min="14" max="14" width="9.3984375" style="2" customWidth="1"/>
    <col min="15" max="15" width="5.59765625" style="2" customWidth="1"/>
    <col min="16" max="16" width="9.3984375" style="2" customWidth="1"/>
    <col min="17" max="17" width="5.59765625" style="2" customWidth="1"/>
    <col min="18" max="18" width="9.3984375" style="2" customWidth="1"/>
    <col min="19" max="19" width="5.59765625" style="2" customWidth="1"/>
    <col min="20" max="20" width="9.3984375" style="2" customWidth="1"/>
    <col min="21" max="21" width="5.59765625" style="2" customWidth="1"/>
    <col min="22" max="22" width="9.3984375" style="2" customWidth="1"/>
    <col min="23" max="23" width="5.59765625" style="2" customWidth="1"/>
    <col min="24" max="24" width="9.3984375" style="2" bestFit="1" customWidth="1"/>
    <col min="25" max="25" width="5.59765625" style="2" customWidth="1"/>
    <col min="26" max="16384" width="9" style="2" customWidth="1"/>
  </cols>
  <sheetData>
    <row r="1" spans="1:5" ht="25.5" customHeight="1">
      <c r="A1" s="2" t="s">
        <v>14</v>
      </c>
      <c r="E1" s="3"/>
    </row>
    <row r="2" spans="1:25" ht="25.5" customHeight="1">
      <c r="A2" s="47" t="s">
        <v>3</v>
      </c>
      <c r="B2" s="47"/>
      <c r="C2" s="47"/>
      <c r="D2" s="47" t="s">
        <v>0</v>
      </c>
      <c r="E2" s="47"/>
      <c r="F2" s="47" t="s">
        <v>1</v>
      </c>
      <c r="G2" s="47"/>
      <c r="H2" s="47" t="s">
        <v>2</v>
      </c>
      <c r="I2" s="47"/>
      <c r="J2" s="47" t="s">
        <v>13</v>
      </c>
      <c r="K2" s="47"/>
      <c r="L2" s="47" t="s">
        <v>15</v>
      </c>
      <c r="M2" s="47"/>
      <c r="N2" s="48" t="s">
        <v>92</v>
      </c>
      <c r="O2" s="49"/>
      <c r="P2" s="47" t="s">
        <v>44</v>
      </c>
      <c r="Q2" s="47"/>
      <c r="R2" s="47" t="s">
        <v>45</v>
      </c>
      <c r="S2" s="47"/>
      <c r="T2" s="47" t="s">
        <v>87</v>
      </c>
      <c r="U2" s="47"/>
      <c r="V2" s="47" t="s">
        <v>31</v>
      </c>
      <c r="W2" s="47"/>
      <c r="X2" s="47" t="s">
        <v>89</v>
      </c>
      <c r="Y2" s="47"/>
    </row>
    <row r="3" spans="1:25" ht="25.5" customHeight="1">
      <c r="A3" s="47"/>
      <c r="B3" s="47"/>
      <c r="C3" s="47"/>
      <c r="D3" s="10" t="s">
        <v>25</v>
      </c>
      <c r="E3" s="10" t="s">
        <v>4</v>
      </c>
      <c r="F3" s="10" t="s">
        <v>25</v>
      </c>
      <c r="G3" s="10" t="s">
        <v>4</v>
      </c>
      <c r="H3" s="10" t="s">
        <v>25</v>
      </c>
      <c r="I3" s="10" t="s">
        <v>4</v>
      </c>
      <c r="J3" s="10" t="s">
        <v>25</v>
      </c>
      <c r="K3" s="10" t="s">
        <v>4</v>
      </c>
      <c r="L3" s="10" t="s">
        <v>25</v>
      </c>
      <c r="M3" s="10" t="s">
        <v>4</v>
      </c>
      <c r="N3" s="10" t="s">
        <v>25</v>
      </c>
      <c r="O3" s="10" t="s">
        <v>4</v>
      </c>
      <c r="P3" s="10" t="s">
        <v>25</v>
      </c>
      <c r="Q3" s="10" t="s">
        <v>4</v>
      </c>
      <c r="R3" s="10" t="s">
        <v>25</v>
      </c>
      <c r="S3" s="10" t="s">
        <v>4</v>
      </c>
      <c r="T3" s="10" t="s">
        <v>25</v>
      </c>
      <c r="U3" s="10" t="s">
        <v>4</v>
      </c>
      <c r="V3" s="10" t="s">
        <v>25</v>
      </c>
      <c r="W3" s="10" t="s">
        <v>4</v>
      </c>
      <c r="X3" s="10" t="s">
        <v>25</v>
      </c>
      <c r="Y3" s="10" t="s">
        <v>4</v>
      </c>
    </row>
    <row r="4" spans="1:25" ht="20.25" customHeight="1">
      <c r="A4" s="79" t="s">
        <v>34</v>
      </c>
      <c r="B4" s="80" t="s">
        <v>23</v>
      </c>
      <c r="C4" s="81"/>
      <c r="D4" s="26">
        <v>616124</v>
      </c>
      <c r="E4" s="27">
        <v>1.2</v>
      </c>
      <c r="F4" s="26">
        <v>461787</v>
      </c>
      <c r="G4" s="28">
        <f>F4/F25*100</f>
        <v>0.8828295111487414</v>
      </c>
      <c r="H4" s="26">
        <v>453630</v>
      </c>
      <c r="I4" s="28">
        <f>H4/H25*100</f>
        <v>0.9316544015849236</v>
      </c>
      <c r="J4" s="26">
        <v>575079</v>
      </c>
      <c r="K4" s="28">
        <f>J4/J25*100</f>
        <v>1.169587539075382</v>
      </c>
      <c r="L4" s="26">
        <v>802863</v>
      </c>
      <c r="M4" s="28">
        <f>L4/L25*100</f>
        <v>1.6484831695437436</v>
      </c>
      <c r="N4" s="26">
        <v>982993</v>
      </c>
      <c r="O4" s="28">
        <f>N4/N25*100</f>
        <v>1.9782142920822205</v>
      </c>
      <c r="P4" s="26">
        <v>832238</v>
      </c>
      <c r="Q4" s="28">
        <f>P4/P25*100</f>
        <v>1.6370077305645288</v>
      </c>
      <c r="R4" s="29">
        <v>1254725</v>
      </c>
      <c r="S4" s="30">
        <f>R4/R25*100</f>
        <v>2.4777265764421177</v>
      </c>
      <c r="T4" s="29">
        <v>1225601</v>
      </c>
      <c r="U4" s="30">
        <f>T4/T25*100</f>
        <v>2.4837733090160454</v>
      </c>
      <c r="V4" s="29">
        <v>1153986</v>
      </c>
      <c r="W4" s="30">
        <f>V4/V25*100</f>
        <v>2.332421043810695</v>
      </c>
      <c r="X4" s="29">
        <v>1305746</v>
      </c>
      <c r="Y4" s="30">
        <f>X4/X25*100</f>
        <v>2.66731424604289</v>
      </c>
    </row>
    <row r="5" spans="1:25" ht="20.25" customHeight="1">
      <c r="A5" s="79"/>
      <c r="B5" s="82" t="s">
        <v>5</v>
      </c>
      <c r="C5" s="83"/>
      <c r="D5" s="36">
        <v>36143878</v>
      </c>
      <c r="E5" s="37">
        <v>72.5</v>
      </c>
      <c r="F5" s="36">
        <v>35182408</v>
      </c>
      <c r="G5" s="38">
        <f>F5/F25*100</f>
        <v>67.26059429060491</v>
      </c>
      <c r="H5" s="36">
        <v>32937627</v>
      </c>
      <c r="I5" s="38">
        <f>H5/H25*100</f>
        <v>67.64650744508172</v>
      </c>
      <c r="J5" s="36">
        <v>33177208</v>
      </c>
      <c r="K5" s="38">
        <f>J5/J25*100</f>
        <v>67.47533653308862</v>
      </c>
      <c r="L5" s="36">
        <v>32919008</v>
      </c>
      <c r="M5" s="38">
        <f>L5/L25*100</f>
        <v>67.59114649208627</v>
      </c>
      <c r="N5" s="36">
        <v>32787281</v>
      </c>
      <c r="O5" s="38">
        <f>N5/N25*100</f>
        <v>65.98243107806042</v>
      </c>
      <c r="P5" s="36">
        <v>34663258</v>
      </c>
      <c r="Q5" s="38">
        <f>P5/P25*100</f>
        <v>68.18244458021954</v>
      </c>
      <c r="R5" s="39">
        <v>33966683</v>
      </c>
      <c r="S5" s="40">
        <f>R5/R25*100</f>
        <v>67.0745806313612</v>
      </c>
      <c r="T5" s="39">
        <v>33434301</v>
      </c>
      <c r="U5" s="40">
        <f>T5/T25*100</f>
        <v>67.75714480439268</v>
      </c>
      <c r="V5" s="39">
        <v>34134271</v>
      </c>
      <c r="W5" s="40">
        <f>V5/V25*100</f>
        <v>68.99173126496953</v>
      </c>
      <c r="X5" s="39">
        <v>33707494</v>
      </c>
      <c r="Y5" s="40">
        <f>X5/X25*100</f>
        <v>68.85602478935813</v>
      </c>
    </row>
    <row r="6" spans="1:25" ht="20.25" customHeight="1">
      <c r="A6" s="79"/>
      <c r="B6" s="82" t="s">
        <v>6</v>
      </c>
      <c r="C6" s="83"/>
      <c r="D6" s="36">
        <v>4377236</v>
      </c>
      <c r="E6" s="41" t="s">
        <v>84</v>
      </c>
      <c r="F6" s="36">
        <v>5570443</v>
      </c>
      <c r="G6" s="38">
        <f>F6/F25*100</f>
        <v>10.649393487845975</v>
      </c>
      <c r="H6" s="36">
        <v>6018140</v>
      </c>
      <c r="I6" s="38">
        <f>H6/H25*100</f>
        <v>12.359911426392197</v>
      </c>
      <c r="J6" s="36">
        <v>6009059</v>
      </c>
      <c r="K6" s="38">
        <f>J6/J25*100</f>
        <v>12.221139231251316</v>
      </c>
      <c r="L6" s="36">
        <v>5874215</v>
      </c>
      <c r="M6" s="38">
        <f>L6/L25*100</f>
        <v>12.061266444936933</v>
      </c>
      <c r="N6" s="36">
        <v>5750726</v>
      </c>
      <c r="O6" s="38">
        <f>N6/N25*100</f>
        <v>11.572990207507907</v>
      </c>
      <c r="P6" s="36">
        <v>5756411</v>
      </c>
      <c r="Q6" s="38">
        <f>P6/P25*100</f>
        <v>11.322829896383833</v>
      </c>
      <c r="R6" s="39">
        <v>5508653</v>
      </c>
      <c r="S6" s="40">
        <f>R6/R25*100</f>
        <v>10.878029798161034</v>
      </c>
      <c r="T6" s="39">
        <v>5427241</v>
      </c>
      <c r="U6" s="40">
        <f>T6/T25*100</f>
        <v>10.998715191483647</v>
      </c>
      <c r="V6" s="39">
        <v>4924797</v>
      </c>
      <c r="W6" s="40">
        <f>V6/V25*100</f>
        <v>9.953933721289323</v>
      </c>
      <c r="X6" s="39">
        <v>4870112</v>
      </c>
      <c r="Y6" s="40">
        <f>X6/X25*100</f>
        <v>9.948427272551038</v>
      </c>
    </row>
    <row r="7" spans="1:25" ht="20.25" customHeight="1">
      <c r="A7" s="79"/>
      <c r="B7" s="82" t="s">
        <v>90</v>
      </c>
      <c r="C7" s="83"/>
      <c r="D7" s="36">
        <v>2657273</v>
      </c>
      <c r="E7" s="37">
        <v>5.3</v>
      </c>
      <c r="F7" s="36">
        <v>3094662</v>
      </c>
      <c r="G7" s="38">
        <f>F7/F25*100</f>
        <v>5.916275123878729</v>
      </c>
      <c r="H7" s="36">
        <v>3121778</v>
      </c>
      <c r="I7" s="38">
        <f>H7/H25*100</f>
        <v>6.411432697288494</v>
      </c>
      <c r="J7" s="36">
        <v>3082029</v>
      </c>
      <c r="K7" s="38">
        <f>J7/J25*100</f>
        <v>6.268187002949091</v>
      </c>
      <c r="L7" s="36">
        <v>3249950</v>
      </c>
      <c r="M7" s="38">
        <f>L7/L25*100</f>
        <v>6.672978922753557</v>
      </c>
      <c r="N7" s="36">
        <v>3544516</v>
      </c>
      <c r="O7" s="38">
        <f>N7/N25*100</f>
        <v>7.133125271201426</v>
      </c>
      <c r="P7" s="36">
        <v>3122688</v>
      </c>
      <c r="Q7" s="38">
        <f>P7/P25*100</f>
        <v>6.142310728590964</v>
      </c>
      <c r="R7" s="39">
        <v>3077550</v>
      </c>
      <c r="S7" s="40">
        <f>R7/R25*100</f>
        <v>6.077289784876718</v>
      </c>
      <c r="T7" s="39">
        <v>2970017</v>
      </c>
      <c r="U7" s="40">
        <f>T7/T25*100</f>
        <v>6.0189645340725955</v>
      </c>
      <c r="V7" s="39">
        <v>3194175</v>
      </c>
      <c r="W7" s="40">
        <f>V7/V25*100</f>
        <v>6.456023719190725</v>
      </c>
      <c r="X7" s="39">
        <v>3063726</v>
      </c>
      <c r="Y7" s="40">
        <f>X7/X25*100</f>
        <v>6.2584300513055355</v>
      </c>
    </row>
    <row r="8" spans="1:25" ht="20.25" customHeight="1">
      <c r="A8" s="79"/>
      <c r="B8" s="82" t="s">
        <v>91</v>
      </c>
      <c r="C8" s="83"/>
      <c r="D8" s="36">
        <v>2786707</v>
      </c>
      <c r="E8" s="37">
        <v>5.6</v>
      </c>
      <c r="F8" s="36">
        <v>4058323</v>
      </c>
      <c r="G8" s="38">
        <f>F8/F25*100</f>
        <v>7.758571181461786</v>
      </c>
      <c r="H8" s="36">
        <v>2140000</v>
      </c>
      <c r="I8" s="38">
        <f>H8/H25*100</f>
        <v>4.395080615020471</v>
      </c>
      <c r="J8" s="36">
        <v>2777265</v>
      </c>
      <c r="K8" s="38">
        <f>J8/J25*100</f>
        <v>5.648362288851081</v>
      </c>
      <c r="L8" s="36">
        <v>2859964</v>
      </c>
      <c r="M8" s="38">
        <f>L8/L25*100</f>
        <v>5.87223787807011</v>
      </c>
      <c r="N8" s="36">
        <v>2895553</v>
      </c>
      <c r="O8" s="38">
        <f>N8/N25*100</f>
        <v>5.827126264461242</v>
      </c>
      <c r="P8" s="36">
        <v>2888211</v>
      </c>
      <c r="Q8" s="38">
        <f>P8/P25*100</f>
        <v>5.6810957136077755</v>
      </c>
      <c r="R8" s="39">
        <v>2891165</v>
      </c>
      <c r="S8" s="40">
        <f>R8/R25*100</f>
        <v>5.709232188231904</v>
      </c>
      <c r="T8" s="39">
        <v>2891061</v>
      </c>
      <c r="U8" s="40">
        <f>T8/T25*100</f>
        <v>5.858954216369957</v>
      </c>
      <c r="V8" s="39">
        <v>2876639</v>
      </c>
      <c r="W8" s="40">
        <f>V8/V25*100</f>
        <v>5.814224209866111</v>
      </c>
      <c r="X8" s="39">
        <v>2864090</v>
      </c>
      <c r="Y8" s="40">
        <f>X8/X25*100</f>
        <v>5.850623366986366</v>
      </c>
    </row>
    <row r="9" spans="1:25" ht="20.25" customHeight="1">
      <c r="A9" s="79"/>
      <c r="B9" s="82" t="s">
        <v>7</v>
      </c>
      <c r="C9" s="83"/>
      <c r="D9" s="36">
        <v>1201272</v>
      </c>
      <c r="E9" s="37">
        <v>2.4</v>
      </c>
      <c r="F9" s="36">
        <v>1178182</v>
      </c>
      <c r="G9" s="38">
        <f>F9/F25*100</f>
        <v>2.2524103950614602</v>
      </c>
      <c r="H9" s="36">
        <v>1123144</v>
      </c>
      <c r="I9" s="38">
        <f>H9/H25*100</f>
        <v>2.306686178633903</v>
      </c>
      <c r="J9" s="36">
        <v>891564</v>
      </c>
      <c r="K9" s="38">
        <f>J9/J25*100</f>
        <v>1.8132502572484892</v>
      </c>
      <c r="L9" s="36">
        <v>871478</v>
      </c>
      <c r="M9" s="38">
        <f>L9/L25*100</f>
        <v>1.789367321233688</v>
      </c>
      <c r="N9" s="36">
        <v>906986</v>
      </c>
      <c r="O9" s="38">
        <f>N9/N25*100</f>
        <v>1.8252547758920812</v>
      </c>
      <c r="P9" s="36">
        <v>894341</v>
      </c>
      <c r="Q9" s="38">
        <f>P9/P25*100</f>
        <v>1.7591640020773038</v>
      </c>
      <c r="R9" s="39">
        <v>927406</v>
      </c>
      <c r="S9" s="40">
        <f>R9/R25*100</f>
        <v>1.8313642378623831</v>
      </c>
      <c r="T9" s="39">
        <v>740202</v>
      </c>
      <c r="U9" s="40">
        <f>T9/T25*100</f>
        <v>1.500075449416486</v>
      </c>
      <c r="V9" s="39">
        <v>770829</v>
      </c>
      <c r="W9" s="40">
        <f>V9/V25*100</f>
        <v>1.5579892483787101</v>
      </c>
      <c r="X9" s="39">
        <v>744812</v>
      </c>
      <c r="Y9" s="40">
        <f>X9/X25*100</f>
        <v>1.5214656282490597</v>
      </c>
    </row>
    <row r="10" spans="1:25" ht="20.25" customHeight="1">
      <c r="A10" s="79"/>
      <c r="B10" s="84" t="s">
        <v>8</v>
      </c>
      <c r="C10" s="85"/>
      <c r="D10" s="31">
        <v>634265</v>
      </c>
      <c r="E10" s="32">
        <v>1.3</v>
      </c>
      <c r="F10" s="31">
        <v>918068</v>
      </c>
      <c r="G10" s="33">
        <f>F10/F25*100</f>
        <v>1.7551328288611476</v>
      </c>
      <c r="H10" s="31">
        <v>1182049</v>
      </c>
      <c r="I10" s="33">
        <f>H10/H25*100</f>
        <v>2.427663853226324</v>
      </c>
      <c r="J10" s="31">
        <v>1050123</v>
      </c>
      <c r="K10" s="33">
        <f>J10/J25*100</f>
        <v>2.1357253095600037</v>
      </c>
      <c r="L10" s="31">
        <v>762722</v>
      </c>
      <c r="M10" s="33">
        <f>L10/L25*100</f>
        <v>1.566063425566682</v>
      </c>
      <c r="N10" s="31">
        <v>689307</v>
      </c>
      <c r="O10" s="33">
        <f>N10/N25*100</f>
        <v>1.3871888803199202</v>
      </c>
      <c r="P10" s="31">
        <v>746280</v>
      </c>
      <c r="Q10" s="33">
        <f>P10/P25*100</f>
        <v>1.4679288006143634</v>
      </c>
      <c r="R10" s="34">
        <v>719053</v>
      </c>
      <c r="S10" s="35">
        <f>R10/R25*100</f>
        <v>1.4199260618625071</v>
      </c>
      <c r="T10" s="34">
        <v>920481</v>
      </c>
      <c r="U10" s="35">
        <f>T10/T25*100</f>
        <v>1.8654245054111396</v>
      </c>
      <c r="V10" s="34">
        <v>736050</v>
      </c>
      <c r="W10" s="35">
        <f>V10/V25*100</f>
        <v>1.4876943994960616</v>
      </c>
      <c r="X10" s="34">
        <v>648084</v>
      </c>
      <c r="Y10" s="35">
        <f>X10/X25*100</f>
        <v>1.3238743873865668</v>
      </c>
    </row>
    <row r="11" spans="1:25" ht="20.25" customHeight="1">
      <c r="A11" s="86"/>
      <c r="B11" s="87" t="s">
        <v>9</v>
      </c>
      <c r="C11" s="88"/>
      <c r="D11" s="19">
        <v>48416755</v>
      </c>
      <c r="E11" s="23" t="s">
        <v>85</v>
      </c>
      <c r="F11" s="19">
        <v>50463873</v>
      </c>
      <c r="G11" s="20">
        <f>F11/F25*100</f>
        <v>96.47520681886276</v>
      </c>
      <c r="H11" s="19">
        <v>46976368</v>
      </c>
      <c r="I11" s="20">
        <f>H11/H25*100</f>
        <v>96.47893661722804</v>
      </c>
      <c r="J11" s="19">
        <v>47562326</v>
      </c>
      <c r="K11" s="20">
        <f>J11/J25*100</f>
        <v>96.73158612823813</v>
      </c>
      <c r="L11" s="19">
        <v>47340199</v>
      </c>
      <c r="M11" s="20">
        <f>L11/L25*100</f>
        <v>97.2015416009351</v>
      </c>
      <c r="N11" s="19">
        <f>SUM(N4:N10)</f>
        <v>47557362</v>
      </c>
      <c r="O11" s="20">
        <f>N11/N25*100</f>
        <v>95.70633076952521</v>
      </c>
      <c r="P11" s="19">
        <v>48903427</v>
      </c>
      <c r="Q11" s="20">
        <f>P11/P25*100</f>
        <v>96.1927814520583</v>
      </c>
      <c r="R11" s="22">
        <v>48345235</v>
      </c>
      <c r="S11" s="21">
        <f>R11/R25*100</f>
        <v>95.46814927879787</v>
      </c>
      <c r="T11" s="22">
        <v>47608904</v>
      </c>
      <c r="U11" s="21">
        <f>T11/T25*100</f>
        <v>96.48305201016255</v>
      </c>
      <c r="V11" s="22">
        <v>47790746</v>
      </c>
      <c r="W11" s="21">
        <f>V11/V25*100</f>
        <v>96.59401558581456</v>
      </c>
      <c r="X11" s="22">
        <f>SUM(X4:X10)</f>
        <v>47204064</v>
      </c>
      <c r="Y11" s="21">
        <f>X11/X25*100</f>
        <v>96.42615974187959</v>
      </c>
    </row>
    <row r="12" spans="1:25" ht="20.25" customHeight="1">
      <c r="A12" s="89" t="s">
        <v>46</v>
      </c>
      <c r="B12" s="80" t="s">
        <v>47</v>
      </c>
      <c r="C12" s="81"/>
      <c r="D12" s="26">
        <v>13490</v>
      </c>
      <c r="E12" s="42">
        <v>0</v>
      </c>
      <c r="F12" s="26">
        <v>13641</v>
      </c>
      <c r="G12" s="28">
        <f>F12/F25*100</f>
        <v>0.026078424385225184</v>
      </c>
      <c r="H12" s="26">
        <v>13341</v>
      </c>
      <c r="I12" s="28">
        <f>H12/H25*100</f>
        <v>0.027399425460274816</v>
      </c>
      <c r="J12" s="26">
        <v>13473</v>
      </c>
      <c r="K12" s="28">
        <f>J12/J25*100</f>
        <v>0.027401196903316972</v>
      </c>
      <c r="L12" s="26">
        <v>13350</v>
      </c>
      <c r="M12" s="28">
        <f>L12/L25*100</f>
        <v>0.027410965897555345</v>
      </c>
      <c r="N12" s="26">
        <v>13249</v>
      </c>
      <c r="O12" s="28">
        <f>N12/N25*100</f>
        <v>0.026662815661756833</v>
      </c>
      <c r="P12" s="26">
        <v>13719</v>
      </c>
      <c r="Q12" s="28">
        <f>P12/P25*100</f>
        <v>0.026985200213898868</v>
      </c>
      <c r="R12" s="43">
        <v>13384</v>
      </c>
      <c r="S12" s="30">
        <f>R12/R25*100</f>
        <v>0.026429610073204334</v>
      </c>
      <c r="T12" s="43">
        <v>13193</v>
      </c>
      <c r="U12" s="30">
        <f>T12/T25*100</f>
        <v>0.026736614335210795</v>
      </c>
      <c r="V12" s="43">
        <v>13040</v>
      </c>
      <c r="W12" s="30">
        <f>V12/V25*100</f>
        <v>0.02635627330946083</v>
      </c>
      <c r="X12" s="43">
        <v>14794</v>
      </c>
      <c r="Y12" s="30">
        <f>X12/X25*100</f>
        <v>0.030220461679345376</v>
      </c>
    </row>
    <row r="13" spans="1:25" ht="20.25" customHeight="1">
      <c r="A13" s="89"/>
      <c r="B13" s="82" t="s">
        <v>7</v>
      </c>
      <c r="C13" s="83"/>
      <c r="D13" s="36">
        <v>34517</v>
      </c>
      <c r="E13" s="45">
        <v>0.1</v>
      </c>
      <c r="F13" s="36">
        <v>50165</v>
      </c>
      <c r="G13" s="38">
        <f>F13/F25*100</f>
        <v>0.09590383104499828</v>
      </c>
      <c r="H13" s="36">
        <v>54716</v>
      </c>
      <c r="I13" s="38">
        <f>H13/H25*100</f>
        <v>0.11237440697731782</v>
      </c>
      <c r="J13" s="36">
        <v>6182</v>
      </c>
      <c r="K13" s="38">
        <f>J13/J25*100</f>
        <v>0.012572864191813667</v>
      </c>
      <c r="L13" s="36">
        <v>6722</v>
      </c>
      <c r="M13" s="38">
        <f>L13/L25*100</f>
        <v>0.013801985974784046</v>
      </c>
      <c r="N13" s="36">
        <v>6545</v>
      </c>
      <c r="O13" s="38">
        <f>N13/N25*100</f>
        <v>0.013171418862268738</v>
      </c>
      <c r="P13" s="36">
        <v>6699</v>
      </c>
      <c r="Q13" s="38">
        <f>P13/P25*100</f>
        <v>0.013176897458481562</v>
      </c>
      <c r="R13" s="39">
        <v>5858</v>
      </c>
      <c r="S13" s="40">
        <f>R13/R25*100</f>
        <v>0.011567891199105722</v>
      </c>
      <c r="T13" s="39">
        <v>5148</v>
      </c>
      <c r="U13" s="40">
        <f>T13/T25*100</f>
        <v>0.010432812142626027</v>
      </c>
      <c r="V13" s="39">
        <v>5923</v>
      </c>
      <c r="W13" s="40">
        <f>V13/V25*100</f>
        <v>0.011971488252449118</v>
      </c>
      <c r="X13" s="39">
        <v>6046</v>
      </c>
      <c r="Y13" s="40">
        <f>X13/X25*100</f>
        <v>0.01235047392952022</v>
      </c>
    </row>
    <row r="14" spans="1:25" ht="20.25" customHeight="1">
      <c r="A14" s="89"/>
      <c r="B14" s="82" t="s">
        <v>10</v>
      </c>
      <c r="C14" s="83"/>
      <c r="D14" s="36">
        <v>477389</v>
      </c>
      <c r="E14" s="45">
        <v>1</v>
      </c>
      <c r="F14" s="36">
        <v>481341</v>
      </c>
      <c r="G14" s="38">
        <f>F14/F25*100</f>
        <v>0.9202122184596934</v>
      </c>
      <c r="H14" s="36">
        <v>497216</v>
      </c>
      <c r="I14" s="38">
        <f>H14/H25*100</f>
        <v>1.0211702818121582</v>
      </c>
      <c r="J14" s="36">
        <v>478578</v>
      </c>
      <c r="K14" s="38">
        <f>J14/J25*100</f>
        <v>0.9733251697168879</v>
      </c>
      <c r="L14" s="36">
        <v>460043</v>
      </c>
      <c r="M14" s="38">
        <f>L14/L25*100</f>
        <v>0.9445859913415021</v>
      </c>
      <c r="N14" s="36">
        <v>457633</v>
      </c>
      <c r="O14" s="38">
        <f>N14/N25*100</f>
        <v>0.9209588889528844</v>
      </c>
      <c r="P14" s="36">
        <v>458300</v>
      </c>
      <c r="Q14" s="38">
        <f>P14/P25*100</f>
        <v>0.901473668491133</v>
      </c>
      <c r="R14" s="39">
        <v>455942</v>
      </c>
      <c r="S14" s="40">
        <f>R14/R25*100</f>
        <v>0.9003563416016833</v>
      </c>
      <c r="T14" s="39">
        <v>454250</v>
      </c>
      <c r="U14" s="40">
        <f>T14/T25*100</f>
        <v>0.9205720504638446</v>
      </c>
      <c r="V14" s="39">
        <v>451892</v>
      </c>
      <c r="W14" s="40">
        <f>V14/V25*100</f>
        <v>0.9133580566226129</v>
      </c>
      <c r="X14" s="39">
        <v>438970</v>
      </c>
      <c r="Y14" s="40">
        <f>X14/X25*100</f>
        <v>0.8967065069205246</v>
      </c>
    </row>
    <row r="15" spans="1:25" ht="20.25" customHeight="1">
      <c r="A15" s="89"/>
      <c r="B15" s="84" t="s">
        <v>8</v>
      </c>
      <c r="C15" s="85"/>
      <c r="D15" s="31">
        <v>91412</v>
      </c>
      <c r="E15" s="44">
        <v>0.2</v>
      </c>
      <c r="F15" s="31">
        <v>70931</v>
      </c>
      <c r="G15" s="33">
        <f>F15/F25*100</f>
        <v>0.1356036009140391</v>
      </c>
      <c r="H15" s="31">
        <v>58870</v>
      </c>
      <c r="I15" s="33">
        <f>H15/H25*100</f>
        <v>0.1209057924328295</v>
      </c>
      <c r="J15" s="31">
        <v>46311</v>
      </c>
      <c r="K15" s="33">
        <f>J15/J25*100</f>
        <v>0.09418665700211624</v>
      </c>
      <c r="L15" s="31">
        <v>35425</v>
      </c>
      <c r="M15" s="33">
        <f>L15/L25*100</f>
        <v>0.07273658928246428</v>
      </c>
      <c r="N15" s="31">
        <v>45111</v>
      </c>
      <c r="O15" s="33">
        <f>N15/N25*100</f>
        <v>0.09078317437674638</v>
      </c>
      <c r="P15" s="31">
        <v>34411</v>
      </c>
      <c r="Q15" s="33">
        <f>P15/P25*100</f>
        <v>0.06768625443257337</v>
      </c>
      <c r="R15" s="34">
        <v>36388</v>
      </c>
      <c r="S15" s="35">
        <f>R15/R25*100</f>
        <v>0.07185599606573216</v>
      </c>
      <c r="T15" s="34">
        <v>34608</v>
      </c>
      <c r="U15" s="35">
        <f>T15/T25*100</f>
        <v>0.07013573477700107</v>
      </c>
      <c r="V15" s="34">
        <v>35232</v>
      </c>
      <c r="W15" s="35">
        <f>V15/V25*100</f>
        <v>0.07121044641402792</v>
      </c>
      <c r="X15" s="34">
        <v>40473</v>
      </c>
      <c r="Y15" s="35">
        <f>X15/X25*100</f>
        <v>0.08267627048453058</v>
      </c>
    </row>
    <row r="16" spans="1:25" ht="20.25" customHeight="1">
      <c r="A16" s="86"/>
      <c r="B16" s="87" t="s">
        <v>9</v>
      </c>
      <c r="C16" s="88"/>
      <c r="D16" s="19">
        <v>616808</v>
      </c>
      <c r="E16" s="24">
        <v>1.2</v>
      </c>
      <c r="F16" s="19">
        <v>616078</v>
      </c>
      <c r="G16" s="20">
        <f>F16/F25*100</f>
        <v>1.1777980748039558</v>
      </c>
      <c r="H16" s="19">
        <v>624143</v>
      </c>
      <c r="I16" s="20">
        <f>H16/H25*100</f>
        <v>1.2818499066825804</v>
      </c>
      <c r="J16" s="19">
        <v>544544</v>
      </c>
      <c r="K16" s="20">
        <f>J16/J25*100</f>
        <v>1.1074858878141347</v>
      </c>
      <c r="L16" s="19">
        <v>515541</v>
      </c>
      <c r="M16" s="20">
        <f>L16/L25*100</f>
        <v>1.0585375857521782</v>
      </c>
      <c r="N16" s="19">
        <f>SUM(N12:N15)</f>
        <v>522538</v>
      </c>
      <c r="O16" s="20">
        <f>N16/N25*100</f>
        <v>1.0515762978536565</v>
      </c>
      <c r="P16" s="19">
        <v>513128</v>
      </c>
      <c r="Q16" s="20">
        <f>P16/P25*100</f>
        <v>1.0093200536013922</v>
      </c>
      <c r="R16" s="22">
        <v>511572</v>
      </c>
      <c r="S16" s="21">
        <f>R16/R25*100</f>
        <v>1.0102098389397256</v>
      </c>
      <c r="T16" s="22">
        <v>507199</v>
      </c>
      <c r="U16" s="21">
        <f>T16/T25*100</f>
        <v>1.0278772117186827</v>
      </c>
      <c r="V16" s="22">
        <v>506087</v>
      </c>
      <c r="W16" s="21">
        <f>V16/V25*100</f>
        <v>1.0228962645985507</v>
      </c>
      <c r="X16" s="22">
        <f>SUM(X12:X15)</f>
        <v>500283</v>
      </c>
      <c r="Y16" s="21">
        <f>X16/X25*100</f>
        <v>1.0219537130139207</v>
      </c>
    </row>
    <row r="17" spans="1:25" ht="20.25" customHeight="1">
      <c r="A17" s="90" t="s">
        <v>11</v>
      </c>
      <c r="B17" s="80" t="s">
        <v>47</v>
      </c>
      <c r="C17" s="81"/>
      <c r="D17" s="26">
        <v>125087</v>
      </c>
      <c r="E17" s="42">
        <v>0.3</v>
      </c>
      <c r="F17" s="26">
        <v>149158</v>
      </c>
      <c r="G17" s="28">
        <f>F17/F25*100</f>
        <v>0.28515545960350547</v>
      </c>
      <c r="H17" s="26">
        <v>155367</v>
      </c>
      <c r="I17" s="28">
        <f>H17/H25*100</f>
        <v>0.31908901397845124</v>
      </c>
      <c r="J17" s="26">
        <v>157533</v>
      </c>
      <c r="K17" s="28">
        <f>J17/J25*100</f>
        <v>0.320388388018276</v>
      </c>
      <c r="L17" s="26">
        <v>156348</v>
      </c>
      <c r="M17" s="28">
        <f>L17/L25*100</f>
        <v>0.32102244914988637</v>
      </c>
      <c r="N17" s="26">
        <v>153767</v>
      </c>
      <c r="O17" s="28">
        <f>N17/N25*100</f>
        <v>0.30944683944911794</v>
      </c>
      <c r="P17" s="26">
        <v>154296</v>
      </c>
      <c r="Q17" s="28">
        <f>P17/P25*100</f>
        <v>0.30349941338317227</v>
      </c>
      <c r="R17" s="43">
        <v>148592</v>
      </c>
      <c r="S17" s="30">
        <f>R17/R25*100</f>
        <v>0.2934271234307814</v>
      </c>
      <c r="T17" s="43">
        <v>147456</v>
      </c>
      <c r="U17" s="30">
        <f>T17/T25*100</f>
        <v>0.29883075899437905</v>
      </c>
      <c r="V17" s="43">
        <v>136944</v>
      </c>
      <c r="W17" s="30">
        <f>V17/V25*100</f>
        <v>0.27678937822782235</v>
      </c>
      <c r="X17" s="43">
        <v>132274</v>
      </c>
      <c r="Y17" s="30">
        <f>X17/X25*100</f>
        <v>0.2702028760425666</v>
      </c>
    </row>
    <row r="18" spans="1:25" ht="20.25" customHeight="1">
      <c r="A18" s="91"/>
      <c r="B18" s="82" t="s">
        <v>24</v>
      </c>
      <c r="C18" s="83"/>
      <c r="D18" s="36">
        <v>10060</v>
      </c>
      <c r="E18" s="45">
        <v>0</v>
      </c>
      <c r="F18" s="36">
        <v>9863</v>
      </c>
      <c r="G18" s="38">
        <f>F18/F25*100</f>
        <v>0.01885576568517528</v>
      </c>
      <c r="H18" s="46">
        <v>6948</v>
      </c>
      <c r="I18" s="38">
        <f>H18/H25*100</f>
        <v>0.01426963556689824</v>
      </c>
      <c r="J18" s="36">
        <v>6606</v>
      </c>
      <c r="K18" s="38">
        <f>J18/J25*100</f>
        <v>0.01343518939681674</v>
      </c>
      <c r="L18" s="36">
        <v>5930</v>
      </c>
      <c r="M18" s="38">
        <f>L18/L25*100</f>
        <v>0.012175807323783011</v>
      </c>
      <c r="N18" s="36">
        <v>5343</v>
      </c>
      <c r="O18" s="38">
        <f>N18/N25*100</f>
        <v>0.010752466154484623</v>
      </c>
      <c r="P18" s="36">
        <v>5410</v>
      </c>
      <c r="Q18" s="38">
        <f>P18/P25*100</f>
        <v>0.010641441297266047</v>
      </c>
      <c r="R18" s="39">
        <v>3271</v>
      </c>
      <c r="S18" s="40">
        <f>R18/R25*100</f>
        <v>0.006459298755936295</v>
      </c>
      <c r="T18" s="39">
        <v>2452</v>
      </c>
      <c r="U18" s="40">
        <f>T18/T25*100</f>
        <v>0.004969163825508744</v>
      </c>
      <c r="V18" s="39">
        <v>2011</v>
      </c>
      <c r="W18" s="40">
        <f>V18/V25*100</f>
        <v>0.0040646062596108685</v>
      </c>
      <c r="X18" s="39">
        <v>1974</v>
      </c>
      <c r="Y18" s="40">
        <f>X18/X25*100</f>
        <v>0.004032390925715004</v>
      </c>
    </row>
    <row r="19" spans="1:25" ht="20.25" customHeight="1">
      <c r="A19" s="91"/>
      <c r="B19" s="82" t="s">
        <v>10</v>
      </c>
      <c r="C19" s="83"/>
      <c r="D19" s="36">
        <v>606282</v>
      </c>
      <c r="E19" s="45">
        <v>1.2</v>
      </c>
      <c r="F19" s="36">
        <v>537066</v>
      </c>
      <c r="G19" s="38">
        <f>F19/F25*100</f>
        <v>1.0267454784015357</v>
      </c>
      <c r="H19" s="36">
        <v>520335</v>
      </c>
      <c r="I19" s="38">
        <f>H19/H25*100</f>
        <v>1.0686515288862977</v>
      </c>
      <c r="J19" s="36">
        <v>504473</v>
      </c>
      <c r="K19" s="38">
        <f>J19/J25*100</f>
        <v>1.025990054583762</v>
      </c>
      <c r="L19" s="36">
        <v>399263</v>
      </c>
      <c r="M19" s="38">
        <f>L19/L25*100</f>
        <v>0.8197890994124074</v>
      </c>
      <c r="N19" s="36">
        <v>400184</v>
      </c>
      <c r="O19" s="38">
        <f>N19/N25*100</f>
        <v>0.8053462316238583</v>
      </c>
      <c r="P19" s="36">
        <v>386845</v>
      </c>
      <c r="Q19" s="38">
        <f>P19/P25*100</f>
        <v>0.7609220625953574</v>
      </c>
      <c r="R19" s="39">
        <v>358327</v>
      </c>
      <c r="S19" s="40">
        <f>R19/R25*100</f>
        <v>0.7075943580918327</v>
      </c>
      <c r="T19" s="39">
        <v>357870</v>
      </c>
      <c r="U19" s="40">
        <f>T19/T25*100</f>
        <v>0.7252506762784724</v>
      </c>
      <c r="V19" s="39">
        <v>348564</v>
      </c>
      <c r="W19" s="40">
        <f>V19/V25*100</f>
        <v>0.7045128872575847</v>
      </c>
      <c r="X19" s="39">
        <v>344220</v>
      </c>
      <c r="Y19" s="40">
        <f>X19/X25*100</f>
        <v>0.703155827988662</v>
      </c>
    </row>
    <row r="20" spans="1:25" ht="20.25" customHeight="1">
      <c r="A20" s="91"/>
      <c r="B20" s="84" t="s">
        <v>8</v>
      </c>
      <c r="C20" s="85"/>
      <c r="D20" s="31">
        <v>45573</v>
      </c>
      <c r="E20" s="44">
        <v>0.1</v>
      </c>
      <c r="F20" s="31">
        <v>49468</v>
      </c>
      <c r="G20" s="33">
        <f>F20/F25*100</f>
        <v>0.09457132889731834</v>
      </c>
      <c r="H20" s="31">
        <v>56259</v>
      </c>
      <c r="I20" s="33">
        <f>H20/H25*100</f>
        <v>0.11554338332730688</v>
      </c>
      <c r="J20" s="31">
        <v>57876</v>
      </c>
      <c r="K20" s="33">
        <f>J20/J25*100</f>
        <v>0.11770739048291941</v>
      </c>
      <c r="L20" s="31">
        <v>62416</v>
      </c>
      <c r="M20" s="33">
        <f>L20/L25*100</f>
        <v>0.1281560185364655</v>
      </c>
      <c r="N20" s="31">
        <v>32289</v>
      </c>
      <c r="O20" s="33">
        <f>N20/N25*100</f>
        <v>0.06497967053381135</v>
      </c>
      <c r="P20" s="31">
        <v>62428</v>
      </c>
      <c r="Q20" s="33">
        <f>P20/P25*100</f>
        <v>0.12279554478848886</v>
      </c>
      <c r="R20" s="34">
        <v>54589</v>
      </c>
      <c r="S20" s="35">
        <f>R20/R25*100</f>
        <v>0.10779781711641896</v>
      </c>
      <c r="T20" s="34">
        <v>31135</v>
      </c>
      <c r="U20" s="35">
        <f>T20/T25*100</f>
        <v>0.06309743707472054</v>
      </c>
      <c r="V20" s="34">
        <v>22624</v>
      </c>
      <c r="W20" s="35">
        <f>V20/V25*100</f>
        <v>0.04572732571727314</v>
      </c>
      <c r="X20" s="34">
        <v>27723</v>
      </c>
      <c r="Y20" s="35">
        <f>X20/X25*100</f>
        <v>0.056631192316918474</v>
      </c>
    </row>
    <row r="21" spans="1:25" ht="20.25" customHeight="1">
      <c r="A21" s="92"/>
      <c r="B21" s="87" t="s">
        <v>9</v>
      </c>
      <c r="C21" s="88"/>
      <c r="D21" s="19">
        <v>787002</v>
      </c>
      <c r="E21" s="24">
        <v>1.6</v>
      </c>
      <c r="F21" s="19">
        <v>745555</v>
      </c>
      <c r="G21" s="20">
        <f>F21/F25*100</f>
        <v>1.425328032587535</v>
      </c>
      <c r="H21" s="19">
        <v>738909</v>
      </c>
      <c r="I21" s="20">
        <f>H21/H25*100</f>
        <v>1.517553561758954</v>
      </c>
      <c r="J21" s="19">
        <v>726488</v>
      </c>
      <c r="K21" s="20">
        <f>J21/J25*100</f>
        <v>1.4775210224817739</v>
      </c>
      <c r="L21" s="19">
        <v>623956</v>
      </c>
      <c r="M21" s="20">
        <f>L21/L25*100</f>
        <v>1.2811413211666698</v>
      </c>
      <c r="N21" s="19">
        <f>SUM(N17:N20)</f>
        <v>591583</v>
      </c>
      <c r="O21" s="20">
        <f>N21/N25*100</f>
        <v>1.1905252077612722</v>
      </c>
      <c r="P21" s="19">
        <v>608979</v>
      </c>
      <c r="Q21" s="20">
        <f>P21/P25*100</f>
        <v>1.1978584620642847</v>
      </c>
      <c r="R21" s="22">
        <v>564779</v>
      </c>
      <c r="S21" s="21">
        <f>R21/R25*100</f>
        <v>1.1152785973949693</v>
      </c>
      <c r="T21" s="22">
        <v>538913</v>
      </c>
      <c r="U21" s="21">
        <f>T21/T25*100</f>
        <v>1.0921480361730806</v>
      </c>
      <c r="V21" s="22">
        <v>510142</v>
      </c>
      <c r="W21" s="21">
        <f>V21/V25*100</f>
        <v>1.0310921762756875</v>
      </c>
      <c r="X21" s="22">
        <f>SUM(X17:X20)</f>
        <v>506191</v>
      </c>
      <c r="Y21" s="21">
        <f>X21/X25*100</f>
        <v>1.034022287273862</v>
      </c>
    </row>
    <row r="22" spans="1:25" ht="20.25" customHeight="1">
      <c r="A22" s="93" t="s">
        <v>48</v>
      </c>
      <c r="B22" s="93"/>
      <c r="C22" s="93"/>
      <c r="D22" s="19"/>
      <c r="E22" s="24"/>
      <c r="F22" s="19">
        <v>82161</v>
      </c>
      <c r="G22" s="20">
        <f>F22/F25*100</f>
        <v>0.15707275316431982</v>
      </c>
      <c r="H22" s="19">
        <v>121947</v>
      </c>
      <c r="I22" s="20">
        <f>H22/H25*100</f>
        <v>0.2504518204485521</v>
      </c>
      <c r="J22" s="19">
        <v>122634</v>
      </c>
      <c r="K22" s="20">
        <f>J22/J25*100</f>
        <v>0.24941129526025188</v>
      </c>
      <c r="L22" s="19">
        <v>122373</v>
      </c>
      <c r="M22" s="20">
        <f>L22/L25*100</f>
        <v>0.25126308088251237</v>
      </c>
      <c r="N22" s="19">
        <v>601641</v>
      </c>
      <c r="O22" s="20">
        <f>N22/N25*100</f>
        <v>1.2107663278402176</v>
      </c>
      <c r="P22" s="19">
        <v>317349</v>
      </c>
      <c r="Q22" s="20">
        <f>P22/P25*100</f>
        <v>0.624223799306115</v>
      </c>
      <c r="R22" s="22">
        <v>786273</v>
      </c>
      <c r="S22" s="21">
        <f>R22/R25*100</f>
        <v>1.5526665272779878</v>
      </c>
      <c r="T22" s="22">
        <v>446816</v>
      </c>
      <c r="U22" s="21">
        <f>T22/T25*100</f>
        <v>0.9055064860760665</v>
      </c>
      <c r="V22" s="22">
        <v>463079</v>
      </c>
      <c r="W22" s="21">
        <f>V22/V25*100</f>
        <v>0.9359690711558137</v>
      </c>
      <c r="X22" s="22">
        <v>490886</v>
      </c>
      <c r="Y22" s="21">
        <f>X22/X25*100</f>
        <v>1.0027579797165833</v>
      </c>
    </row>
    <row r="23" spans="1:25" ht="20.25" customHeight="1">
      <c r="A23" s="93" t="s">
        <v>49</v>
      </c>
      <c r="B23" s="93"/>
      <c r="C23" s="93"/>
      <c r="D23" s="19"/>
      <c r="E23" s="24"/>
      <c r="F23" s="19">
        <v>62066</v>
      </c>
      <c r="G23" s="20">
        <f>F23/F25*100</f>
        <v>0.11865577948049164</v>
      </c>
      <c r="H23" s="19">
        <v>84537</v>
      </c>
      <c r="I23" s="20">
        <f>H23/H25*100</f>
        <v>0.1736200607252269</v>
      </c>
      <c r="J23" s="19">
        <v>67907</v>
      </c>
      <c r="K23" s="20">
        <f>J23/J25*100</f>
        <v>0.138108296453169</v>
      </c>
      <c r="L23" s="19">
        <v>73010</v>
      </c>
      <c r="M23" s="20">
        <f>L23/L25*100</f>
        <v>0.14990821124947684</v>
      </c>
      <c r="N23" s="19">
        <v>250320</v>
      </c>
      <c r="O23" s="20">
        <f>N23/N25*100</f>
        <v>0.5037539449355402</v>
      </c>
      <c r="P23" s="19">
        <v>355955</v>
      </c>
      <c r="Q23" s="20">
        <f>P23/P25*100</f>
        <v>0.7001615964821323</v>
      </c>
      <c r="R23" s="22">
        <v>232831</v>
      </c>
      <c r="S23" s="21">
        <f>R23/R25*100</f>
        <v>0.4597752946020799</v>
      </c>
      <c r="T23" s="22">
        <v>152242</v>
      </c>
      <c r="U23" s="21">
        <f>T23/T25*100</f>
        <v>0.30852995070273337</v>
      </c>
      <c r="V23" s="22">
        <v>113083</v>
      </c>
      <c r="W23" s="21">
        <f>V23/V25*100</f>
        <v>0.22856184468203672</v>
      </c>
      <c r="X23" s="22">
        <v>140067</v>
      </c>
      <c r="Y23" s="21">
        <f>X23/X25*100</f>
        <v>0.2861220363688569</v>
      </c>
    </row>
    <row r="24" spans="1:25" ht="20.25" customHeight="1">
      <c r="A24" s="93" t="s">
        <v>50</v>
      </c>
      <c r="B24" s="93"/>
      <c r="C24" s="93"/>
      <c r="D24" s="25"/>
      <c r="E24" s="24"/>
      <c r="F24" s="19">
        <v>337875</v>
      </c>
      <c r="G24" s="20">
        <f>F24/F25*100</f>
        <v>0.6459385411009427</v>
      </c>
      <c r="H24" s="19">
        <v>144898</v>
      </c>
      <c r="I24" s="20">
        <f>H24/H25*100</f>
        <v>0.29758803315665244</v>
      </c>
      <c r="J24" s="19">
        <v>145486</v>
      </c>
      <c r="K24" s="20">
        <f>J24/J25*100</f>
        <v>0.2958873697525401</v>
      </c>
      <c r="L24" s="19">
        <v>28056</v>
      </c>
      <c r="M24" s="20">
        <f>L24/L25*100</f>
        <v>0.05760614675818822</v>
      </c>
      <c r="N24" s="19">
        <v>167482</v>
      </c>
      <c r="O24" s="20">
        <f>N24/N25*100</f>
        <v>0.33704745208410886</v>
      </c>
      <c r="P24" s="19">
        <v>140140</v>
      </c>
      <c r="Q24" s="20">
        <f>P24/P25*100</f>
        <v>0.2756546364877752</v>
      </c>
      <c r="R24" s="22">
        <v>199482</v>
      </c>
      <c r="S24" s="21">
        <f>R24/R25*100</f>
        <v>0.39392046298736894</v>
      </c>
      <c r="T24" s="22">
        <v>90243</v>
      </c>
      <c r="U24" s="21">
        <f>T24/T25*100</f>
        <v>0.18288427859110343</v>
      </c>
      <c r="V24" s="22">
        <v>92750</v>
      </c>
      <c r="W24" s="21">
        <f>V24/V25*100</f>
        <v>0.1874650574733506</v>
      </c>
      <c r="X24" s="22">
        <v>112096</v>
      </c>
      <c r="Y24" s="21">
        <f>X24/X25*100</f>
        <v>0.228984241747188</v>
      </c>
    </row>
    <row r="25" spans="1:25" ht="20.25" customHeight="1">
      <c r="A25" s="93" t="s">
        <v>12</v>
      </c>
      <c r="B25" s="93"/>
      <c r="C25" s="93"/>
      <c r="D25" s="19">
        <v>49820565</v>
      </c>
      <c r="E25" s="23" t="s">
        <v>86</v>
      </c>
      <c r="F25" s="19">
        <v>52307608</v>
      </c>
      <c r="G25" s="20">
        <f>F25/F25*100</f>
        <v>100</v>
      </c>
      <c r="H25" s="19">
        <v>48690802</v>
      </c>
      <c r="I25" s="20">
        <f>H25/H25*100</f>
        <v>100</v>
      </c>
      <c r="J25" s="19">
        <v>49169385</v>
      </c>
      <c r="K25" s="20">
        <f>J25/J25*100</f>
        <v>100</v>
      </c>
      <c r="L25" s="19">
        <v>48703136</v>
      </c>
      <c r="M25" s="20">
        <f>L25/L25*100</f>
        <v>100</v>
      </c>
      <c r="N25" s="19">
        <f>N11+N16+N21+N22+N23+N24</f>
        <v>49690926</v>
      </c>
      <c r="O25" s="20">
        <f>N25/N25*100</f>
        <v>100</v>
      </c>
      <c r="P25" s="19">
        <v>50838978</v>
      </c>
      <c r="Q25" s="20">
        <f>P25/P25*100</f>
        <v>100</v>
      </c>
      <c r="R25" s="22">
        <v>50640172</v>
      </c>
      <c r="S25" s="21">
        <f>R25/R25*100</f>
        <v>100</v>
      </c>
      <c r="T25" s="22">
        <v>49344318</v>
      </c>
      <c r="U25" s="21">
        <f>T25/T25*100</f>
        <v>100</v>
      </c>
      <c r="V25" s="22">
        <v>49475887</v>
      </c>
      <c r="W25" s="21">
        <f>V25/V25*100</f>
        <v>100</v>
      </c>
      <c r="X25" s="22">
        <f>X11+X16+X21+X22+X23+X24</f>
        <v>48953587</v>
      </c>
      <c r="Y25" s="21">
        <f>X25/X25*100</f>
        <v>100</v>
      </c>
    </row>
    <row r="26" spans="2:23" ht="20.25" customHeight="1">
      <c r="B26" s="50" t="s">
        <v>88</v>
      </c>
      <c r="C26" s="50"/>
      <c r="D26" s="50"/>
      <c r="E26" s="50"/>
      <c r="F26" s="50"/>
      <c r="G26" s="50"/>
      <c r="H26" s="50"/>
      <c r="I26" s="50"/>
      <c r="J26" s="50"/>
      <c r="K26" s="50"/>
      <c r="L26" s="50"/>
      <c r="M26" s="50"/>
      <c r="N26" s="50"/>
      <c r="O26" s="50"/>
      <c r="P26" s="50"/>
      <c r="Q26" s="50"/>
      <c r="R26" s="50"/>
      <c r="S26" s="50"/>
      <c r="T26" s="50"/>
      <c r="U26" s="50"/>
      <c r="V26" s="50"/>
      <c r="W26" s="50"/>
    </row>
    <row r="27" spans="18:23" ht="18" customHeight="1">
      <c r="R27" s="3"/>
      <c r="S27" s="3"/>
      <c r="T27" s="3"/>
      <c r="U27" s="3"/>
      <c r="V27" s="3"/>
      <c r="W27" s="3"/>
    </row>
    <row r="28" spans="18:23" ht="18" customHeight="1">
      <c r="R28" s="3"/>
      <c r="S28" s="3"/>
      <c r="T28" s="3"/>
      <c r="U28" s="3"/>
      <c r="V28" s="3"/>
      <c r="W28" s="3"/>
    </row>
    <row r="29" spans="18:23" ht="18" customHeight="1">
      <c r="R29" s="3"/>
      <c r="S29" s="3"/>
      <c r="T29" s="3"/>
      <c r="U29" s="3"/>
      <c r="V29" s="3"/>
      <c r="W29" s="3"/>
    </row>
  </sheetData>
  <sheetProtection/>
  <mergeCells count="38">
    <mergeCell ref="B8:C8"/>
    <mergeCell ref="N2:O2"/>
    <mergeCell ref="B21:C21"/>
    <mergeCell ref="B26:W26"/>
    <mergeCell ref="B15:C15"/>
    <mergeCell ref="B16:C16"/>
    <mergeCell ref="B17:C17"/>
    <mergeCell ref="B18:C18"/>
    <mergeCell ref="B19:C19"/>
    <mergeCell ref="V2:W2"/>
    <mergeCell ref="T2:U2"/>
    <mergeCell ref="R2:S2"/>
    <mergeCell ref="P2:Q2"/>
    <mergeCell ref="L2:M2"/>
    <mergeCell ref="A2:C3"/>
    <mergeCell ref="D2:E2"/>
    <mergeCell ref="F2:G2"/>
    <mergeCell ref="H2:I2"/>
    <mergeCell ref="B10:C10"/>
    <mergeCell ref="B11:C11"/>
    <mergeCell ref="A25:C25"/>
    <mergeCell ref="B12:C12"/>
    <mergeCell ref="B13:C13"/>
    <mergeCell ref="B14:C14"/>
    <mergeCell ref="A4:A11"/>
    <mergeCell ref="B20:C20"/>
    <mergeCell ref="B9:C9"/>
    <mergeCell ref="B7:C7"/>
    <mergeCell ref="X2:Y2"/>
    <mergeCell ref="J2:K2"/>
    <mergeCell ref="A22:C22"/>
    <mergeCell ref="A23:C23"/>
    <mergeCell ref="A24:C24"/>
    <mergeCell ref="A17:A21"/>
    <mergeCell ref="B4:C4"/>
    <mergeCell ref="B5:C5"/>
    <mergeCell ref="B6:C6"/>
    <mergeCell ref="A12:A16"/>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P26"/>
  <sheetViews>
    <sheetView tabSelected="1" view="pageBreakPreview" zoomScale="80" zoomScaleSheetLayoutView="80" zoomScalePageLayoutView="0" workbookViewId="0" topLeftCell="A1">
      <selection activeCell="A15" sqref="A15:I15"/>
    </sheetView>
  </sheetViews>
  <sheetFormatPr defaultColWidth="8.796875" defaultRowHeight="15"/>
  <cols>
    <col min="1" max="1" width="15.5" style="0" customWidth="1"/>
    <col min="2" max="2" width="6.8984375" style="0" customWidth="1"/>
    <col min="3" max="5" width="7.09765625" style="0" customWidth="1"/>
    <col min="6" max="6" width="7.59765625" style="0" customWidth="1"/>
    <col min="7" max="7" width="8.09765625" style="0" customWidth="1"/>
    <col min="8" max="8" width="11.59765625" style="0" customWidth="1"/>
    <col min="9" max="9" width="16.59765625" style="0" customWidth="1"/>
  </cols>
  <sheetData>
    <row r="1" spans="1:9" ht="21.75" customHeight="1">
      <c r="A1" s="6" t="s">
        <v>51</v>
      </c>
      <c r="B1" s="6"/>
      <c r="C1" s="6"/>
      <c r="D1" s="6"/>
      <c r="E1" s="6"/>
      <c r="F1" s="6"/>
      <c r="G1" s="6"/>
      <c r="H1" s="6"/>
      <c r="I1" s="6"/>
    </row>
    <row r="2" spans="1:9" ht="15.75" customHeight="1">
      <c r="A2" s="75" t="s">
        <v>43</v>
      </c>
      <c r="B2" s="76"/>
      <c r="C2" s="73" t="s">
        <v>17</v>
      </c>
      <c r="D2" s="74"/>
      <c r="E2" s="73" t="s">
        <v>36</v>
      </c>
      <c r="F2" s="74"/>
      <c r="G2" s="71" t="s">
        <v>37</v>
      </c>
      <c r="H2" s="71" t="s">
        <v>52</v>
      </c>
      <c r="I2" s="71" t="s">
        <v>16</v>
      </c>
    </row>
    <row r="3" spans="1:16" ht="14.25">
      <c r="A3" s="77"/>
      <c r="B3" s="78"/>
      <c r="C3" s="13" t="s">
        <v>26</v>
      </c>
      <c r="D3" s="11" t="s">
        <v>35</v>
      </c>
      <c r="E3" s="13" t="s">
        <v>26</v>
      </c>
      <c r="F3" s="11" t="s">
        <v>35</v>
      </c>
      <c r="G3" s="72"/>
      <c r="H3" s="72"/>
      <c r="I3" s="72"/>
      <c r="O3" s="18"/>
      <c r="P3" s="18"/>
    </row>
    <row r="4" spans="1:16" ht="19.5" customHeight="1">
      <c r="A4" s="94" t="s">
        <v>53</v>
      </c>
      <c r="B4" s="95"/>
      <c r="C4" s="65" t="s">
        <v>29</v>
      </c>
      <c r="D4" s="65" t="s">
        <v>1</v>
      </c>
      <c r="E4" s="65" t="s">
        <v>2</v>
      </c>
      <c r="F4" s="65" t="s">
        <v>31</v>
      </c>
      <c r="G4" s="69" t="s">
        <v>54</v>
      </c>
      <c r="H4" s="69" t="s">
        <v>55</v>
      </c>
      <c r="I4" s="63" t="s">
        <v>38</v>
      </c>
      <c r="O4" s="18"/>
      <c r="P4" s="18"/>
    </row>
    <row r="5" spans="1:16" ht="19.5" customHeight="1">
      <c r="A5" s="96"/>
      <c r="B5" s="97"/>
      <c r="C5" s="66"/>
      <c r="D5" s="66"/>
      <c r="E5" s="66"/>
      <c r="F5" s="66"/>
      <c r="G5" s="70"/>
      <c r="H5" s="70"/>
      <c r="I5" s="64"/>
      <c r="O5" s="18"/>
      <c r="P5" s="18"/>
    </row>
    <row r="6" spans="1:16" ht="24.75" customHeight="1">
      <c r="A6" s="98" t="s">
        <v>18</v>
      </c>
      <c r="B6" s="99"/>
      <c r="C6" s="15" t="s">
        <v>56</v>
      </c>
      <c r="D6" s="15" t="s">
        <v>57</v>
      </c>
      <c r="E6" s="15" t="s">
        <v>58</v>
      </c>
      <c r="F6" s="15" t="s">
        <v>59</v>
      </c>
      <c r="G6" s="7" t="s">
        <v>60</v>
      </c>
      <c r="H6" s="7" t="s">
        <v>61</v>
      </c>
      <c r="I6" s="4" t="s">
        <v>19</v>
      </c>
      <c r="N6" s="18"/>
      <c r="O6" s="18"/>
      <c r="P6" s="18"/>
    </row>
    <row r="7" spans="1:16" ht="24.75" customHeight="1">
      <c r="A7" s="100" t="s">
        <v>30</v>
      </c>
      <c r="B7" s="101"/>
      <c r="C7" s="15" t="s">
        <v>62</v>
      </c>
      <c r="D7" s="15" t="s">
        <v>63</v>
      </c>
      <c r="E7" s="15" t="s">
        <v>64</v>
      </c>
      <c r="F7" s="15" t="s">
        <v>59</v>
      </c>
      <c r="G7" s="7">
        <v>1</v>
      </c>
      <c r="H7" s="7" t="s">
        <v>65</v>
      </c>
      <c r="I7" s="4" t="s">
        <v>32</v>
      </c>
      <c r="O7" s="18"/>
      <c r="P7" s="18"/>
    </row>
    <row r="8" spans="1:16" ht="24.75" customHeight="1">
      <c r="A8" s="98" t="s">
        <v>20</v>
      </c>
      <c r="B8" s="99"/>
      <c r="C8" s="15" t="s">
        <v>66</v>
      </c>
      <c r="D8" s="15" t="s">
        <v>63</v>
      </c>
      <c r="E8" s="15" t="s">
        <v>67</v>
      </c>
      <c r="F8" s="15" t="s">
        <v>59</v>
      </c>
      <c r="G8" s="7">
        <v>1.1</v>
      </c>
      <c r="H8" s="7">
        <v>1400</v>
      </c>
      <c r="I8" s="4" t="s">
        <v>40</v>
      </c>
      <c r="O8" s="18"/>
      <c r="P8" s="18"/>
    </row>
    <row r="9" spans="1:16" ht="24.75" customHeight="1">
      <c r="A9" s="98" t="s">
        <v>68</v>
      </c>
      <c r="B9" s="99"/>
      <c r="C9" s="15" t="s">
        <v>62</v>
      </c>
      <c r="D9" s="15" t="s">
        <v>63</v>
      </c>
      <c r="E9" s="15" t="s">
        <v>64</v>
      </c>
      <c r="F9" s="15" t="s">
        <v>69</v>
      </c>
      <c r="G9" s="7">
        <v>0.1</v>
      </c>
      <c r="H9" s="7">
        <v>146</v>
      </c>
      <c r="I9" s="4" t="s">
        <v>70</v>
      </c>
      <c r="O9" s="18"/>
      <c r="P9" s="18"/>
    </row>
    <row r="10" spans="1:16" ht="24.75" customHeight="1">
      <c r="A10" s="102" t="s">
        <v>71</v>
      </c>
      <c r="B10" s="103" t="s">
        <v>27</v>
      </c>
      <c r="C10" s="16" t="s">
        <v>63</v>
      </c>
      <c r="D10" s="16" t="s">
        <v>72</v>
      </c>
      <c r="E10" s="16" t="s">
        <v>73</v>
      </c>
      <c r="F10" s="16" t="s">
        <v>74</v>
      </c>
      <c r="G10" s="69" t="s">
        <v>75</v>
      </c>
      <c r="H10" s="69" t="s">
        <v>76</v>
      </c>
      <c r="I10" s="63" t="s">
        <v>77</v>
      </c>
      <c r="O10" s="18"/>
      <c r="P10" s="18"/>
    </row>
    <row r="11" spans="1:16" ht="24.75" customHeight="1">
      <c r="A11" s="104"/>
      <c r="B11" s="105" t="s">
        <v>28</v>
      </c>
      <c r="C11" s="14" t="s">
        <v>78</v>
      </c>
      <c r="D11" s="14" t="s">
        <v>72</v>
      </c>
      <c r="E11" s="14" t="s">
        <v>73</v>
      </c>
      <c r="F11" s="14" t="s">
        <v>74</v>
      </c>
      <c r="G11" s="70"/>
      <c r="H11" s="70"/>
      <c r="I11" s="64"/>
      <c r="O11" s="18"/>
      <c r="P11" s="18"/>
    </row>
    <row r="12" spans="1:16" ht="42.75" customHeight="1" thickBot="1">
      <c r="A12" s="106" t="s">
        <v>21</v>
      </c>
      <c r="B12" s="107"/>
      <c r="C12" s="17" t="s">
        <v>66</v>
      </c>
      <c r="D12" s="17" t="s">
        <v>67</v>
      </c>
      <c r="E12" s="17" t="s">
        <v>58</v>
      </c>
      <c r="F12" s="17" t="s">
        <v>69</v>
      </c>
      <c r="G12" s="8">
        <v>0.6</v>
      </c>
      <c r="H12" s="8" t="s">
        <v>65</v>
      </c>
      <c r="I12" s="5" t="s">
        <v>39</v>
      </c>
      <c r="O12" s="18"/>
      <c r="P12" s="18"/>
    </row>
    <row r="13" spans="1:16" ht="38.25" customHeight="1" thickTop="1">
      <c r="A13" s="108" t="s">
        <v>79</v>
      </c>
      <c r="B13" s="109"/>
      <c r="C13" s="54" t="s">
        <v>41</v>
      </c>
      <c r="D13" s="55"/>
      <c r="E13" s="55"/>
      <c r="F13" s="56"/>
      <c r="G13" s="52">
        <v>0</v>
      </c>
      <c r="H13" s="52" t="s">
        <v>80</v>
      </c>
      <c r="I13" s="61" t="s">
        <v>81</v>
      </c>
      <c r="O13" s="18"/>
      <c r="P13" s="18"/>
    </row>
    <row r="14" spans="1:16" ht="24.75" customHeight="1">
      <c r="A14" s="110"/>
      <c r="B14" s="111"/>
      <c r="C14" s="57"/>
      <c r="D14" s="58"/>
      <c r="E14" s="58"/>
      <c r="F14" s="59"/>
      <c r="G14" s="53"/>
      <c r="H14" s="53"/>
      <c r="I14" s="62"/>
      <c r="O14" s="18"/>
      <c r="P14" s="18"/>
    </row>
    <row r="15" spans="1:16" ht="27" customHeight="1">
      <c r="A15" s="67" t="s">
        <v>82</v>
      </c>
      <c r="B15" s="68"/>
      <c r="C15" s="68"/>
      <c r="D15" s="68"/>
      <c r="E15" s="68"/>
      <c r="F15" s="68"/>
      <c r="G15" s="68"/>
      <c r="H15" s="68"/>
      <c r="I15" s="68"/>
      <c r="O15" s="18"/>
      <c r="P15" s="18"/>
    </row>
    <row r="16" spans="1:16" ht="27.75" customHeight="1">
      <c r="A16" s="60" t="s">
        <v>42</v>
      </c>
      <c r="B16" s="60"/>
      <c r="C16" s="60"/>
      <c r="D16" s="60"/>
      <c r="E16" s="60"/>
      <c r="F16" s="60"/>
      <c r="G16" s="60"/>
      <c r="H16" s="60"/>
      <c r="I16" s="60"/>
      <c r="O16" s="18"/>
      <c r="P16" s="18"/>
    </row>
    <row r="17" spans="1:16" ht="14.25" customHeight="1">
      <c r="A17" s="60" t="s">
        <v>33</v>
      </c>
      <c r="B17" s="60"/>
      <c r="C17" s="60"/>
      <c r="D17" s="60"/>
      <c r="E17" s="60"/>
      <c r="F17" s="60"/>
      <c r="G17" s="60"/>
      <c r="H17" s="60"/>
      <c r="I17" s="60"/>
      <c r="O17" s="18"/>
      <c r="P17" s="18"/>
    </row>
    <row r="18" spans="1:16" ht="14.25" customHeight="1">
      <c r="A18" s="9" t="s">
        <v>22</v>
      </c>
      <c r="B18" s="12"/>
      <c r="C18" s="12"/>
      <c r="D18" s="12"/>
      <c r="E18" s="12"/>
      <c r="F18" s="12"/>
      <c r="G18" s="12"/>
      <c r="H18" s="12"/>
      <c r="I18" s="12"/>
      <c r="O18" s="18"/>
      <c r="P18" s="18"/>
    </row>
    <row r="19" spans="1:16" ht="14.25" customHeight="1">
      <c r="A19" s="51" t="s">
        <v>83</v>
      </c>
      <c r="B19" s="51"/>
      <c r="C19" s="51"/>
      <c r="D19" s="51"/>
      <c r="E19" s="51"/>
      <c r="F19" s="51"/>
      <c r="G19" s="51"/>
      <c r="H19" s="51"/>
      <c r="I19" s="51"/>
      <c r="O19" s="18"/>
      <c r="P19" s="18"/>
    </row>
    <row r="20" spans="1:16" ht="27.75" customHeight="1">
      <c r="A20" s="51"/>
      <c r="B20" s="51"/>
      <c r="C20" s="51"/>
      <c r="D20" s="51"/>
      <c r="E20" s="51"/>
      <c r="F20" s="51"/>
      <c r="G20" s="51"/>
      <c r="H20" s="51"/>
      <c r="I20" s="51"/>
      <c r="O20" s="18"/>
      <c r="P20" s="18"/>
    </row>
    <row r="21" spans="2:16" ht="27.75" customHeight="1">
      <c r="B21" s="9"/>
      <c r="C21" s="9"/>
      <c r="D21" s="9"/>
      <c r="E21" s="9"/>
      <c r="F21" s="9"/>
      <c r="G21" s="9"/>
      <c r="H21" s="9"/>
      <c r="I21" s="9"/>
      <c r="O21" s="18"/>
      <c r="P21" s="18"/>
    </row>
    <row r="22" spans="15:16" ht="14.25">
      <c r="O22" s="18"/>
      <c r="P22" s="18"/>
    </row>
    <row r="23" spans="15:16" ht="14.25">
      <c r="O23" s="18"/>
      <c r="P23" s="18"/>
    </row>
    <row r="24" spans="15:16" ht="14.25">
      <c r="O24" s="18"/>
      <c r="P24" s="18"/>
    </row>
    <row r="25" spans="15:16" ht="14.25">
      <c r="O25" s="18"/>
      <c r="P25" s="18"/>
    </row>
    <row r="26" spans="15:16" ht="14.25">
      <c r="O26" s="18"/>
      <c r="P26" s="18"/>
    </row>
  </sheetData>
  <sheetProtection/>
  <mergeCells count="31">
    <mergeCell ref="A6:B6"/>
    <mergeCell ref="G2:G3"/>
    <mergeCell ref="H2:H3"/>
    <mergeCell ref="I2:I3"/>
    <mergeCell ref="C2:D2"/>
    <mergeCell ref="E2:F2"/>
    <mergeCell ref="A2:B3"/>
    <mergeCell ref="H4:H5"/>
    <mergeCell ref="F4:F5"/>
    <mergeCell ref="G4:G5"/>
    <mergeCell ref="D4:D5"/>
    <mergeCell ref="C4:C5"/>
    <mergeCell ref="H10:H11"/>
    <mergeCell ref="A4:B5"/>
    <mergeCell ref="I4:I5"/>
    <mergeCell ref="E4:E5"/>
    <mergeCell ref="A9:B9"/>
    <mergeCell ref="I10:I11"/>
    <mergeCell ref="A17:I17"/>
    <mergeCell ref="A15:I15"/>
    <mergeCell ref="H13:H14"/>
    <mergeCell ref="G10:G11"/>
    <mergeCell ref="A10:A11"/>
    <mergeCell ref="A19:I20"/>
    <mergeCell ref="G13:G14"/>
    <mergeCell ref="C13:F14"/>
    <mergeCell ref="A8:B8"/>
    <mergeCell ref="A13:B14"/>
    <mergeCell ref="A16:I16"/>
    <mergeCell ref="A12:B12"/>
    <mergeCell ref="I13:I14"/>
  </mergeCells>
  <printOptions horizontalCentered="1"/>
  <pageMargins left="0.3937007874015748" right="0.3937007874015748" top="0.7874015748031497" bottom="0.5905511811023623"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H23030826</dc:creator>
  <cp:keywords/>
  <dc:description/>
  <cp:lastModifiedBy>koizumi2</cp:lastModifiedBy>
  <cp:lastPrinted>2014-06-12T05:00:41Z</cp:lastPrinted>
  <dcterms:created xsi:type="dcterms:W3CDTF">2005-07-27T02:50:05Z</dcterms:created>
  <dcterms:modified xsi:type="dcterms:W3CDTF">2014-08-07T00:52:53Z</dcterms:modified>
  <cp:category/>
  <cp:version/>
  <cp:contentType/>
  <cp:contentStatus/>
</cp:coreProperties>
</file>