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9 　財政規模の推移" sheetId="1" r:id="rId1"/>
  </sheets>
  <definedNames>
    <definedName name="_xlnm.Print_Area" localSheetId="0">'19 　財政規模の推移'!$A$1:$U$111</definedName>
    <definedName name="_xlnm.Print_Titles" localSheetId="0">'19 　財政規模の推移'!$2:$3</definedName>
  </definedNames>
  <calcPr fullCalcOnLoad="1"/>
</workbook>
</file>

<file path=xl/sharedStrings.xml><?xml version="1.0" encoding="utf-8"?>
<sst xmlns="http://schemas.openxmlformats.org/spreadsheetml/2006/main" count="215" uniqueCount="116">
  <si>
    <t>潮来市</t>
  </si>
  <si>
    <t>守谷市</t>
  </si>
  <si>
    <t>平　成　15　年　度</t>
  </si>
  <si>
    <t>平　成　16　年　度</t>
  </si>
  <si>
    <t>（内原町）</t>
  </si>
  <si>
    <t>（十王町）</t>
  </si>
  <si>
    <t>（金砂郷町）</t>
  </si>
  <si>
    <t>（水府村）</t>
  </si>
  <si>
    <t>（里美村）</t>
  </si>
  <si>
    <t>（藤代町）</t>
  </si>
  <si>
    <t>常陸大宮市</t>
  </si>
  <si>
    <t>（大宮町）</t>
  </si>
  <si>
    <t>（山方町）</t>
  </si>
  <si>
    <t>（美和村）</t>
  </si>
  <si>
    <t>（緒川村）</t>
  </si>
  <si>
    <t>（御前山村）</t>
  </si>
  <si>
    <t>那珂市</t>
  </si>
  <si>
    <t>（那珂町）</t>
  </si>
  <si>
    <t>（瓜連町）</t>
  </si>
  <si>
    <t>筑西市</t>
  </si>
  <si>
    <t>（下館市）</t>
  </si>
  <si>
    <t>（関城町）</t>
  </si>
  <si>
    <t>（明野町）</t>
  </si>
  <si>
    <t>（協和町）</t>
  </si>
  <si>
    <t>坂東市</t>
  </si>
  <si>
    <t>（岩井市）</t>
  </si>
  <si>
    <t>（猿島町）</t>
  </si>
  <si>
    <t>稲敷市</t>
  </si>
  <si>
    <t>（江戸崎町）</t>
  </si>
  <si>
    <t>（新利根町）</t>
  </si>
  <si>
    <t>（桜川村）</t>
  </si>
  <si>
    <t>（東町）</t>
  </si>
  <si>
    <t>かすみがうら市</t>
  </si>
  <si>
    <t>（霞ヶ浦町）</t>
  </si>
  <si>
    <t>（千代田町）</t>
  </si>
  <si>
    <t>城里町</t>
  </si>
  <si>
    <t>（常北町）</t>
  </si>
  <si>
    <t>（桂村）</t>
  </si>
  <si>
    <t>（七会村）</t>
  </si>
  <si>
    <t>県計</t>
  </si>
  <si>
    <t>市計</t>
  </si>
  <si>
    <t>町村計</t>
  </si>
  <si>
    <t>（新治村）</t>
  </si>
  <si>
    <t>（古河市）</t>
  </si>
  <si>
    <t>（総和町）</t>
  </si>
  <si>
    <t>（三和町）</t>
  </si>
  <si>
    <t>古河市</t>
  </si>
  <si>
    <t>石岡市</t>
  </si>
  <si>
    <t>（石岡市）</t>
  </si>
  <si>
    <t>（八郷町）</t>
  </si>
  <si>
    <t>（千代川村）</t>
  </si>
  <si>
    <t>常総市</t>
  </si>
  <si>
    <t>（水海道市）</t>
  </si>
  <si>
    <t>（石下町）</t>
  </si>
  <si>
    <t>笠間市</t>
  </si>
  <si>
    <t>（笠間市）</t>
  </si>
  <si>
    <t>（友部町）</t>
  </si>
  <si>
    <t>（岩間町）</t>
  </si>
  <si>
    <t>増加率</t>
  </si>
  <si>
    <t>平　成　17　年　度</t>
  </si>
  <si>
    <t>桜川市</t>
  </si>
  <si>
    <t>（岩瀬町）</t>
  </si>
  <si>
    <t>（真壁町）</t>
  </si>
  <si>
    <t>（大和村）</t>
  </si>
  <si>
    <t>神栖市</t>
  </si>
  <si>
    <t>（神栖町）</t>
  </si>
  <si>
    <t>（波崎町）</t>
  </si>
  <si>
    <t>行方市</t>
  </si>
  <si>
    <t>（麻生町）</t>
  </si>
  <si>
    <t>（北浦町）</t>
  </si>
  <si>
    <t>（玉造町）</t>
  </si>
  <si>
    <t>鉾田市</t>
  </si>
  <si>
    <t>（旭村）</t>
  </si>
  <si>
    <t>（鉾田町）</t>
  </si>
  <si>
    <t>（大洋村）</t>
  </si>
  <si>
    <t>つくばみらい市</t>
  </si>
  <si>
    <t>（伊奈町）</t>
  </si>
  <si>
    <t>（谷和原村）</t>
  </si>
  <si>
    <t>小美玉市</t>
  </si>
  <si>
    <t>（小川町）</t>
  </si>
  <si>
    <t>（美野里町）</t>
  </si>
  <si>
    <t>（玉里村）</t>
  </si>
  <si>
    <t>※　１５年度における市計及び町村計の決算額及び増加率は，１６年度の合併団体に合わせて算出している。</t>
  </si>
  <si>
    <t>歳入決算額</t>
  </si>
  <si>
    <t>歳出決算額</t>
  </si>
  <si>
    <t>区分</t>
  </si>
  <si>
    <t>市町村名</t>
  </si>
  <si>
    <t>水戸市</t>
  </si>
  <si>
    <t>日立市</t>
  </si>
  <si>
    <t>土浦市</t>
  </si>
  <si>
    <t>結城市</t>
  </si>
  <si>
    <t>龍ケ崎市</t>
  </si>
  <si>
    <t>下妻市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</si>
  <si>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</si>
  <si>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</si>
  <si>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</si>
  <si>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</si>
  <si>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</si>
  <si>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</si>
  <si>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</si>
  <si>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</si>
  <si>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</si>
  <si>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</si>
  <si>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</si>
  <si>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</si>
  <si>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</si>
  <si>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</si>
  <si>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</si>
  <si>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</si>
  <si>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</si>
  <si>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</si>
  <si>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</si>
  <si>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</t>
  </si>
  <si>
    <t>)</t>
  </si>
  <si>
    <t>※　新設合併の場合は，旧市町村の単純合計を（　）書きし，これにより合併年度以降の増減率を算出している。</t>
  </si>
  <si>
    <t>　　１５　財政規模の推移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</si>
</sst>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_);[Red]\(#,##0\)"/>
    <numFmt numFmtId="180" formatCode="0.0_);[Red]\(0.0\)"/>
    <numFmt numFmtId="181" formatCode="0.00_ "/>
    <numFmt numFmtId="182" formatCode="#,##0.0_);[Red]\(#,##0.0\)"/>
    <numFmt numFmtId="183" formatCode="#,##0.00_);[Red]\(#,##0.00\)"/>
    <numFmt numFmtId="184" formatCode="#,##0;&quot;△ &quot;#,##0"/>
    <numFmt numFmtId="185" formatCode="0.0;&quot;△ &quot;0.0"/>
    <numFmt numFmtId="186" formatCode="#,##0.0;&quot;△ &quot;#,##0.0"/>
    <numFmt numFmtId="187" formatCode="#,##0.00;&quot;△ &quot;#,##0.00"/>
    <numFmt numFmtId="188" formatCode="0.0%"/>
    <numFmt numFmtId="189" formatCode="0.00;&quot;△ &quot;0.00"/>
    <numFmt numFmtId="190" formatCode="0;&quot;△ &quot;0"/>
    <numFmt numFmtId="191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7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79" fontId="6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38" fontId="7" fillId="0" borderId="0" xfId="17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79" fontId="7" fillId="0" borderId="0" xfId="17" applyNumberFormat="1" applyFont="1" applyFill="1" applyBorder="1" applyAlignment="1">
      <alignment vertical="center"/>
    </xf>
    <xf numFmtId="179" fontId="3" fillId="0" borderId="0" xfId="17" applyNumberFormat="1" applyFont="1" applyFill="1" applyBorder="1" applyAlignment="1">
      <alignment vertical="center"/>
    </xf>
    <xf numFmtId="179" fontId="7" fillId="0" borderId="0" xfId="17" applyNumberFormat="1" applyFont="1" applyBorder="1" applyAlignment="1">
      <alignment vertical="center"/>
    </xf>
    <xf numFmtId="179" fontId="3" fillId="0" borderId="0" xfId="17" applyNumberFormat="1" applyFont="1" applyAlignment="1">
      <alignment vertical="center"/>
    </xf>
    <xf numFmtId="0" fontId="8" fillId="0" borderId="0" xfId="0" applyFont="1" applyBorder="1" applyAlignment="1">
      <alignment/>
    </xf>
    <xf numFmtId="179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185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distributed" vertical="center"/>
    </xf>
    <xf numFmtId="179" fontId="3" fillId="0" borderId="4" xfId="17" applyNumberFormat="1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185" fontId="3" fillId="0" borderId="4" xfId="0" applyNumberFormat="1" applyFont="1" applyFill="1" applyBorder="1" applyAlignment="1">
      <alignment vertical="center"/>
    </xf>
    <xf numFmtId="185" fontId="7" fillId="0" borderId="2" xfId="0" applyNumberFormat="1" applyFont="1" applyFill="1" applyBorder="1" applyAlignment="1">
      <alignment vertical="center"/>
    </xf>
    <xf numFmtId="185" fontId="3" fillId="0" borderId="3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9" fontId="3" fillId="0" borderId="4" xfId="17" applyNumberFormat="1" applyFont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9" fontId="7" fillId="0" borderId="4" xfId="17" applyNumberFormat="1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185" fontId="7" fillId="0" borderId="4" xfId="0" applyNumberFormat="1" applyFont="1" applyFill="1" applyBorder="1" applyAlignment="1">
      <alignment vertical="center"/>
    </xf>
    <xf numFmtId="185" fontId="7" fillId="0" borderId="3" xfId="0" applyNumberFormat="1" applyFont="1" applyFill="1" applyBorder="1" applyAlignment="1">
      <alignment vertical="center"/>
    </xf>
    <xf numFmtId="179" fontId="7" fillId="0" borderId="4" xfId="17" applyNumberFormat="1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9" fontId="7" fillId="0" borderId="5" xfId="17" applyNumberFormat="1" applyFont="1" applyFill="1" applyBorder="1" applyAlignment="1">
      <alignment vertical="center"/>
    </xf>
    <xf numFmtId="38" fontId="7" fillId="0" borderId="5" xfId="17" applyFont="1" applyFill="1" applyBorder="1" applyAlignment="1">
      <alignment vertical="center"/>
    </xf>
    <xf numFmtId="185" fontId="7" fillId="0" borderId="5" xfId="0" applyNumberFormat="1" applyFont="1" applyFill="1" applyBorder="1" applyAlignment="1">
      <alignment vertical="center"/>
    </xf>
    <xf numFmtId="185" fontId="7" fillId="0" borderId="6" xfId="0" applyNumberFormat="1" applyFont="1" applyFill="1" applyBorder="1" applyAlignment="1">
      <alignment vertical="center"/>
    </xf>
    <xf numFmtId="179" fontId="7" fillId="0" borderId="5" xfId="17" applyNumberFormat="1" applyFont="1" applyBorder="1" applyAlignment="1">
      <alignment vertical="center"/>
    </xf>
    <xf numFmtId="179" fontId="7" fillId="0" borderId="5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179" fontId="3" fillId="0" borderId="7" xfId="17" applyNumberFormat="1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185" fontId="3" fillId="0" borderId="7" xfId="0" applyNumberFormat="1" applyFont="1" applyFill="1" applyBorder="1" applyAlignment="1">
      <alignment vertical="center"/>
    </xf>
    <xf numFmtId="185" fontId="3" fillId="0" borderId="8" xfId="0" applyNumberFormat="1" applyFont="1" applyFill="1" applyBorder="1" applyAlignment="1">
      <alignment vertical="center"/>
    </xf>
    <xf numFmtId="179" fontId="3" fillId="0" borderId="7" xfId="0" applyNumberFormat="1" applyFont="1" applyFill="1" applyBorder="1" applyAlignment="1">
      <alignment vertical="center"/>
    </xf>
    <xf numFmtId="179" fontId="3" fillId="0" borderId="7" xfId="17" applyNumberFormat="1" applyFont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9" fontId="3" fillId="0" borderId="9" xfId="17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185" fontId="3" fillId="0" borderId="9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/>
    </xf>
    <xf numFmtId="179" fontId="3" fillId="0" borderId="9" xfId="0" applyNumberFormat="1" applyFont="1" applyFill="1" applyBorder="1" applyAlignment="1">
      <alignment vertical="center"/>
    </xf>
    <xf numFmtId="179" fontId="3" fillId="0" borderId="9" xfId="17" applyNumberFormat="1" applyFont="1" applyBorder="1" applyAlignment="1">
      <alignment vertical="center"/>
    </xf>
    <xf numFmtId="179" fontId="3" fillId="0" borderId="0" xfId="17" applyNumberFormat="1" applyFont="1" applyBorder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9" fontId="3" fillId="0" borderId="5" xfId="17" applyNumberFormat="1" applyFont="1" applyFill="1" applyBorder="1" applyAlignment="1">
      <alignment vertical="center"/>
    </xf>
    <xf numFmtId="38" fontId="3" fillId="0" borderId="5" xfId="17" applyFont="1" applyFill="1" applyBorder="1" applyAlignment="1">
      <alignment vertical="center"/>
    </xf>
    <xf numFmtId="185" fontId="3" fillId="0" borderId="5" xfId="0" applyNumberFormat="1" applyFont="1" applyFill="1" applyBorder="1" applyAlignment="1">
      <alignment vertical="center"/>
    </xf>
    <xf numFmtId="185" fontId="3" fillId="0" borderId="6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79" fontId="3" fillId="0" borderId="5" xfId="17" applyNumberFormat="1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185" fontId="7" fillId="0" borderId="11" xfId="0" applyNumberFormat="1" applyFont="1" applyFill="1" applyBorder="1" applyAlignment="1">
      <alignment vertical="center"/>
    </xf>
    <xf numFmtId="185" fontId="7" fillId="0" borderId="12" xfId="0" applyNumberFormat="1" applyFont="1" applyFill="1" applyBorder="1" applyAlignment="1">
      <alignment vertical="center"/>
    </xf>
    <xf numFmtId="185" fontId="7" fillId="0" borderId="13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85" fontId="7" fillId="0" borderId="16" xfId="0" applyNumberFormat="1" applyFont="1" applyFill="1" applyBorder="1" applyAlignment="1">
      <alignment vertical="center"/>
    </xf>
    <xf numFmtId="185" fontId="7" fillId="0" borderId="17" xfId="0" applyNumberFormat="1" applyFont="1" applyFill="1" applyBorder="1" applyAlignment="1">
      <alignment vertical="center"/>
    </xf>
    <xf numFmtId="185" fontId="7" fillId="0" borderId="18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185" fontId="3" fillId="0" borderId="20" xfId="0" applyNumberFormat="1" applyFont="1" applyFill="1" applyBorder="1" applyAlignment="1">
      <alignment vertical="center"/>
    </xf>
    <xf numFmtId="185" fontId="3" fillId="0" borderId="17" xfId="0" applyNumberFormat="1" applyFont="1" applyFill="1" applyBorder="1" applyAlignment="1">
      <alignment vertical="center"/>
    </xf>
    <xf numFmtId="185" fontId="3" fillId="0" borderId="18" xfId="0" applyNumberFormat="1" applyFont="1" applyFill="1" applyBorder="1" applyAlignment="1">
      <alignment vertical="center"/>
    </xf>
    <xf numFmtId="185" fontId="7" fillId="0" borderId="11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5" fontId="3" fillId="0" borderId="13" xfId="0" applyNumberFormat="1" applyFont="1" applyBorder="1" applyAlignment="1">
      <alignment vertical="center"/>
    </xf>
    <xf numFmtId="185" fontId="7" fillId="0" borderId="21" xfId="0" applyNumberFormat="1" applyFont="1" applyBorder="1" applyAlignment="1">
      <alignment vertical="center"/>
    </xf>
    <xf numFmtId="185" fontId="7" fillId="0" borderId="22" xfId="0" applyNumberFormat="1" applyFont="1" applyBorder="1" applyAlignment="1">
      <alignment vertical="center"/>
    </xf>
    <xf numFmtId="185" fontId="7" fillId="0" borderId="23" xfId="0" applyNumberFormat="1" applyFont="1" applyBorder="1" applyAlignment="1">
      <alignment vertical="center"/>
    </xf>
    <xf numFmtId="185" fontId="3" fillId="0" borderId="21" xfId="0" applyNumberFormat="1" applyFont="1" applyBorder="1" applyAlignment="1">
      <alignment vertical="center"/>
    </xf>
    <xf numFmtId="185" fontId="3" fillId="0" borderId="24" xfId="0" applyNumberFormat="1" applyFont="1" applyBorder="1" applyAlignment="1">
      <alignment vertical="center"/>
    </xf>
    <xf numFmtId="185" fontId="3" fillId="0" borderId="25" xfId="0" applyNumberFormat="1" applyFont="1" applyBorder="1" applyAlignment="1">
      <alignment vertical="center"/>
    </xf>
    <xf numFmtId="185" fontId="3" fillId="0" borderId="22" xfId="0" applyNumberFormat="1" applyFont="1" applyBorder="1" applyAlignment="1">
      <alignment vertical="center"/>
    </xf>
    <xf numFmtId="185" fontId="3" fillId="0" borderId="23" xfId="0" applyNumberFormat="1" applyFont="1" applyBorder="1" applyAlignment="1">
      <alignment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179" fontId="3" fillId="0" borderId="26" xfId="17" applyNumberFormat="1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185" fontId="3" fillId="0" borderId="28" xfId="0" applyNumberFormat="1" applyFont="1" applyFill="1" applyBorder="1" applyAlignment="1">
      <alignment vertical="center"/>
    </xf>
    <xf numFmtId="185" fontId="3" fillId="0" borderId="26" xfId="0" applyNumberFormat="1" applyFont="1" applyFill="1" applyBorder="1" applyAlignment="1">
      <alignment vertical="center"/>
    </xf>
    <xf numFmtId="185" fontId="3" fillId="0" borderId="29" xfId="0" applyNumberFormat="1" applyFont="1" applyFill="1" applyBorder="1" applyAlignment="1">
      <alignment vertical="center"/>
    </xf>
    <xf numFmtId="185" fontId="3" fillId="0" borderId="27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179" fontId="3" fillId="0" borderId="26" xfId="17" applyNumberFormat="1" applyFont="1" applyBorder="1" applyAlignment="1">
      <alignment vertical="center"/>
    </xf>
    <xf numFmtId="185" fontId="3" fillId="0" borderId="28" xfId="0" applyNumberFormat="1" applyFont="1" applyBorder="1" applyAlignment="1">
      <alignment vertical="center"/>
    </xf>
    <xf numFmtId="185" fontId="3" fillId="0" borderId="30" xfId="0" applyNumberFormat="1" applyFont="1" applyBorder="1" applyAlignment="1">
      <alignment vertical="center"/>
    </xf>
    <xf numFmtId="179" fontId="3" fillId="0" borderId="27" xfId="17" applyNumberFormat="1" applyFont="1" applyBorder="1" applyAlignment="1">
      <alignment vertical="center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79" fontId="3" fillId="0" borderId="31" xfId="0" applyNumberFormat="1" applyFont="1" applyBorder="1" applyAlignment="1">
      <alignment horizontal="center" vertical="center" wrapText="1"/>
    </xf>
    <xf numFmtId="185" fontId="3" fillId="0" borderId="31" xfId="0" applyNumberFormat="1" applyFont="1" applyBorder="1" applyAlignment="1">
      <alignment horizontal="center" vertical="center" wrapText="1"/>
    </xf>
    <xf numFmtId="185" fontId="3" fillId="0" borderId="32" xfId="0" applyNumberFormat="1" applyFont="1" applyBorder="1" applyAlignment="1">
      <alignment horizontal="center" vertical="center" wrapText="1"/>
    </xf>
    <xf numFmtId="185" fontId="3" fillId="0" borderId="33" xfId="0" applyNumberFormat="1" applyFont="1" applyBorder="1" applyAlignment="1">
      <alignment horizontal="center" vertical="center" wrapText="1"/>
    </xf>
    <xf numFmtId="185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distributed" vertical="center"/>
    </xf>
    <xf numFmtId="179" fontId="0" fillId="0" borderId="0" xfId="0" applyNumberFormat="1" applyFill="1" applyAlignment="1">
      <alignment/>
    </xf>
    <xf numFmtId="179" fontId="3" fillId="0" borderId="31" xfId="0" applyNumberFormat="1" applyFont="1" applyFill="1" applyBorder="1" applyAlignment="1">
      <alignment horizontal="center" vertical="center" wrapText="1"/>
    </xf>
    <xf numFmtId="185" fontId="3" fillId="0" borderId="31" xfId="0" applyNumberFormat="1" applyFont="1" applyFill="1" applyBorder="1" applyAlignment="1">
      <alignment horizontal="center" vertical="center" wrapText="1"/>
    </xf>
    <xf numFmtId="185" fontId="3" fillId="0" borderId="32" xfId="0" applyNumberFormat="1" applyFont="1" applyFill="1" applyBorder="1" applyAlignment="1">
      <alignment horizontal="center" vertical="center" wrapText="1"/>
    </xf>
    <xf numFmtId="185" fontId="3" fillId="0" borderId="36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/>
    </xf>
    <xf numFmtId="179" fontId="3" fillId="0" borderId="0" xfId="17" applyNumberFormat="1" applyFont="1" applyFill="1" applyAlignment="1">
      <alignment/>
    </xf>
    <xf numFmtId="38" fontId="3" fillId="0" borderId="0" xfId="17" applyFont="1" applyFill="1" applyAlignment="1">
      <alignment/>
    </xf>
    <xf numFmtId="179" fontId="3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8" fillId="0" borderId="0" xfId="17" applyNumberFormat="1" applyFont="1" applyFill="1" applyAlignment="1">
      <alignment/>
    </xf>
    <xf numFmtId="38" fontId="8" fillId="0" borderId="0" xfId="17" applyFont="1" applyFill="1" applyAlignment="1">
      <alignment/>
    </xf>
    <xf numFmtId="179" fontId="3" fillId="0" borderId="0" xfId="17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3" fillId="0" borderId="4" xfId="0" applyNumberFormat="1" applyFont="1" applyFill="1" applyBorder="1" applyAlignment="1">
      <alignment horizontal="center" vertical="center" wrapText="1"/>
    </xf>
    <xf numFmtId="185" fontId="3" fillId="0" borderId="4" xfId="0" applyNumberFormat="1" applyFont="1" applyFill="1" applyBorder="1" applyAlignment="1">
      <alignment horizontal="center" vertical="center" wrapText="1"/>
    </xf>
    <xf numFmtId="185" fontId="3" fillId="0" borderId="13" xfId="0" applyNumberFormat="1" applyFont="1" applyFill="1" applyBorder="1" applyAlignment="1">
      <alignment horizontal="center" vertical="center" wrapText="1"/>
    </xf>
    <xf numFmtId="185" fontId="3" fillId="0" borderId="18" xfId="0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79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79" fontId="3" fillId="0" borderId="38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628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="130" zoomScaleNormal="130" zoomScaleSheetLayoutView="130" workbookViewId="0" topLeftCell="A1">
      <selection activeCell="K94" sqref="K94"/>
    </sheetView>
  </sheetViews>
  <sheetFormatPr defaultColWidth="9.00390625" defaultRowHeight="13.5"/>
  <cols>
    <col min="1" max="1" width="8.25390625" style="3" customWidth="1"/>
    <col min="2" max="2" width="1.75390625" style="3" customWidth="1"/>
    <col min="3" max="3" width="10.50390625" style="143" bestFit="1" customWidth="1"/>
    <col min="4" max="4" width="1.75390625" style="7" customWidth="1"/>
    <col min="5" max="5" width="5.875" style="7" bestFit="1" customWidth="1"/>
    <col min="6" max="6" width="1.875" style="7" customWidth="1"/>
    <col min="7" max="7" width="10.50390625" style="143" bestFit="1" customWidth="1"/>
    <col min="8" max="8" width="1.875" style="7" customWidth="1"/>
    <col min="9" max="9" width="5.875" style="7" bestFit="1" customWidth="1"/>
    <col min="10" max="10" width="1.875" style="7" customWidth="1"/>
    <col min="11" max="11" width="10.50390625" style="143" bestFit="1" customWidth="1"/>
    <col min="12" max="12" width="1.875" style="143" customWidth="1"/>
    <col min="13" max="13" width="5.875" style="7" bestFit="1" customWidth="1"/>
    <col min="14" max="14" width="1.875" style="7" customWidth="1"/>
    <col min="15" max="15" width="10.50390625" style="143" bestFit="1" customWidth="1"/>
    <col min="16" max="16" width="1.875" style="1" customWidth="1"/>
    <col min="17" max="17" width="5.875" style="8" bestFit="1" customWidth="1"/>
    <col min="18" max="18" width="10.50390625" style="1" bestFit="1" customWidth="1"/>
    <col min="19" max="19" width="6.625" style="0" bestFit="1" customWidth="1"/>
    <col min="20" max="20" width="10.50390625" style="1" bestFit="1" customWidth="1"/>
    <col min="21" max="21" width="6.625" style="0" bestFit="1" customWidth="1"/>
    <col min="23" max="23" width="2.75390625" style="0" bestFit="1" customWidth="1"/>
    <col min="24" max="24" width="10.25390625" style="0" bestFit="1" customWidth="1"/>
    <col min="25" max="25" width="7.75390625" style="0" bestFit="1" customWidth="1"/>
    <col min="26" max="26" width="2.75390625" style="0" customWidth="1"/>
    <col min="27" max="27" width="7.75390625" style="0" bestFit="1" customWidth="1"/>
  </cols>
  <sheetData>
    <row r="1" spans="1:7" ht="27.75" customHeight="1" thickBot="1">
      <c r="A1" s="168" t="s">
        <v>115</v>
      </c>
      <c r="B1" s="169"/>
      <c r="C1" s="170"/>
      <c r="D1" s="171"/>
      <c r="E1" s="171"/>
      <c r="F1" s="171"/>
      <c r="G1" s="170"/>
    </row>
    <row r="2" spans="1:21" s="19" customFormat="1" ht="15.75" customHeight="1" thickTop="1">
      <c r="A2" s="33" t="s">
        <v>85</v>
      </c>
      <c r="B2" s="175" t="s">
        <v>2</v>
      </c>
      <c r="C2" s="176"/>
      <c r="D2" s="176"/>
      <c r="E2" s="176"/>
      <c r="F2" s="176"/>
      <c r="G2" s="176"/>
      <c r="H2" s="176"/>
      <c r="I2" s="177"/>
      <c r="J2" s="175" t="s">
        <v>3</v>
      </c>
      <c r="K2" s="176"/>
      <c r="L2" s="176"/>
      <c r="M2" s="176"/>
      <c r="N2" s="176"/>
      <c r="O2" s="176"/>
      <c r="P2" s="176"/>
      <c r="Q2" s="177"/>
      <c r="R2" s="172" t="s">
        <v>59</v>
      </c>
      <c r="S2" s="173"/>
      <c r="T2" s="173"/>
      <c r="U2" s="174"/>
    </row>
    <row r="3" spans="1:21" s="19" customFormat="1" ht="18" customHeight="1">
      <c r="A3" s="135" t="s">
        <v>86</v>
      </c>
      <c r="B3" s="136"/>
      <c r="C3" s="164" t="s">
        <v>83</v>
      </c>
      <c r="D3" s="165"/>
      <c r="E3" s="166" t="s">
        <v>58</v>
      </c>
      <c r="F3" s="165"/>
      <c r="G3" s="164" t="s">
        <v>84</v>
      </c>
      <c r="H3" s="165"/>
      <c r="I3" s="167" t="s">
        <v>58</v>
      </c>
      <c r="J3" s="147"/>
      <c r="K3" s="144" t="s">
        <v>83</v>
      </c>
      <c r="L3" s="145"/>
      <c r="M3" s="146" t="s">
        <v>58</v>
      </c>
      <c r="N3" s="145"/>
      <c r="O3" s="144" t="s">
        <v>84</v>
      </c>
      <c r="P3" s="138"/>
      <c r="Q3" s="140" t="s">
        <v>58</v>
      </c>
      <c r="R3" s="137" t="s">
        <v>83</v>
      </c>
      <c r="S3" s="139" t="s">
        <v>58</v>
      </c>
      <c r="T3" s="137" t="s">
        <v>84</v>
      </c>
      <c r="U3" s="141" t="s">
        <v>58</v>
      </c>
    </row>
    <row r="4" spans="1:21" s="9" customFormat="1" ht="17.25" customHeight="1">
      <c r="A4" s="13" t="s">
        <v>39</v>
      </c>
      <c r="B4" s="34"/>
      <c r="C4" s="24">
        <v>985399747</v>
      </c>
      <c r="D4" s="14"/>
      <c r="E4" s="90">
        <v>-0.8562368078468918</v>
      </c>
      <c r="F4" s="15"/>
      <c r="G4" s="24">
        <v>945214513</v>
      </c>
      <c r="H4" s="14"/>
      <c r="I4" s="98">
        <v>-1.1795501186128812</v>
      </c>
      <c r="J4" s="42"/>
      <c r="K4" s="148">
        <v>983112717</v>
      </c>
      <c r="L4" s="148"/>
      <c r="M4" s="90">
        <f>(K4-C4)/C4*100</f>
        <v>-0.2320915960210816</v>
      </c>
      <c r="N4" s="15"/>
      <c r="O4" s="148">
        <v>944760767</v>
      </c>
      <c r="P4" s="16"/>
      <c r="Q4" s="98">
        <f>(O4-G4)/G4*100</f>
        <v>-0.04800455280356026</v>
      </c>
      <c r="R4" s="26">
        <v>980040331</v>
      </c>
      <c r="S4" s="106">
        <f>(R4-K4)/K4*100</f>
        <v>-0.3125161486442251</v>
      </c>
      <c r="T4" s="26">
        <v>941487930</v>
      </c>
      <c r="U4" s="114">
        <f>(T4-O4)/O4*100</f>
        <v>-0.3464196560990344</v>
      </c>
    </row>
    <row r="5" spans="1:21" s="9" customFormat="1" ht="17.25" customHeight="1">
      <c r="A5" s="55" t="s">
        <v>40</v>
      </c>
      <c r="B5" s="56"/>
      <c r="C5" s="57">
        <v>764580013</v>
      </c>
      <c r="D5" s="58"/>
      <c r="E5" s="91">
        <v>-0.6532222690482705</v>
      </c>
      <c r="F5" s="59"/>
      <c r="G5" s="57">
        <v>733900928</v>
      </c>
      <c r="H5" s="58"/>
      <c r="I5" s="99">
        <v>-0.9808647199950242</v>
      </c>
      <c r="J5" s="60"/>
      <c r="K5" s="57">
        <v>695592566</v>
      </c>
      <c r="L5" s="58"/>
      <c r="M5" s="91">
        <f aca="true" t="shared" si="0" ref="M5:M67">(K5-C5)/C5*100</f>
        <v>-9.022920535067662</v>
      </c>
      <c r="N5" s="59"/>
      <c r="O5" s="149">
        <v>670018134</v>
      </c>
      <c r="P5" s="62"/>
      <c r="Q5" s="99">
        <f aca="true" t="shared" si="1" ref="Q5:Q67">(O5-G5)/G5*100</f>
        <v>-8.704552830324259</v>
      </c>
      <c r="R5" s="61">
        <v>875826958</v>
      </c>
      <c r="S5" s="107">
        <f>(R5-K5)/K5*100</f>
        <v>25.910914062298936</v>
      </c>
      <c r="T5" s="61">
        <v>841607385</v>
      </c>
      <c r="U5" s="115">
        <f>(T5-O5)/O5*100</f>
        <v>25.609642827965608</v>
      </c>
    </row>
    <row r="6" spans="1:21" s="9" customFormat="1" ht="17.25" customHeight="1">
      <c r="A6" s="47" t="s">
        <v>41</v>
      </c>
      <c r="B6" s="48"/>
      <c r="C6" s="49">
        <v>220819734</v>
      </c>
      <c r="D6" s="50"/>
      <c r="E6" s="92">
        <v>-1.5528020078187998</v>
      </c>
      <c r="F6" s="51"/>
      <c r="G6" s="49">
        <v>211313585</v>
      </c>
      <c r="H6" s="50"/>
      <c r="I6" s="100">
        <v>-1.863442336116285</v>
      </c>
      <c r="J6" s="52"/>
      <c r="K6" s="49">
        <v>287520151</v>
      </c>
      <c r="L6" s="50"/>
      <c r="M6" s="92">
        <f t="shared" si="0"/>
        <v>30.205822546638878</v>
      </c>
      <c r="N6" s="51"/>
      <c r="O6" s="150">
        <v>274742633</v>
      </c>
      <c r="P6" s="54"/>
      <c r="Q6" s="100">
        <f t="shared" si="1"/>
        <v>30.016550048119246</v>
      </c>
      <c r="R6" s="53">
        <v>104212373</v>
      </c>
      <c r="S6" s="108">
        <f>(R6-K6)/K6*100</f>
        <v>-63.75475853168984</v>
      </c>
      <c r="T6" s="53">
        <v>99880545</v>
      </c>
      <c r="U6" s="116">
        <f>(T6-O6)/O6*100</f>
        <v>-63.645778629485584</v>
      </c>
    </row>
    <row r="7" spans="1:21" s="9" customFormat="1" ht="17.25" customHeight="1">
      <c r="A7" s="17" t="s">
        <v>87</v>
      </c>
      <c r="B7" s="35"/>
      <c r="C7" s="25">
        <v>82748547</v>
      </c>
      <c r="D7" s="12"/>
      <c r="E7" s="93">
        <v>3.834302338749681</v>
      </c>
      <c r="F7" s="11"/>
      <c r="G7" s="25">
        <v>79920207</v>
      </c>
      <c r="H7" s="12"/>
      <c r="I7" s="101">
        <v>4.0457875788111926</v>
      </c>
      <c r="J7" s="36"/>
      <c r="K7" s="25">
        <v>86340356</v>
      </c>
      <c r="L7" s="12"/>
      <c r="M7" s="93">
        <f t="shared" si="0"/>
        <v>4.340630899537124</v>
      </c>
      <c r="N7" s="11"/>
      <c r="O7" s="10">
        <v>83362027</v>
      </c>
      <c r="P7" s="10"/>
      <c r="Q7" s="101">
        <f t="shared" si="1"/>
        <v>4.3065704271761955</v>
      </c>
      <c r="R7" s="27">
        <v>88147208</v>
      </c>
      <c r="S7" s="109">
        <f>(R7-K7)/K7*100</f>
        <v>2.0927085359712905</v>
      </c>
      <c r="T7" s="27">
        <v>85967244</v>
      </c>
      <c r="U7" s="117">
        <f>(T7-O7)/O7*100</f>
        <v>3.125184324032812</v>
      </c>
    </row>
    <row r="8" spans="1:21" s="9" customFormat="1" ht="17.25" customHeight="1">
      <c r="A8" s="17" t="s">
        <v>4</v>
      </c>
      <c r="B8" s="35"/>
      <c r="C8" s="25">
        <v>4956148</v>
      </c>
      <c r="D8" s="12"/>
      <c r="E8" s="93">
        <v>-5.4560493445167575</v>
      </c>
      <c r="F8" s="11"/>
      <c r="G8" s="25">
        <v>4769102</v>
      </c>
      <c r="H8" s="12"/>
      <c r="I8" s="101">
        <v>-5.1248777780319745</v>
      </c>
      <c r="J8" s="36"/>
      <c r="K8" s="25"/>
      <c r="L8" s="12"/>
      <c r="M8" s="93"/>
      <c r="N8" s="11"/>
      <c r="O8" s="10"/>
      <c r="P8" s="10"/>
      <c r="Q8" s="101"/>
      <c r="R8" s="27"/>
      <c r="S8" s="109"/>
      <c r="T8" s="27"/>
      <c r="U8" s="117"/>
    </row>
    <row r="9" spans="1:21" s="9" customFormat="1" ht="17.25" customHeight="1">
      <c r="A9" s="63" t="s">
        <v>88</v>
      </c>
      <c r="B9" s="64"/>
      <c r="C9" s="65">
        <v>53468506</v>
      </c>
      <c r="D9" s="66"/>
      <c r="E9" s="94">
        <v>-12.898834341415908</v>
      </c>
      <c r="F9" s="67"/>
      <c r="G9" s="65">
        <v>51801503</v>
      </c>
      <c r="H9" s="66"/>
      <c r="I9" s="102">
        <v>-13.723675075599518</v>
      </c>
      <c r="J9" s="68"/>
      <c r="K9" s="65">
        <v>58043153</v>
      </c>
      <c r="L9" s="66"/>
      <c r="M9" s="94">
        <f t="shared" si="0"/>
        <v>8.555778611057507</v>
      </c>
      <c r="N9" s="67"/>
      <c r="O9" s="69">
        <v>56208557</v>
      </c>
      <c r="P9" s="69"/>
      <c r="Q9" s="102">
        <f t="shared" si="1"/>
        <v>8.507579403632363</v>
      </c>
      <c r="R9" s="70">
        <v>61662469</v>
      </c>
      <c r="S9" s="110">
        <f>(R9-K9)/K9*100</f>
        <v>6.235560635377613</v>
      </c>
      <c r="T9" s="70">
        <v>59622119</v>
      </c>
      <c r="U9" s="118">
        <f>(T9-O9)/O9*100</f>
        <v>6.073029058547083</v>
      </c>
    </row>
    <row r="10" spans="1:21" s="9" customFormat="1" ht="17.25" customHeight="1">
      <c r="A10" s="71" t="s">
        <v>5</v>
      </c>
      <c r="B10" s="72"/>
      <c r="C10" s="73">
        <v>5928351</v>
      </c>
      <c r="D10" s="74"/>
      <c r="E10" s="95">
        <v>18.845260523938645</v>
      </c>
      <c r="F10" s="75"/>
      <c r="G10" s="73">
        <v>5628661</v>
      </c>
      <c r="H10" s="74"/>
      <c r="I10" s="103">
        <v>20.456469558994485</v>
      </c>
      <c r="J10" s="76"/>
      <c r="K10" s="73"/>
      <c r="L10" s="74"/>
      <c r="M10" s="95"/>
      <c r="N10" s="75"/>
      <c r="O10" s="77"/>
      <c r="P10" s="77"/>
      <c r="Q10" s="103"/>
      <c r="R10" s="78"/>
      <c r="S10" s="111"/>
      <c r="T10" s="78"/>
      <c r="U10" s="119"/>
    </row>
    <row r="11" spans="1:21" s="9" customFormat="1" ht="17.25" customHeight="1">
      <c r="A11" s="17" t="s">
        <v>89</v>
      </c>
      <c r="B11" s="35"/>
      <c r="C11" s="25">
        <v>41460449</v>
      </c>
      <c r="D11" s="12"/>
      <c r="E11" s="93">
        <v>1.8572583025418687</v>
      </c>
      <c r="F11" s="11"/>
      <c r="G11" s="25">
        <v>40043079</v>
      </c>
      <c r="H11" s="12"/>
      <c r="I11" s="101">
        <v>2.871544720209244</v>
      </c>
      <c r="J11" s="36"/>
      <c r="K11" s="25">
        <v>43642202</v>
      </c>
      <c r="L11" s="12"/>
      <c r="M11" s="93">
        <f t="shared" si="0"/>
        <v>5.262251260231166</v>
      </c>
      <c r="N11" s="11"/>
      <c r="O11" s="10">
        <v>42596156</v>
      </c>
      <c r="P11" s="10"/>
      <c r="Q11" s="101">
        <f t="shared" si="1"/>
        <v>6.375825894906832</v>
      </c>
      <c r="R11" s="27">
        <v>45303780</v>
      </c>
      <c r="S11" s="109">
        <f>(R11-K11)/K11*100</f>
        <v>3.8072735193334193</v>
      </c>
      <c r="T11" s="27">
        <v>44093899</v>
      </c>
      <c r="U11" s="117">
        <f>(T11-O11)/O11*100</f>
        <v>3.5161459170165497</v>
      </c>
    </row>
    <row r="12" spans="1:21" s="9" customFormat="1" ht="17.25" customHeight="1">
      <c r="A12" s="17" t="s">
        <v>42</v>
      </c>
      <c r="B12" s="35"/>
      <c r="C12" s="25">
        <v>3829783</v>
      </c>
      <c r="D12" s="12"/>
      <c r="E12" s="93">
        <v>0.48943489201365475</v>
      </c>
      <c r="F12" s="11"/>
      <c r="G12" s="25">
        <v>3619391</v>
      </c>
      <c r="H12" s="12"/>
      <c r="I12" s="101">
        <v>-0.7972365463078029</v>
      </c>
      <c r="J12" s="36"/>
      <c r="K12" s="25">
        <v>3831326</v>
      </c>
      <c r="L12" s="12"/>
      <c r="M12" s="93">
        <f t="shared" si="0"/>
        <v>0.04028948898671282</v>
      </c>
      <c r="N12" s="11"/>
      <c r="O12" s="10">
        <v>3676483</v>
      </c>
      <c r="P12" s="10"/>
      <c r="Q12" s="101">
        <f t="shared" si="1"/>
        <v>1.577392439777852</v>
      </c>
      <c r="R12" s="27"/>
      <c r="S12" s="109"/>
      <c r="T12" s="27"/>
      <c r="U12" s="117"/>
    </row>
    <row r="13" spans="1:21" s="9" customFormat="1" ht="17.25" customHeight="1">
      <c r="A13" s="63" t="s">
        <v>46</v>
      </c>
      <c r="B13" s="64" t="s">
        <v>112</v>
      </c>
      <c r="C13" s="65">
        <f>C14+C15+C16</f>
        <v>42005406</v>
      </c>
      <c r="D13" s="66" t="s">
        <v>113</v>
      </c>
      <c r="E13" s="94"/>
      <c r="F13" s="67" t="s">
        <v>112</v>
      </c>
      <c r="G13" s="65">
        <f>G14+G15+G16</f>
        <v>40436559</v>
      </c>
      <c r="H13" s="66" t="s">
        <v>113</v>
      </c>
      <c r="I13" s="102"/>
      <c r="J13" s="68" t="s">
        <v>112</v>
      </c>
      <c r="K13" s="65">
        <f>K14+K15+K16</f>
        <v>41580342</v>
      </c>
      <c r="L13" s="66" t="s">
        <v>113</v>
      </c>
      <c r="M13" s="94"/>
      <c r="N13" s="67" t="s">
        <v>112</v>
      </c>
      <c r="O13" s="69">
        <f>O14+O15+O16</f>
        <v>40040688</v>
      </c>
      <c r="P13" s="69" t="s">
        <v>113</v>
      </c>
      <c r="Q13" s="102"/>
      <c r="R13" s="70">
        <v>39135630</v>
      </c>
      <c r="S13" s="110">
        <f>(R13-K13)/K13*100</f>
        <v>-5.879489880097667</v>
      </c>
      <c r="T13" s="70">
        <v>37379860</v>
      </c>
      <c r="U13" s="118">
        <f>(T13-O13)/O13*100</f>
        <v>-6.645310390271017</v>
      </c>
    </row>
    <row r="14" spans="1:21" s="9" customFormat="1" ht="17.25" customHeight="1">
      <c r="A14" s="17" t="s">
        <v>43</v>
      </c>
      <c r="B14" s="35"/>
      <c r="C14" s="25">
        <v>17344159</v>
      </c>
      <c r="D14" s="12"/>
      <c r="E14" s="93">
        <v>1.8554685091312615</v>
      </c>
      <c r="F14" s="11"/>
      <c r="G14" s="25">
        <v>17111381</v>
      </c>
      <c r="H14" s="12"/>
      <c r="I14" s="101">
        <v>2.499166475282443</v>
      </c>
      <c r="J14" s="36"/>
      <c r="K14" s="25">
        <v>16590275</v>
      </c>
      <c r="L14" s="12"/>
      <c r="M14" s="93">
        <f t="shared" si="0"/>
        <v>-4.346616056737026</v>
      </c>
      <c r="N14" s="11"/>
      <c r="O14" s="10">
        <v>16383407</v>
      </c>
      <c r="P14" s="10"/>
      <c r="Q14" s="101">
        <f t="shared" si="1"/>
        <v>-4.254326404163405</v>
      </c>
      <c r="R14" s="79"/>
      <c r="S14" s="109"/>
      <c r="T14" s="79"/>
      <c r="U14" s="117"/>
    </row>
    <row r="15" spans="1:21" s="9" customFormat="1" ht="17.25" customHeight="1">
      <c r="A15" s="17" t="s">
        <v>44</v>
      </c>
      <c r="B15" s="35"/>
      <c r="C15" s="25">
        <v>14260153</v>
      </c>
      <c r="D15" s="12"/>
      <c r="E15" s="93">
        <v>14.333819420569476</v>
      </c>
      <c r="F15" s="11"/>
      <c r="G15" s="25">
        <v>13653767</v>
      </c>
      <c r="H15" s="12"/>
      <c r="I15" s="101">
        <v>12.00423907267373</v>
      </c>
      <c r="J15" s="36"/>
      <c r="K15" s="25">
        <v>13542841</v>
      </c>
      <c r="L15" s="12"/>
      <c r="M15" s="93">
        <f t="shared" si="0"/>
        <v>-5.030184458750197</v>
      </c>
      <c r="N15" s="11"/>
      <c r="O15" s="10">
        <v>12851507</v>
      </c>
      <c r="P15" s="10"/>
      <c r="Q15" s="101">
        <f t="shared" si="1"/>
        <v>-5.875741105000547</v>
      </c>
      <c r="R15" s="79"/>
      <c r="S15" s="109"/>
      <c r="T15" s="79"/>
      <c r="U15" s="117"/>
    </row>
    <row r="16" spans="1:21" s="9" customFormat="1" ht="17.25" customHeight="1">
      <c r="A16" s="71" t="s">
        <v>45</v>
      </c>
      <c r="B16" s="72"/>
      <c r="C16" s="73">
        <v>10401094</v>
      </c>
      <c r="D16" s="74"/>
      <c r="E16" s="95">
        <v>9.63088213221443</v>
      </c>
      <c r="F16" s="75"/>
      <c r="G16" s="73">
        <v>9671411</v>
      </c>
      <c r="H16" s="74"/>
      <c r="I16" s="103">
        <v>9.315337100451112</v>
      </c>
      <c r="J16" s="76"/>
      <c r="K16" s="73">
        <v>11447226</v>
      </c>
      <c r="L16" s="74"/>
      <c r="M16" s="95">
        <f t="shared" si="0"/>
        <v>10.057903524379261</v>
      </c>
      <c r="N16" s="75"/>
      <c r="O16" s="77">
        <v>10805774</v>
      </c>
      <c r="P16" s="77"/>
      <c r="Q16" s="103">
        <f t="shared" si="1"/>
        <v>11.72903312660376</v>
      </c>
      <c r="R16" s="78"/>
      <c r="S16" s="111"/>
      <c r="T16" s="78"/>
      <c r="U16" s="119"/>
    </row>
    <row r="17" spans="1:21" s="9" customFormat="1" ht="17.25" customHeight="1">
      <c r="A17" s="17" t="s">
        <v>47</v>
      </c>
      <c r="B17" s="35" t="s">
        <v>112</v>
      </c>
      <c r="C17" s="25">
        <f>C18+C19</f>
        <v>26659473</v>
      </c>
      <c r="D17" s="12" t="s">
        <v>113</v>
      </c>
      <c r="E17" s="93"/>
      <c r="F17" s="11" t="s">
        <v>112</v>
      </c>
      <c r="G17" s="25">
        <f>G18+G19</f>
        <v>25252286</v>
      </c>
      <c r="H17" s="12" t="s">
        <v>113</v>
      </c>
      <c r="I17" s="101"/>
      <c r="J17" s="36" t="s">
        <v>112</v>
      </c>
      <c r="K17" s="25">
        <f>K18+K19</f>
        <v>26341992</v>
      </c>
      <c r="L17" s="12" t="s">
        <v>113</v>
      </c>
      <c r="M17" s="93"/>
      <c r="N17" s="11" t="s">
        <v>112</v>
      </c>
      <c r="O17" s="10">
        <f>O18+O19</f>
        <v>25541065</v>
      </c>
      <c r="P17" s="10" t="s">
        <v>113</v>
      </c>
      <c r="Q17" s="101"/>
      <c r="R17" s="27">
        <v>26782806</v>
      </c>
      <c r="S17" s="109">
        <f>(R17-K17)/K17*100</f>
        <v>1.6734269754542481</v>
      </c>
      <c r="T17" s="27">
        <v>26156094</v>
      </c>
      <c r="U17" s="117">
        <f>(T17-O17)/O17*100</f>
        <v>2.4080006060827928</v>
      </c>
    </row>
    <row r="18" spans="1:21" s="9" customFormat="1" ht="17.25" customHeight="1">
      <c r="A18" s="17" t="s">
        <v>48</v>
      </c>
      <c r="B18" s="35"/>
      <c r="C18" s="25">
        <v>16493929</v>
      </c>
      <c r="D18" s="12"/>
      <c r="E18" s="93">
        <v>-3.426980992294091</v>
      </c>
      <c r="F18" s="11"/>
      <c r="G18" s="25">
        <v>15565593</v>
      </c>
      <c r="H18" s="12"/>
      <c r="I18" s="101">
        <v>-5.460431459358979</v>
      </c>
      <c r="J18" s="36"/>
      <c r="K18" s="25">
        <v>16537804</v>
      </c>
      <c r="L18" s="12"/>
      <c r="M18" s="93">
        <f t="shared" si="0"/>
        <v>0.2660069653507057</v>
      </c>
      <c r="N18" s="11"/>
      <c r="O18" s="10">
        <v>16204030</v>
      </c>
      <c r="P18" s="10"/>
      <c r="Q18" s="101">
        <f t="shared" si="1"/>
        <v>4.1015912467967</v>
      </c>
      <c r="R18" s="27"/>
      <c r="S18" s="109"/>
      <c r="T18" s="27"/>
      <c r="U18" s="117"/>
    </row>
    <row r="19" spans="1:21" s="9" customFormat="1" ht="17.25" customHeight="1">
      <c r="A19" s="17" t="s">
        <v>49</v>
      </c>
      <c r="B19" s="35"/>
      <c r="C19" s="25">
        <v>10165544</v>
      </c>
      <c r="D19" s="12"/>
      <c r="E19" s="93">
        <v>-5.074103602919658</v>
      </c>
      <c r="F19" s="11"/>
      <c r="G19" s="25">
        <v>9686693</v>
      </c>
      <c r="H19" s="12"/>
      <c r="I19" s="101">
        <v>-4.8904752651923555</v>
      </c>
      <c r="J19" s="36"/>
      <c r="K19" s="25">
        <v>9804188</v>
      </c>
      <c r="L19" s="12"/>
      <c r="M19" s="93">
        <f t="shared" si="0"/>
        <v>-3.5547138451223073</v>
      </c>
      <c r="N19" s="11"/>
      <c r="O19" s="10">
        <v>9337035</v>
      </c>
      <c r="P19" s="10"/>
      <c r="Q19" s="101">
        <f t="shared" si="1"/>
        <v>-3.6096736006808516</v>
      </c>
      <c r="R19" s="27"/>
      <c r="S19" s="109"/>
      <c r="T19" s="27"/>
      <c r="U19" s="117"/>
    </row>
    <row r="20" spans="1:21" s="9" customFormat="1" ht="17.25" customHeight="1">
      <c r="A20" s="80" t="s">
        <v>90</v>
      </c>
      <c r="B20" s="81"/>
      <c r="C20" s="82">
        <v>17872550</v>
      </c>
      <c r="D20" s="83"/>
      <c r="E20" s="96">
        <v>1.5706538494871753</v>
      </c>
      <c r="F20" s="84"/>
      <c r="G20" s="82">
        <v>17278570</v>
      </c>
      <c r="H20" s="83"/>
      <c r="I20" s="104">
        <v>1.2790468665374002</v>
      </c>
      <c r="J20" s="85"/>
      <c r="K20" s="82">
        <v>15733253</v>
      </c>
      <c r="L20" s="83"/>
      <c r="M20" s="96">
        <f t="shared" si="0"/>
        <v>-11.969735712027664</v>
      </c>
      <c r="N20" s="84"/>
      <c r="O20" s="86">
        <v>15254399</v>
      </c>
      <c r="P20" s="86"/>
      <c r="Q20" s="104">
        <f t="shared" si="1"/>
        <v>-11.7149220103284</v>
      </c>
      <c r="R20" s="87">
        <v>15280105</v>
      </c>
      <c r="S20" s="112">
        <f>(R20-K20)/K20*100</f>
        <v>-2.8801926721702116</v>
      </c>
      <c r="T20" s="87">
        <v>14806318</v>
      </c>
      <c r="U20" s="120">
        <f>(T20-O20)/O20*100</f>
        <v>-2.9373887493043807</v>
      </c>
    </row>
    <row r="21" spans="1:21" s="9" customFormat="1" ht="17.25" customHeight="1">
      <c r="A21" s="17" t="s">
        <v>91</v>
      </c>
      <c r="B21" s="35"/>
      <c r="C21" s="25">
        <v>22713408</v>
      </c>
      <c r="D21" s="12"/>
      <c r="E21" s="93">
        <v>-7.885303060547383</v>
      </c>
      <c r="F21" s="11"/>
      <c r="G21" s="25">
        <v>22032121</v>
      </c>
      <c r="H21" s="12"/>
      <c r="I21" s="101">
        <v>-8.589449433278029</v>
      </c>
      <c r="J21" s="36"/>
      <c r="K21" s="25">
        <v>22379697</v>
      </c>
      <c r="L21" s="12"/>
      <c r="M21" s="93">
        <f t="shared" si="0"/>
        <v>-1.4692246975883143</v>
      </c>
      <c r="N21" s="11"/>
      <c r="O21" s="10">
        <v>21730061</v>
      </c>
      <c r="P21" s="10"/>
      <c r="Q21" s="101">
        <f t="shared" si="1"/>
        <v>-1.3709982801928149</v>
      </c>
      <c r="R21" s="27">
        <v>22491773</v>
      </c>
      <c r="S21" s="109">
        <f>(R21-K21)/K21*100</f>
        <v>0.5007931966192393</v>
      </c>
      <c r="T21" s="27">
        <v>21950970</v>
      </c>
      <c r="U21" s="117">
        <f>(T21-O21)/O21*100</f>
        <v>1.01660552172403</v>
      </c>
    </row>
    <row r="22" spans="1:21" s="9" customFormat="1" ht="17.25" customHeight="1">
      <c r="A22" s="63" t="s">
        <v>92</v>
      </c>
      <c r="B22" s="64"/>
      <c r="C22" s="65">
        <v>11550340</v>
      </c>
      <c r="D22" s="66"/>
      <c r="E22" s="94">
        <v>2.6334524379481303</v>
      </c>
      <c r="F22" s="67"/>
      <c r="G22" s="65">
        <v>11085951</v>
      </c>
      <c r="H22" s="66"/>
      <c r="I22" s="102">
        <v>1.0797970444377418</v>
      </c>
      <c r="J22" s="68"/>
      <c r="K22" s="65">
        <v>11499158</v>
      </c>
      <c r="L22" s="66"/>
      <c r="M22" s="94">
        <f t="shared" si="0"/>
        <v>-0.44312115487509457</v>
      </c>
      <c r="N22" s="67"/>
      <c r="O22" s="69">
        <v>10945396</v>
      </c>
      <c r="P22" s="69"/>
      <c r="Q22" s="102">
        <f t="shared" si="1"/>
        <v>-1.2678659683774536</v>
      </c>
      <c r="R22" s="70">
        <v>15263830</v>
      </c>
      <c r="S22" s="110">
        <f>(R22-K22)/K22*100</f>
        <v>32.73867530126988</v>
      </c>
      <c r="T22" s="70">
        <v>14526189</v>
      </c>
      <c r="U22" s="118">
        <f>(T22-O22)/O22*100</f>
        <v>32.71506120016124</v>
      </c>
    </row>
    <row r="23" spans="1:21" s="9" customFormat="1" ht="17.25" customHeight="1">
      <c r="A23" s="71" t="s">
        <v>50</v>
      </c>
      <c r="B23" s="72"/>
      <c r="C23" s="73">
        <v>3852371</v>
      </c>
      <c r="D23" s="74"/>
      <c r="E23" s="95">
        <v>0.9504465421643715</v>
      </c>
      <c r="F23" s="75"/>
      <c r="G23" s="73">
        <v>3629879</v>
      </c>
      <c r="H23" s="74"/>
      <c r="I23" s="103">
        <v>0.08961490133123626</v>
      </c>
      <c r="J23" s="76"/>
      <c r="K23" s="73">
        <v>3874984</v>
      </c>
      <c r="L23" s="74"/>
      <c r="M23" s="95">
        <f t="shared" si="0"/>
        <v>0.5869891555096848</v>
      </c>
      <c r="N23" s="75"/>
      <c r="O23" s="77">
        <v>3655964</v>
      </c>
      <c r="P23" s="77"/>
      <c r="Q23" s="103">
        <f t="shared" si="1"/>
        <v>0.7186189952888237</v>
      </c>
      <c r="R23" s="78"/>
      <c r="S23" s="111"/>
      <c r="T23" s="78"/>
      <c r="U23" s="119"/>
    </row>
    <row r="24" spans="1:21" s="9" customFormat="1" ht="17.25" customHeight="1">
      <c r="A24" s="17" t="s">
        <v>51</v>
      </c>
      <c r="B24" s="36" t="s">
        <v>112</v>
      </c>
      <c r="C24" s="25">
        <f>C25+C26</f>
        <v>22918741</v>
      </c>
      <c r="D24" s="12" t="s">
        <v>113</v>
      </c>
      <c r="E24" s="93"/>
      <c r="F24" s="11" t="s">
        <v>112</v>
      </c>
      <c r="G24" s="25">
        <f>G25+G26</f>
        <v>21815790</v>
      </c>
      <c r="H24" s="12" t="s">
        <v>113</v>
      </c>
      <c r="I24" s="101"/>
      <c r="J24" s="36" t="s">
        <v>112</v>
      </c>
      <c r="K24" s="25">
        <f>K25+K26</f>
        <v>23133486</v>
      </c>
      <c r="L24" s="12" t="s">
        <v>113</v>
      </c>
      <c r="M24" s="93"/>
      <c r="N24" s="11" t="s">
        <v>112</v>
      </c>
      <c r="O24" s="10">
        <f>O25+O26</f>
        <v>21825393</v>
      </c>
      <c r="P24" s="10" t="s">
        <v>113</v>
      </c>
      <c r="Q24" s="101"/>
      <c r="R24" s="27">
        <v>20973497</v>
      </c>
      <c r="S24" s="109">
        <f>(R24-K24)/K24*100</f>
        <v>-9.337066622816812</v>
      </c>
      <c r="T24" s="27">
        <v>20579195</v>
      </c>
      <c r="U24" s="117">
        <f>(T24-O24)/O24*100</f>
        <v>-5.709853655327077</v>
      </c>
    </row>
    <row r="25" spans="1:21" s="9" customFormat="1" ht="17.25" customHeight="1">
      <c r="A25" s="17" t="s">
        <v>52</v>
      </c>
      <c r="B25" s="35"/>
      <c r="C25" s="25">
        <v>14956349</v>
      </c>
      <c r="D25" s="12"/>
      <c r="E25" s="93">
        <v>-2.7306958982850604</v>
      </c>
      <c r="F25" s="11"/>
      <c r="G25" s="25">
        <v>14403758</v>
      </c>
      <c r="H25" s="12"/>
      <c r="I25" s="101">
        <v>-3.7797799870737814</v>
      </c>
      <c r="J25" s="36"/>
      <c r="K25" s="25">
        <v>14909516</v>
      </c>
      <c r="L25" s="12"/>
      <c r="M25" s="93">
        <f t="shared" si="0"/>
        <v>-0.3131312327627551</v>
      </c>
      <c r="N25" s="11"/>
      <c r="O25" s="10">
        <v>14304669</v>
      </c>
      <c r="P25" s="10"/>
      <c r="Q25" s="101">
        <f t="shared" si="1"/>
        <v>-0.6879385227105316</v>
      </c>
      <c r="R25" s="27"/>
      <c r="S25" s="109"/>
      <c r="T25" s="27"/>
      <c r="U25" s="117"/>
    </row>
    <row r="26" spans="1:21" s="9" customFormat="1" ht="17.25" customHeight="1">
      <c r="A26" s="17" t="s">
        <v>53</v>
      </c>
      <c r="B26" s="35"/>
      <c r="C26" s="25">
        <v>7962392</v>
      </c>
      <c r="D26" s="12"/>
      <c r="E26" s="93">
        <v>-0.3804922527813768</v>
      </c>
      <c r="F26" s="11"/>
      <c r="G26" s="25">
        <v>7412032</v>
      </c>
      <c r="H26" s="12"/>
      <c r="I26" s="101">
        <v>-2.0586361261477206</v>
      </c>
      <c r="J26" s="36"/>
      <c r="K26" s="25">
        <v>8223970</v>
      </c>
      <c r="L26" s="12"/>
      <c r="M26" s="93">
        <f t="shared" si="0"/>
        <v>3.2851685774827466</v>
      </c>
      <c r="N26" s="11"/>
      <c r="O26" s="10">
        <v>7520724</v>
      </c>
      <c r="P26" s="10"/>
      <c r="Q26" s="101">
        <f t="shared" si="1"/>
        <v>1.4664264806196197</v>
      </c>
      <c r="R26" s="27"/>
      <c r="S26" s="109"/>
      <c r="T26" s="27"/>
      <c r="U26" s="117"/>
    </row>
    <row r="27" spans="1:21" s="9" customFormat="1" ht="17.25" customHeight="1">
      <c r="A27" s="63" t="s">
        <v>93</v>
      </c>
      <c r="B27" s="64"/>
      <c r="C27" s="65">
        <v>13683300</v>
      </c>
      <c r="D27" s="66"/>
      <c r="E27" s="94">
        <v>1.3105745545223744</v>
      </c>
      <c r="F27" s="67"/>
      <c r="G27" s="65">
        <v>13369859</v>
      </c>
      <c r="H27" s="66"/>
      <c r="I27" s="102">
        <v>1.6171741979949057</v>
      </c>
      <c r="J27" s="68"/>
      <c r="K27" s="65">
        <v>26408080</v>
      </c>
      <c r="L27" s="66"/>
      <c r="M27" s="94">
        <f t="shared" si="0"/>
        <v>92.99496466495654</v>
      </c>
      <c r="N27" s="67"/>
      <c r="O27" s="69">
        <v>25879411</v>
      </c>
      <c r="P27" s="69"/>
      <c r="Q27" s="102">
        <f t="shared" si="1"/>
        <v>93.56532481008215</v>
      </c>
      <c r="R27" s="70">
        <v>23437670</v>
      </c>
      <c r="S27" s="110">
        <f>(R27-K27)/K27*100</f>
        <v>-11.248110426808765</v>
      </c>
      <c r="T27" s="70">
        <v>22820445</v>
      </c>
      <c r="U27" s="118">
        <f>(T27-O27)/O27*100</f>
        <v>-11.820075812390012</v>
      </c>
    </row>
    <row r="28" spans="1:21" s="9" customFormat="1" ht="17.25" customHeight="1">
      <c r="A28" s="17" t="s">
        <v>6</v>
      </c>
      <c r="B28" s="35"/>
      <c r="C28" s="25">
        <v>4677230</v>
      </c>
      <c r="D28" s="12"/>
      <c r="E28" s="93">
        <v>-7.289111932039938</v>
      </c>
      <c r="F28" s="11"/>
      <c r="G28" s="25">
        <v>4420795</v>
      </c>
      <c r="H28" s="12"/>
      <c r="I28" s="101">
        <v>-8.18793499047154</v>
      </c>
      <c r="J28" s="36"/>
      <c r="K28" s="25"/>
      <c r="L28" s="12"/>
      <c r="M28" s="93"/>
      <c r="N28" s="11"/>
      <c r="O28" s="10"/>
      <c r="P28" s="10"/>
      <c r="Q28" s="101"/>
      <c r="R28" s="79"/>
      <c r="S28" s="109"/>
      <c r="T28" s="79"/>
      <c r="U28" s="117"/>
    </row>
    <row r="29" spans="1:21" s="9" customFormat="1" ht="17.25" customHeight="1">
      <c r="A29" s="17" t="s">
        <v>7</v>
      </c>
      <c r="B29" s="35"/>
      <c r="C29" s="25">
        <v>4661700</v>
      </c>
      <c r="D29" s="12"/>
      <c r="E29" s="93">
        <v>18.115622923912124</v>
      </c>
      <c r="F29" s="11"/>
      <c r="G29" s="25">
        <v>4531106</v>
      </c>
      <c r="H29" s="12"/>
      <c r="I29" s="101">
        <v>20.017916181723695</v>
      </c>
      <c r="J29" s="36"/>
      <c r="K29" s="25"/>
      <c r="L29" s="12"/>
      <c r="M29" s="93"/>
      <c r="N29" s="11"/>
      <c r="O29" s="10"/>
      <c r="P29" s="10"/>
      <c r="Q29" s="101"/>
      <c r="R29" s="79"/>
      <c r="S29" s="109"/>
      <c r="T29" s="79"/>
      <c r="U29" s="117"/>
    </row>
    <row r="30" spans="1:21" s="9" customFormat="1" ht="17.25" customHeight="1">
      <c r="A30" s="71" t="s">
        <v>8</v>
      </c>
      <c r="B30" s="72"/>
      <c r="C30" s="73">
        <v>3434422</v>
      </c>
      <c r="D30" s="74"/>
      <c r="E30" s="95">
        <v>7.0311511509265445</v>
      </c>
      <c r="F30" s="75"/>
      <c r="G30" s="73">
        <v>3309759</v>
      </c>
      <c r="H30" s="74"/>
      <c r="I30" s="103">
        <v>9.448327038218435</v>
      </c>
      <c r="J30" s="76"/>
      <c r="K30" s="73"/>
      <c r="L30" s="74"/>
      <c r="M30" s="95"/>
      <c r="N30" s="75"/>
      <c r="O30" s="77"/>
      <c r="P30" s="77"/>
      <c r="Q30" s="103"/>
      <c r="R30" s="78"/>
      <c r="S30" s="111"/>
      <c r="T30" s="78"/>
      <c r="U30" s="119"/>
    </row>
    <row r="31" spans="1:21" s="9" customFormat="1" ht="17.25" customHeight="1">
      <c r="A31" s="17" t="s">
        <v>94</v>
      </c>
      <c r="B31" s="35"/>
      <c r="C31" s="25">
        <v>12468441</v>
      </c>
      <c r="D31" s="12"/>
      <c r="E31" s="93">
        <v>-3.6457897836929125</v>
      </c>
      <c r="F31" s="11"/>
      <c r="G31" s="25">
        <v>11809821</v>
      </c>
      <c r="H31" s="12"/>
      <c r="I31" s="101">
        <v>-3.7994028304257537</v>
      </c>
      <c r="J31" s="36"/>
      <c r="K31" s="25">
        <v>11806709</v>
      </c>
      <c r="L31" s="12"/>
      <c r="M31" s="93">
        <f t="shared" si="0"/>
        <v>-5.307255333686064</v>
      </c>
      <c r="N31" s="11"/>
      <c r="O31" s="10">
        <v>11228529</v>
      </c>
      <c r="P31" s="10"/>
      <c r="Q31" s="101">
        <f t="shared" si="1"/>
        <v>-4.922106778756427</v>
      </c>
      <c r="R31" s="27">
        <v>12259012</v>
      </c>
      <c r="S31" s="109">
        <f>(R31-K31)/K31*100</f>
        <v>3.830898178315397</v>
      </c>
      <c r="T31" s="27">
        <v>11506456</v>
      </c>
      <c r="U31" s="117">
        <f>(T31-O31)/O31*100</f>
        <v>2.4751861975865226</v>
      </c>
    </row>
    <row r="32" spans="1:21" s="9" customFormat="1" ht="17.25" customHeight="1">
      <c r="A32" s="80" t="s">
        <v>95</v>
      </c>
      <c r="B32" s="81"/>
      <c r="C32" s="82">
        <v>15057225</v>
      </c>
      <c r="D32" s="83"/>
      <c r="E32" s="96">
        <v>-4.725119276901227</v>
      </c>
      <c r="F32" s="84"/>
      <c r="G32" s="82">
        <v>14517712</v>
      </c>
      <c r="H32" s="83"/>
      <c r="I32" s="104">
        <v>-5.919387296117637</v>
      </c>
      <c r="J32" s="85"/>
      <c r="K32" s="82">
        <v>14922286</v>
      </c>
      <c r="L32" s="83"/>
      <c r="M32" s="96">
        <f t="shared" si="0"/>
        <v>-0.8961744278909294</v>
      </c>
      <c r="N32" s="84"/>
      <c r="O32" s="86">
        <v>14451810</v>
      </c>
      <c r="P32" s="86"/>
      <c r="Q32" s="104">
        <f t="shared" si="1"/>
        <v>-0.4539420536789819</v>
      </c>
      <c r="R32" s="87">
        <v>16268923</v>
      </c>
      <c r="S32" s="112">
        <f>(R32-K32)/K32*100</f>
        <v>9.0243344752942</v>
      </c>
      <c r="T32" s="87">
        <v>15883155</v>
      </c>
      <c r="U32" s="120">
        <f>(T32-O32)/O32*100</f>
        <v>9.904261127152932</v>
      </c>
    </row>
    <row r="33" spans="1:21" s="9" customFormat="1" ht="17.25" customHeight="1">
      <c r="A33" s="17" t="s">
        <v>54</v>
      </c>
      <c r="B33" s="35" t="s">
        <v>112</v>
      </c>
      <c r="C33" s="25">
        <f>C34+C35+C36</f>
        <v>26321864</v>
      </c>
      <c r="D33" s="12" t="s">
        <v>113</v>
      </c>
      <c r="E33" s="93"/>
      <c r="F33" s="11" t="s">
        <v>112</v>
      </c>
      <c r="G33" s="25">
        <f>G34+G35+G36</f>
        <v>25567627</v>
      </c>
      <c r="H33" s="12" t="s">
        <v>113</v>
      </c>
      <c r="I33" s="101"/>
      <c r="J33" s="36" t="s">
        <v>112</v>
      </c>
      <c r="K33" s="25">
        <f>K34+K35+K36</f>
        <v>24273905</v>
      </c>
      <c r="L33" s="12" t="s">
        <v>113</v>
      </c>
      <c r="M33" s="93"/>
      <c r="N33" s="11" t="s">
        <v>112</v>
      </c>
      <c r="O33" s="25">
        <f>O34+O35+O36</f>
        <v>23494035</v>
      </c>
      <c r="P33" s="10" t="s">
        <v>113</v>
      </c>
      <c r="Q33" s="101"/>
      <c r="R33" s="27">
        <v>26892278</v>
      </c>
      <c r="S33" s="109">
        <f>(R33-K33)/K33*100</f>
        <v>10.786781113298415</v>
      </c>
      <c r="T33" s="27">
        <v>25319365</v>
      </c>
      <c r="U33" s="117">
        <f>(T33-O33)/O33*100</f>
        <v>7.769333790470645</v>
      </c>
    </row>
    <row r="34" spans="1:21" s="9" customFormat="1" ht="17.25" customHeight="1">
      <c r="A34" s="17" t="s">
        <v>55</v>
      </c>
      <c r="B34" s="35"/>
      <c r="C34" s="25">
        <v>11142495</v>
      </c>
      <c r="D34" s="12"/>
      <c r="E34" s="93">
        <v>-1.666286157457388</v>
      </c>
      <c r="F34" s="11"/>
      <c r="G34" s="25">
        <v>10818618</v>
      </c>
      <c r="H34" s="12"/>
      <c r="I34" s="101">
        <v>-0.24414721640085066</v>
      </c>
      <c r="J34" s="36"/>
      <c r="K34" s="25">
        <v>9880567</v>
      </c>
      <c r="L34" s="12"/>
      <c r="M34" s="93">
        <f t="shared" si="0"/>
        <v>-11.32536294609062</v>
      </c>
      <c r="N34" s="11"/>
      <c r="O34" s="10">
        <v>9545663</v>
      </c>
      <c r="P34" s="10"/>
      <c r="Q34" s="101">
        <f t="shared" si="1"/>
        <v>-11.766336513591662</v>
      </c>
      <c r="R34" s="27"/>
      <c r="S34" s="109"/>
      <c r="T34" s="27"/>
      <c r="U34" s="117"/>
    </row>
    <row r="35" spans="1:21" s="9" customFormat="1" ht="17.25" customHeight="1">
      <c r="A35" s="17" t="s">
        <v>56</v>
      </c>
      <c r="B35" s="35"/>
      <c r="C35" s="25">
        <v>9592275</v>
      </c>
      <c r="D35" s="12"/>
      <c r="E35" s="93">
        <v>-7.802773949686287</v>
      </c>
      <c r="F35" s="11"/>
      <c r="G35" s="25">
        <v>9392785</v>
      </c>
      <c r="H35" s="12"/>
      <c r="I35" s="101">
        <v>-6.900465865151164</v>
      </c>
      <c r="J35" s="36"/>
      <c r="K35" s="25">
        <v>9174515</v>
      </c>
      <c r="L35" s="12"/>
      <c r="M35" s="93">
        <f t="shared" si="0"/>
        <v>-4.355171218506559</v>
      </c>
      <c r="N35" s="11"/>
      <c r="O35" s="10">
        <v>8944282</v>
      </c>
      <c r="P35" s="10"/>
      <c r="Q35" s="101">
        <f t="shared" si="1"/>
        <v>-4.774973556831121</v>
      </c>
      <c r="R35" s="27"/>
      <c r="S35" s="109"/>
      <c r="T35" s="27"/>
      <c r="U35" s="117"/>
    </row>
    <row r="36" spans="1:21" s="9" customFormat="1" ht="17.25" customHeight="1">
      <c r="A36" s="17" t="s">
        <v>57</v>
      </c>
      <c r="B36" s="35"/>
      <c r="C36" s="25">
        <v>5587094</v>
      </c>
      <c r="D36" s="12"/>
      <c r="E36" s="93">
        <v>8.443737241771117</v>
      </c>
      <c r="F36" s="11"/>
      <c r="G36" s="25">
        <v>5356224</v>
      </c>
      <c r="H36" s="12"/>
      <c r="I36" s="101">
        <v>10.192753133912541</v>
      </c>
      <c r="J36" s="36"/>
      <c r="K36" s="25">
        <v>5218823</v>
      </c>
      <c r="L36" s="12"/>
      <c r="M36" s="93">
        <f t="shared" si="0"/>
        <v>-6.591458815620428</v>
      </c>
      <c r="N36" s="11"/>
      <c r="O36" s="10">
        <v>5004090</v>
      </c>
      <c r="P36" s="10"/>
      <c r="Q36" s="101">
        <f t="shared" si="1"/>
        <v>-6.574295623185289</v>
      </c>
      <c r="R36" s="27"/>
      <c r="S36" s="109"/>
      <c r="T36" s="27"/>
      <c r="U36" s="117"/>
    </row>
    <row r="37" spans="1:21" s="9" customFormat="1" ht="17.25" customHeight="1">
      <c r="A37" s="63" t="s">
        <v>96</v>
      </c>
      <c r="B37" s="64"/>
      <c r="C37" s="65">
        <v>24850407</v>
      </c>
      <c r="D37" s="66"/>
      <c r="E37" s="94">
        <v>-4.182184432277559</v>
      </c>
      <c r="F37" s="67"/>
      <c r="G37" s="65">
        <v>24222828</v>
      </c>
      <c r="H37" s="66"/>
      <c r="I37" s="102">
        <v>-3.9817892716101073</v>
      </c>
      <c r="J37" s="68"/>
      <c r="K37" s="65">
        <v>33467248</v>
      </c>
      <c r="L37" s="66"/>
      <c r="M37" s="94">
        <f t="shared" si="0"/>
        <v>34.67484858497489</v>
      </c>
      <c r="N37" s="67"/>
      <c r="O37" s="69">
        <v>32551706</v>
      </c>
      <c r="P37" s="69"/>
      <c r="Q37" s="102">
        <f t="shared" si="1"/>
        <v>34.384416220930106</v>
      </c>
      <c r="R37" s="70">
        <v>34164012</v>
      </c>
      <c r="S37" s="110">
        <f>(R37-K37)/K37*100</f>
        <v>2.0819279792590057</v>
      </c>
      <c r="T37" s="70">
        <v>33550444</v>
      </c>
      <c r="U37" s="118">
        <f>(T37-O37)/O37*100</f>
        <v>3.0681587011138522</v>
      </c>
    </row>
    <row r="38" spans="1:21" s="9" customFormat="1" ht="17.25" customHeight="1">
      <c r="A38" s="71" t="s">
        <v>9</v>
      </c>
      <c r="B38" s="72"/>
      <c r="C38" s="73">
        <v>9885538</v>
      </c>
      <c r="D38" s="74"/>
      <c r="E38" s="95">
        <v>-19.11129549077174</v>
      </c>
      <c r="F38" s="75"/>
      <c r="G38" s="73">
        <v>9505633</v>
      </c>
      <c r="H38" s="74"/>
      <c r="I38" s="103">
        <v>-19.785143138753178</v>
      </c>
      <c r="J38" s="76"/>
      <c r="K38" s="73"/>
      <c r="L38" s="74"/>
      <c r="M38" s="95"/>
      <c r="N38" s="75"/>
      <c r="O38" s="77"/>
      <c r="P38" s="77"/>
      <c r="Q38" s="103"/>
      <c r="R38" s="78"/>
      <c r="S38" s="111"/>
      <c r="T38" s="78"/>
      <c r="U38" s="119"/>
    </row>
    <row r="39" spans="1:21" s="9" customFormat="1" ht="17.25" customHeight="1">
      <c r="A39" s="17" t="s">
        <v>97</v>
      </c>
      <c r="B39" s="35"/>
      <c r="C39" s="25">
        <v>20266553</v>
      </c>
      <c r="D39" s="12"/>
      <c r="E39" s="93">
        <v>-2.49408851058949</v>
      </c>
      <c r="F39" s="11"/>
      <c r="G39" s="25">
        <v>18984865</v>
      </c>
      <c r="H39" s="12"/>
      <c r="I39" s="101">
        <v>-3.874091531553573</v>
      </c>
      <c r="J39" s="36"/>
      <c r="K39" s="25">
        <v>19363637</v>
      </c>
      <c r="L39" s="12"/>
      <c r="M39" s="93">
        <f t="shared" si="0"/>
        <v>-4.455202618817319</v>
      </c>
      <c r="N39" s="11"/>
      <c r="O39" s="10">
        <v>18193126</v>
      </c>
      <c r="P39" s="10"/>
      <c r="Q39" s="101">
        <f t="shared" si="1"/>
        <v>-4.170369396885361</v>
      </c>
      <c r="R39" s="27">
        <v>18771533</v>
      </c>
      <c r="S39" s="109">
        <f aca="true" t="shared" si="2" ref="S39:S45">(R39-K39)/K39*100</f>
        <v>-3.0578139840155028</v>
      </c>
      <c r="T39" s="27">
        <v>17523947</v>
      </c>
      <c r="U39" s="117">
        <f aca="true" t="shared" si="3" ref="U39:U45">(T39-O39)/O39*100</f>
        <v>-3.678196918990172</v>
      </c>
    </row>
    <row r="40" spans="1:21" s="9" customFormat="1" ht="17.25" customHeight="1">
      <c r="A40" s="80" t="s">
        <v>98</v>
      </c>
      <c r="B40" s="81"/>
      <c r="C40" s="82">
        <v>60820457</v>
      </c>
      <c r="D40" s="83"/>
      <c r="E40" s="96">
        <v>2.400252641513535</v>
      </c>
      <c r="F40" s="84"/>
      <c r="G40" s="82">
        <v>58439798</v>
      </c>
      <c r="H40" s="83"/>
      <c r="I40" s="104">
        <v>1.6679269079538137</v>
      </c>
      <c r="J40" s="85"/>
      <c r="K40" s="82">
        <v>61148267</v>
      </c>
      <c r="L40" s="83"/>
      <c r="M40" s="96">
        <f t="shared" si="0"/>
        <v>0.5389798369979364</v>
      </c>
      <c r="N40" s="84"/>
      <c r="O40" s="86">
        <v>58248855</v>
      </c>
      <c r="P40" s="86"/>
      <c r="Q40" s="104">
        <f t="shared" si="1"/>
        <v>-0.32673453114947454</v>
      </c>
      <c r="R40" s="87">
        <v>61654964</v>
      </c>
      <c r="S40" s="112">
        <f t="shared" si="2"/>
        <v>0.8286367298029885</v>
      </c>
      <c r="T40" s="87">
        <v>58729730</v>
      </c>
      <c r="U40" s="120">
        <f t="shared" si="3"/>
        <v>0.8255527082892874</v>
      </c>
    </row>
    <row r="41" spans="1:21" s="9" customFormat="1" ht="17.25" customHeight="1">
      <c r="A41" s="17" t="s">
        <v>99</v>
      </c>
      <c r="B41" s="35"/>
      <c r="C41" s="25">
        <v>42931522</v>
      </c>
      <c r="D41" s="12"/>
      <c r="E41" s="93">
        <v>-1.8405131567689759</v>
      </c>
      <c r="F41" s="11"/>
      <c r="G41" s="25">
        <v>41484380</v>
      </c>
      <c r="H41" s="12"/>
      <c r="I41" s="101">
        <v>-2.429284870174443</v>
      </c>
      <c r="J41" s="36"/>
      <c r="K41" s="25">
        <v>42412682</v>
      </c>
      <c r="L41" s="12"/>
      <c r="M41" s="93">
        <f t="shared" si="0"/>
        <v>-1.2085292480429648</v>
      </c>
      <c r="N41" s="11"/>
      <c r="O41" s="10">
        <v>41237952</v>
      </c>
      <c r="P41" s="10"/>
      <c r="Q41" s="101">
        <f t="shared" si="1"/>
        <v>-0.5940259924337786</v>
      </c>
      <c r="R41" s="27">
        <v>42602529</v>
      </c>
      <c r="S41" s="109">
        <f t="shared" si="2"/>
        <v>0.44761847411583167</v>
      </c>
      <c r="T41" s="27">
        <v>41102630</v>
      </c>
      <c r="U41" s="117">
        <f t="shared" si="3"/>
        <v>-0.32814917675834143</v>
      </c>
    </row>
    <row r="42" spans="1:21" s="9" customFormat="1" ht="17.25" customHeight="1">
      <c r="A42" s="80" t="s">
        <v>100</v>
      </c>
      <c r="B42" s="81"/>
      <c r="C42" s="82">
        <v>19066142</v>
      </c>
      <c r="D42" s="83"/>
      <c r="E42" s="96">
        <v>1.0444449685238775</v>
      </c>
      <c r="F42" s="84"/>
      <c r="G42" s="82">
        <v>18409143</v>
      </c>
      <c r="H42" s="83"/>
      <c r="I42" s="104">
        <v>0.3247654574635345</v>
      </c>
      <c r="J42" s="85"/>
      <c r="K42" s="82">
        <v>20490956</v>
      </c>
      <c r="L42" s="83"/>
      <c r="M42" s="96">
        <f t="shared" si="0"/>
        <v>7.473006337621947</v>
      </c>
      <c r="N42" s="84"/>
      <c r="O42" s="86">
        <v>19629860</v>
      </c>
      <c r="P42" s="86"/>
      <c r="Q42" s="104">
        <f t="shared" si="1"/>
        <v>6.631036545264492</v>
      </c>
      <c r="R42" s="87">
        <v>19887540</v>
      </c>
      <c r="S42" s="112">
        <f t="shared" si="2"/>
        <v>-2.9447918388971215</v>
      </c>
      <c r="T42" s="87">
        <v>19074787</v>
      </c>
      <c r="U42" s="120">
        <f t="shared" si="3"/>
        <v>-2.827697191931068</v>
      </c>
    </row>
    <row r="43" spans="1:21" s="9" customFormat="1" ht="17.25" customHeight="1">
      <c r="A43" s="17" t="s">
        <v>0</v>
      </c>
      <c r="B43" s="35"/>
      <c r="C43" s="25">
        <v>12464392</v>
      </c>
      <c r="D43" s="12"/>
      <c r="E43" s="93">
        <v>-4.2618791533188105</v>
      </c>
      <c r="F43" s="11"/>
      <c r="G43" s="25">
        <v>12109679</v>
      </c>
      <c r="H43" s="12"/>
      <c r="I43" s="101">
        <v>-3.653000624243266</v>
      </c>
      <c r="J43" s="36"/>
      <c r="K43" s="25">
        <v>11519866</v>
      </c>
      <c r="L43" s="12"/>
      <c r="M43" s="93">
        <f t="shared" si="0"/>
        <v>-7.577794408263156</v>
      </c>
      <c r="N43" s="11"/>
      <c r="O43" s="10">
        <v>11106075</v>
      </c>
      <c r="P43" s="10"/>
      <c r="Q43" s="101">
        <f t="shared" si="1"/>
        <v>-8.287618523992254</v>
      </c>
      <c r="R43" s="27">
        <v>11957218</v>
      </c>
      <c r="S43" s="109">
        <f t="shared" si="2"/>
        <v>3.796502494039427</v>
      </c>
      <c r="T43" s="27">
        <v>11672240</v>
      </c>
      <c r="U43" s="117">
        <f t="shared" si="3"/>
        <v>5.097795575844752</v>
      </c>
    </row>
    <row r="44" spans="1:21" s="9" customFormat="1" ht="17.25" customHeight="1">
      <c r="A44" s="80" t="s">
        <v>1</v>
      </c>
      <c r="B44" s="81"/>
      <c r="C44" s="82">
        <v>18716790</v>
      </c>
      <c r="D44" s="83"/>
      <c r="E44" s="96">
        <v>12.156741958998841</v>
      </c>
      <c r="F44" s="84"/>
      <c r="G44" s="82">
        <v>17869497</v>
      </c>
      <c r="H44" s="83"/>
      <c r="I44" s="104">
        <v>14.79252898657185</v>
      </c>
      <c r="J44" s="85"/>
      <c r="K44" s="82">
        <v>19213586</v>
      </c>
      <c r="L44" s="83"/>
      <c r="M44" s="96">
        <f t="shared" si="0"/>
        <v>2.6542799272738544</v>
      </c>
      <c r="N44" s="84"/>
      <c r="O44" s="86">
        <v>17961238</v>
      </c>
      <c r="P44" s="86"/>
      <c r="Q44" s="104">
        <f t="shared" si="1"/>
        <v>0.5133944173134811</v>
      </c>
      <c r="R44" s="87">
        <v>20698275</v>
      </c>
      <c r="S44" s="112">
        <f t="shared" si="2"/>
        <v>7.727287347609134</v>
      </c>
      <c r="T44" s="87">
        <v>19396068</v>
      </c>
      <c r="U44" s="120">
        <f t="shared" si="3"/>
        <v>7.9884805267877415</v>
      </c>
    </row>
    <row r="45" spans="1:21" s="9" customFormat="1" ht="17.25" customHeight="1">
      <c r="A45" s="17" t="s">
        <v>10</v>
      </c>
      <c r="B45" s="35"/>
      <c r="C45" s="25">
        <f>C46</f>
        <v>9339857</v>
      </c>
      <c r="D45" s="12"/>
      <c r="E45" s="93">
        <v>2.3799874971732717</v>
      </c>
      <c r="F45" s="11"/>
      <c r="G45" s="25">
        <f>G46</f>
        <v>8910544</v>
      </c>
      <c r="H45" s="12"/>
      <c r="I45" s="101">
        <v>0.6599318626960348</v>
      </c>
      <c r="J45" s="36"/>
      <c r="K45" s="25">
        <v>25587639</v>
      </c>
      <c r="L45" s="12"/>
      <c r="M45" s="93">
        <f t="shared" si="0"/>
        <v>173.96178549628758</v>
      </c>
      <c r="N45" s="11"/>
      <c r="O45" s="10">
        <v>24834316</v>
      </c>
      <c r="P45" s="10"/>
      <c r="Q45" s="101">
        <f t="shared" si="1"/>
        <v>178.70706883889468</v>
      </c>
      <c r="R45" s="27">
        <v>25434226</v>
      </c>
      <c r="S45" s="109">
        <f t="shared" si="2"/>
        <v>-0.5995590292640912</v>
      </c>
      <c r="T45" s="27">
        <v>24480398</v>
      </c>
      <c r="U45" s="117">
        <f t="shared" si="3"/>
        <v>-1.4251167618226328</v>
      </c>
    </row>
    <row r="46" spans="1:21" s="9" customFormat="1" ht="17.25" customHeight="1">
      <c r="A46" s="17" t="s">
        <v>11</v>
      </c>
      <c r="B46" s="35"/>
      <c r="C46" s="25">
        <v>9339857</v>
      </c>
      <c r="D46" s="12"/>
      <c r="E46" s="93">
        <v>2.3799874971732717</v>
      </c>
      <c r="F46" s="11"/>
      <c r="G46" s="25">
        <v>8910544</v>
      </c>
      <c r="H46" s="12"/>
      <c r="I46" s="101">
        <v>0.6599318626960348</v>
      </c>
      <c r="J46" s="36"/>
      <c r="K46" s="25"/>
      <c r="L46" s="12"/>
      <c r="M46" s="93"/>
      <c r="N46" s="11"/>
      <c r="O46" s="10"/>
      <c r="P46" s="10"/>
      <c r="Q46" s="101"/>
      <c r="R46" s="27"/>
      <c r="S46" s="109"/>
      <c r="T46" s="27"/>
      <c r="U46" s="117"/>
    </row>
    <row r="47" spans="1:21" s="9" customFormat="1" ht="17.25" customHeight="1">
      <c r="A47" s="17" t="s">
        <v>12</v>
      </c>
      <c r="B47" s="35"/>
      <c r="C47" s="25">
        <v>4229628</v>
      </c>
      <c r="D47" s="12"/>
      <c r="E47" s="93">
        <v>4.770395177660888</v>
      </c>
      <c r="F47" s="11"/>
      <c r="G47" s="25">
        <v>4004196</v>
      </c>
      <c r="H47" s="12"/>
      <c r="I47" s="101">
        <v>7.379369045684414</v>
      </c>
      <c r="J47" s="36"/>
      <c r="K47" s="25"/>
      <c r="L47" s="12"/>
      <c r="M47" s="93"/>
      <c r="N47" s="11"/>
      <c r="O47" s="10"/>
      <c r="P47" s="10"/>
      <c r="Q47" s="101"/>
      <c r="R47" s="27"/>
      <c r="S47" s="109"/>
      <c r="T47" s="27"/>
      <c r="U47" s="117"/>
    </row>
    <row r="48" spans="1:21" s="9" customFormat="1" ht="17.25" customHeight="1">
      <c r="A48" s="17" t="s">
        <v>13</v>
      </c>
      <c r="B48" s="35"/>
      <c r="C48" s="25">
        <v>3382101</v>
      </c>
      <c r="D48" s="12"/>
      <c r="E48" s="93">
        <v>2.7048341497040718</v>
      </c>
      <c r="F48" s="11"/>
      <c r="G48" s="25">
        <v>3267336</v>
      </c>
      <c r="H48" s="12"/>
      <c r="I48" s="101">
        <v>2.4739568223481276</v>
      </c>
      <c r="J48" s="36"/>
      <c r="K48" s="25"/>
      <c r="L48" s="12"/>
      <c r="M48" s="93"/>
      <c r="N48" s="11"/>
      <c r="O48" s="10"/>
      <c r="P48" s="10"/>
      <c r="Q48" s="101"/>
      <c r="R48" s="27"/>
      <c r="S48" s="109"/>
      <c r="T48" s="27"/>
      <c r="U48" s="117"/>
    </row>
    <row r="49" spans="1:21" s="9" customFormat="1" ht="17.25" customHeight="1">
      <c r="A49" s="17" t="s">
        <v>14</v>
      </c>
      <c r="B49" s="35"/>
      <c r="C49" s="25">
        <v>3241209</v>
      </c>
      <c r="D49" s="12"/>
      <c r="E49" s="93">
        <v>5.886774774633504</v>
      </c>
      <c r="F49" s="11"/>
      <c r="G49" s="25">
        <v>2918259</v>
      </c>
      <c r="H49" s="12"/>
      <c r="I49" s="101">
        <v>0.3845439409992157</v>
      </c>
      <c r="J49" s="36"/>
      <c r="K49" s="25"/>
      <c r="L49" s="12"/>
      <c r="M49" s="93"/>
      <c r="N49" s="11"/>
      <c r="O49" s="10"/>
      <c r="P49" s="10"/>
      <c r="Q49" s="101"/>
      <c r="R49" s="27"/>
      <c r="S49" s="109"/>
      <c r="T49" s="27"/>
      <c r="U49" s="117"/>
    </row>
    <row r="50" spans="1:21" s="9" customFormat="1" ht="17.25" customHeight="1">
      <c r="A50" s="17" t="s">
        <v>15</v>
      </c>
      <c r="B50" s="35"/>
      <c r="C50" s="25">
        <v>3758420</v>
      </c>
      <c r="D50" s="12"/>
      <c r="E50" s="93">
        <v>7.039403927206529</v>
      </c>
      <c r="F50" s="11"/>
      <c r="G50" s="25">
        <v>3515558</v>
      </c>
      <c r="H50" s="12"/>
      <c r="I50" s="101">
        <v>6.994699200877978</v>
      </c>
      <c r="J50" s="36"/>
      <c r="K50" s="25"/>
      <c r="L50" s="12"/>
      <c r="M50" s="93"/>
      <c r="N50" s="11"/>
      <c r="O50" s="10"/>
      <c r="P50" s="10"/>
      <c r="Q50" s="101"/>
      <c r="R50" s="27"/>
      <c r="S50" s="109"/>
      <c r="T50" s="27"/>
      <c r="U50" s="117"/>
    </row>
    <row r="51" spans="1:21" s="9" customFormat="1" ht="17.25" customHeight="1">
      <c r="A51" s="63" t="s">
        <v>16</v>
      </c>
      <c r="B51" s="64"/>
      <c r="C51" s="65">
        <f>C52</f>
        <v>13934464</v>
      </c>
      <c r="D51" s="66"/>
      <c r="E51" s="94">
        <v>1.564355319964807</v>
      </c>
      <c r="F51" s="67"/>
      <c r="G51" s="65">
        <f>G52</f>
        <v>13295294</v>
      </c>
      <c r="H51" s="66"/>
      <c r="I51" s="102">
        <v>2.001416096656691</v>
      </c>
      <c r="J51" s="68"/>
      <c r="K51" s="65">
        <v>17665128</v>
      </c>
      <c r="L51" s="66"/>
      <c r="M51" s="94">
        <f t="shared" si="0"/>
        <v>26.772927900204845</v>
      </c>
      <c r="N51" s="67"/>
      <c r="O51" s="69">
        <v>16975699</v>
      </c>
      <c r="P51" s="69"/>
      <c r="Q51" s="102">
        <f t="shared" si="1"/>
        <v>27.682012898699345</v>
      </c>
      <c r="R51" s="70">
        <v>18392169</v>
      </c>
      <c r="S51" s="110">
        <f>(R51-K51)/K51*100</f>
        <v>4.115684867950009</v>
      </c>
      <c r="T51" s="70">
        <v>17634573</v>
      </c>
      <c r="U51" s="118">
        <f>(T51-O51)/O51*100</f>
        <v>3.8812775839156903</v>
      </c>
    </row>
    <row r="52" spans="1:21" s="9" customFormat="1" ht="17.25" customHeight="1">
      <c r="A52" s="17" t="s">
        <v>17</v>
      </c>
      <c r="B52" s="35"/>
      <c r="C52" s="25">
        <v>13934464</v>
      </c>
      <c r="D52" s="12"/>
      <c r="E52" s="93">
        <v>1.564355319964807</v>
      </c>
      <c r="F52" s="11"/>
      <c r="G52" s="25">
        <v>13295294</v>
      </c>
      <c r="H52" s="12"/>
      <c r="I52" s="101">
        <v>2.001416096656691</v>
      </c>
      <c r="J52" s="36"/>
      <c r="K52" s="25"/>
      <c r="L52" s="12"/>
      <c r="M52" s="93"/>
      <c r="N52" s="11"/>
      <c r="O52" s="10"/>
      <c r="P52" s="10"/>
      <c r="Q52" s="101"/>
      <c r="R52" s="79"/>
      <c r="S52" s="109"/>
      <c r="T52" s="79"/>
      <c r="U52" s="117"/>
    </row>
    <row r="53" spans="1:21" s="9" customFormat="1" ht="17.25" customHeight="1">
      <c r="A53" s="71" t="s">
        <v>18</v>
      </c>
      <c r="B53" s="72"/>
      <c r="C53" s="73">
        <v>3800519</v>
      </c>
      <c r="D53" s="74"/>
      <c r="E53" s="95">
        <v>-2.819635628513837</v>
      </c>
      <c r="F53" s="75"/>
      <c r="G53" s="73">
        <v>3661237</v>
      </c>
      <c r="H53" s="74"/>
      <c r="I53" s="103">
        <v>-3.265457963886876</v>
      </c>
      <c r="J53" s="76"/>
      <c r="K53" s="73"/>
      <c r="L53" s="74"/>
      <c r="M53" s="95"/>
      <c r="N53" s="75"/>
      <c r="O53" s="77"/>
      <c r="P53" s="77"/>
      <c r="Q53" s="103"/>
      <c r="R53" s="78"/>
      <c r="S53" s="111"/>
      <c r="T53" s="78"/>
      <c r="U53" s="119"/>
    </row>
    <row r="54" spans="1:21" s="9" customFormat="1" ht="17.25" customHeight="1">
      <c r="A54" s="17" t="s">
        <v>19</v>
      </c>
      <c r="B54" s="35" t="s">
        <v>112</v>
      </c>
      <c r="C54" s="25">
        <f>C55+C56+C57+C58</f>
        <v>39036742</v>
      </c>
      <c r="D54" s="12" t="s">
        <v>113</v>
      </c>
      <c r="E54" s="93"/>
      <c r="F54" s="11" t="s">
        <v>112</v>
      </c>
      <c r="G54" s="25">
        <f>G55+G56+G57+G58</f>
        <v>36862224</v>
      </c>
      <c r="H54" s="12" t="s">
        <v>113</v>
      </c>
      <c r="I54" s="101"/>
      <c r="J54" s="36"/>
      <c r="K54" s="25">
        <v>39044256</v>
      </c>
      <c r="L54" s="12"/>
      <c r="M54" s="93">
        <f t="shared" si="0"/>
        <v>0.019248532574772763</v>
      </c>
      <c r="N54" s="11"/>
      <c r="O54" s="10">
        <v>37388604</v>
      </c>
      <c r="P54" s="10"/>
      <c r="Q54" s="101">
        <f t="shared" si="1"/>
        <v>1.4279659306503047</v>
      </c>
      <c r="R54" s="27">
        <v>37002039</v>
      </c>
      <c r="S54" s="109">
        <f>(R54-K54)/K54*100</f>
        <v>-5.230518414795764</v>
      </c>
      <c r="T54" s="27">
        <v>34787108</v>
      </c>
      <c r="U54" s="117">
        <f>(T54-O54)/O54*100</f>
        <v>-6.957991798784464</v>
      </c>
    </row>
    <row r="55" spans="1:21" s="9" customFormat="1" ht="17.25" customHeight="1">
      <c r="A55" s="17" t="s">
        <v>20</v>
      </c>
      <c r="B55" s="35"/>
      <c r="C55" s="25">
        <v>21116577</v>
      </c>
      <c r="D55" s="12"/>
      <c r="E55" s="93">
        <v>-10.134412961943882</v>
      </c>
      <c r="F55" s="11"/>
      <c r="G55" s="25">
        <v>19921570</v>
      </c>
      <c r="H55" s="12"/>
      <c r="I55" s="101">
        <v>-11.00401361709975</v>
      </c>
      <c r="J55" s="36"/>
      <c r="K55" s="25"/>
      <c r="L55" s="12"/>
      <c r="M55" s="93"/>
      <c r="N55" s="11"/>
      <c r="O55" s="10"/>
      <c r="P55" s="10"/>
      <c r="Q55" s="101"/>
      <c r="R55" s="27"/>
      <c r="S55" s="109"/>
      <c r="T55" s="27"/>
      <c r="U55" s="117"/>
    </row>
    <row r="56" spans="1:21" s="9" customFormat="1" ht="17.25" customHeight="1">
      <c r="A56" s="17" t="s">
        <v>21</v>
      </c>
      <c r="B56" s="35"/>
      <c r="C56" s="25">
        <v>6490970</v>
      </c>
      <c r="D56" s="12"/>
      <c r="E56" s="93">
        <v>4.31363209178485</v>
      </c>
      <c r="F56" s="11"/>
      <c r="G56" s="25">
        <v>6254663</v>
      </c>
      <c r="H56" s="12"/>
      <c r="I56" s="101">
        <v>4.285402258221567</v>
      </c>
      <c r="J56" s="36"/>
      <c r="K56" s="25"/>
      <c r="L56" s="12"/>
      <c r="M56" s="93"/>
      <c r="N56" s="11"/>
      <c r="O56" s="10"/>
      <c r="P56" s="10"/>
      <c r="Q56" s="101"/>
      <c r="R56" s="27"/>
      <c r="S56" s="109"/>
      <c r="T56" s="27"/>
      <c r="U56" s="117"/>
    </row>
    <row r="57" spans="1:21" s="9" customFormat="1" ht="17.25" customHeight="1">
      <c r="A57" s="17" t="s">
        <v>22</v>
      </c>
      <c r="B57" s="35"/>
      <c r="C57" s="25">
        <v>6112669</v>
      </c>
      <c r="D57" s="12"/>
      <c r="E57" s="93">
        <v>2.1183052755906826</v>
      </c>
      <c r="F57" s="11"/>
      <c r="G57" s="25">
        <v>5672019</v>
      </c>
      <c r="H57" s="12"/>
      <c r="I57" s="101">
        <v>-0.1980196974525067</v>
      </c>
      <c r="J57" s="36"/>
      <c r="K57" s="25"/>
      <c r="L57" s="12"/>
      <c r="M57" s="93"/>
      <c r="N57" s="11"/>
      <c r="O57" s="10"/>
      <c r="P57" s="10"/>
      <c r="Q57" s="101"/>
      <c r="R57" s="27"/>
      <c r="S57" s="109"/>
      <c r="T57" s="27"/>
      <c r="U57" s="117"/>
    </row>
    <row r="58" spans="1:21" s="9" customFormat="1" ht="17.25" customHeight="1">
      <c r="A58" s="17" t="s">
        <v>23</v>
      </c>
      <c r="B58" s="35"/>
      <c r="C58" s="25">
        <v>5316526</v>
      </c>
      <c r="D58" s="12"/>
      <c r="E58" s="93">
        <v>-2.825264174528737</v>
      </c>
      <c r="F58" s="11"/>
      <c r="G58" s="25">
        <v>5013972</v>
      </c>
      <c r="H58" s="12"/>
      <c r="I58" s="101">
        <v>-2.4826226914129577</v>
      </c>
      <c r="J58" s="36"/>
      <c r="K58" s="25"/>
      <c r="L58" s="12"/>
      <c r="M58" s="93"/>
      <c r="N58" s="11"/>
      <c r="O58" s="10"/>
      <c r="P58" s="10"/>
      <c r="Q58" s="101"/>
      <c r="R58" s="27"/>
      <c r="S58" s="109"/>
      <c r="T58" s="27"/>
      <c r="U58" s="117"/>
    </row>
    <row r="59" spans="1:21" s="9" customFormat="1" ht="17.25" customHeight="1">
      <c r="A59" s="63" t="s">
        <v>24</v>
      </c>
      <c r="B59" s="64" t="s">
        <v>112</v>
      </c>
      <c r="C59" s="65">
        <f>C60+C61</f>
        <v>19692085</v>
      </c>
      <c r="D59" s="66" t="s">
        <v>113</v>
      </c>
      <c r="E59" s="94"/>
      <c r="F59" s="67" t="s">
        <v>112</v>
      </c>
      <c r="G59" s="65">
        <f>G60+G61</f>
        <v>18497663</v>
      </c>
      <c r="H59" s="66" t="s">
        <v>113</v>
      </c>
      <c r="I59" s="102"/>
      <c r="J59" s="68"/>
      <c r="K59" s="65">
        <v>19740739</v>
      </c>
      <c r="L59" s="66"/>
      <c r="M59" s="94">
        <f t="shared" si="0"/>
        <v>0.24707388780822345</v>
      </c>
      <c r="N59" s="67"/>
      <c r="O59" s="69">
        <v>18843634</v>
      </c>
      <c r="P59" s="69"/>
      <c r="Q59" s="102">
        <f t="shared" si="1"/>
        <v>1.870349784186251</v>
      </c>
      <c r="R59" s="70">
        <v>19433632</v>
      </c>
      <c r="S59" s="110">
        <f>(R59-K59)/K59*100</f>
        <v>-1.555701638120032</v>
      </c>
      <c r="T59" s="70">
        <v>18556965</v>
      </c>
      <c r="U59" s="118">
        <f>(T59-O59)/O59*100</f>
        <v>-1.521304224015389</v>
      </c>
    </row>
    <row r="60" spans="1:21" s="9" customFormat="1" ht="17.25" customHeight="1">
      <c r="A60" s="17" t="s">
        <v>25</v>
      </c>
      <c r="B60" s="35"/>
      <c r="C60" s="25">
        <v>13739769</v>
      </c>
      <c r="D60" s="12"/>
      <c r="E60" s="93">
        <v>1.0342656045781793</v>
      </c>
      <c r="F60" s="11"/>
      <c r="G60" s="25">
        <v>12847742</v>
      </c>
      <c r="H60" s="12"/>
      <c r="I60" s="101">
        <v>-1.827926145120617</v>
      </c>
      <c r="J60" s="36"/>
      <c r="K60" s="25"/>
      <c r="L60" s="12"/>
      <c r="M60" s="93"/>
      <c r="N60" s="11"/>
      <c r="O60" s="10"/>
      <c r="P60" s="10"/>
      <c r="Q60" s="101"/>
      <c r="R60" s="79"/>
      <c r="S60" s="109"/>
      <c r="T60" s="79"/>
      <c r="U60" s="117"/>
    </row>
    <row r="61" spans="1:21" s="9" customFormat="1" ht="17.25" customHeight="1">
      <c r="A61" s="71" t="s">
        <v>26</v>
      </c>
      <c r="B61" s="72"/>
      <c r="C61" s="73">
        <v>5952316</v>
      </c>
      <c r="D61" s="74"/>
      <c r="E61" s="95">
        <v>12.278508352062715</v>
      </c>
      <c r="F61" s="75"/>
      <c r="G61" s="73">
        <v>5649921</v>
      </c>
      <c r="H61" s="74"/>
      <c r="I61" s="103">
        <v>12.297280698232516</v>
      </c>
      <c r="J61" s="76"/>
      <c r="K61" s="73"/>
      <c r="L61" s="74"/>
      <c r="M61" s="95"/>
      <c r="N61" s="75"/>
      <c r="O61" s="77"/>
      <c r="P61" s="77"/>
      <c r="Q61" s="103"/>
      <c r="R61" s="78"/>
      <c r="S61" s="111"/>
      <c r="T61" s="78"/>
      <c r="U61" s="119"/>
    </row>
    <row r="62" spans="1:21" s="9" customFormat="1" ht="17.25" customHeight="1">
      <c r="A62" s="17" t="s">
        <v>27</v>
      </c>
      <c r="B62" s="35" t="s">
        <v>112</v>
      </c>
      <c r="C62" s="25">
        <f>C63+C64+C65+C66</f>
        <v>19787335</v>
      </c>
      <c r="D62" s="12" t="s">
        <v>113</v>
      </c>
      <c r="E62" s="93"/>
      <c r="F62" s="11" t="s">
        <v>112</v>
      </c>
      <c r="G62" s="25">
        <f>G63+G64+G65+G66</f>
        <v>18752813</v>
      </c>
      <c r="H62" s="12" t="s">
        <v>113</v>
      </c>
      <c r="I62" s="101"/>
      <c r="J62" s="36"/>
      <c r="K62" s="25">
        <v>22029813</v>
      </c>
      <c r="L62" s="12"/>
      <c r="M62" s="93">
        <f t="shared" si="0"/>
        <v>11.332895511194408</v>
      </c>
      <c r="N62" s="11"/>
      <c r="O62" s="10">
        <v>20650740</v>
      </c>
      <c r="P62" s="10"/>
      <c r="Q62" s="101">
        <f t="shared" si="1"/>
        <v>10.120758949603987</v>
      </c>
      <c r="R62" s="27">
        <v>19313488</v>
      </c>
      <c r="S62" s="109">
        <f>(R62-K62)/K62*100</f>
        <v>-12.330222685049574</v>
      </c>
      <c r="T62" s="27">
        <v>18205021</v>
      </c>
      <c r="U62" s="117">
        <f>(T62-O62)/O62*100</f>
        <v>-11.843251137731627</v>
      </c>
    </row>
    <row r="63" spans="1:21" s="9" customFormat="1" ht="17.25" customHeight="1">
      <c r="A63" s="17" t="s">
        <v>28</v>
      </c>
      <c r="B63" s="35"/>
      <c r="C63" s="25">
        <v>6263269</v>
      </c>
      <c r="D63" s="12"/>
      <c r="E63" s="93">
        <v>5.816891421462082</v>
      </c>
      <c r="F63" s="11"/>
      <c r="G63" s="25">
        <v>5905873</v>
      </c>
      <c r="H63" s="12"/>
      <c r="I63" s="101">
        <v>6.809747060182057</v>
      </c>
      <c r="J63" s="36"/>
      <c r="K63" s="25"/>
      <c r="L63" s="12"/>
      <c r="M63" s="93"/>
      <c r="N63" s="11"/>
      <c r="O63" s="10"/>
      <c r="P63" s="10"/>
      <c r="Q63" s="101"/>
      <c r="R63" s="27"/>
      <c r="S63" s="109"/>
      <c r="T63" s="27"/>
      <c r="U63" s="117"/>
    </row>
    <row r="64" spans="1:21" s="9" customFormat="1" ht="17.25" customHeight="1">
      <c r="A64" s="17" t="s">
        <v>29</v>
      </c>
      <c r="B64" s="35"/>
      <c r="C64" s="25">
        <v>4614969</v>
      </c>
      <c r="D64" s="12"/>
      <c r="E64" s="93">
        <v>22.27901529624046</v>
      </c>
      <c r="F64" s="11"/>
      <c r="G64" s="25">
        <v>4324576</v>
      </c>
      <c r="H64" s="12"/>
      <c r="I64" s="101">
        <v>21.39344708663654</v>
      </c>
      <c r="J64" s="36"/>
      <c r="K64" s="25"/>
      <c r="L64" s="12"/>
      <c r="M64" s="93"/>
      <c r="N64" s="11"/>
      <c r="O64" s="10"/>
      <c r="P64" s="10"/>
      <c r="Q64" s="101"/>
      <c r="R64" s="27"/>
      <c r="S64" s="109"/>
      <c r="T64" s="27"/>
      <c r="U64" s="117"/>
    </row>
    <row r="65" spans="1:21" s="9" customFormat="1" ht="17.25" customHeight="1">
      <c r="A65" s="17" t="s">
        <v>30</v>
      </c>
      <c r="B65" s="35"/>
      <c r="C65" s="25">
        <v>3804966</v>
      </c>
      <c r="D65" s="12"/>
      <c r="E65" s="93">
        <v>-2.8547429265876563</v>
      </c>
      <c r="F65" s="11"/>
      <c r="G65" s="25">
        <v>3547244</v>
      </c>
      <c r="H65" s="12"/>
      <c r="I65" s="101">
        <v>-4.334557364033347</v>
      </c>
      <c r="J65" s="36"/>
      <c r="K65" s="25"/>
      <c r="L65" s="12"/>
      <c r="M65" s="93"/>
      <c r="N65" s="11"/>
      <c r="O65" s="10"/>
      <c r="P65" s="10"/>
      <c r="Q65" s="101"/>
      <c r="R65" s="27"/>
      <c r="S65" s="109"/>
      <c r="T65" s="27"/>
      <c r="U65" s="117"/>
    </row>
    <row r="66" spans="1:21" s="9" customFormat="1" ht="17.25" customHeight="1">
      <c r="A66" s="17" t="s">
        <v>31</v>
      </c>
      <c r="B66" s="35"/>
      <c r="C66" s="25">
        <v>5104131</v>
      </c>
      <c r="D66" s="12"/>
      <c r="E66" s="93">
        <v>8.262733165089218</v>
      </c>
      <c r="F66" s="11"/>
      <c r="G66" s="25">
        <v>4975120</v>
      </c>
      <c r="H66" s="12"/>
      <c r="I66" s="101">
        <v>8.957825468885133</v>
      </c>
      <c r="J66" s="36"/>
      <c r="K66" s="25"/>
      <c r="L66" s="12"/>
      <c r="M66" s="93"/>
      <c r="N66" s="11"/>
      <c r="O66" s="10"/>
      <c r="P66" s="10"/>
      <c r="Q66" s="101"/>
      <c r="R66" s="27"/>
      <c r="S66" s="109"/>
      <c r="T66" s="27"/>
      <c r="U66" s="117"/>
    </row>
    <row r="67" spans="1:21" s="9" customFormat="1" ht="17.25" customHeight="1">
      <c r="A67" s="88" t="s">
        <v>32</v>
      </c>
      <c r="B67" s="89" t="s">
        <v>112</v>
      </c>
      <c r="C67" s="65">
        <f>C68+C69</f>
        <v>15107597</v>
      </c>
      <c r="D67" s="66" t="s">
        <v>113</v>
      </c>
      <c r="E67" s="94"/>
      <c r="F67" s="67" t="s">
        <v>112</v>
      </c>
      <c r="G67" s="65">
        <f>G68+G69</f>
        <v>14350203</v>
      </c>
      <c r="H67" s="66" t="s">
        <v>113</v>
      </c>
      <c r="I67" s="102"/>
      <c r="J67" s="68"/>
      <c r="K67" s="65">
        <v>15215693</v>
      </c>
      <c r="L67" s="66"/>
      <c r="M67" s="94">
        <f t="shared" si="0"/>
        <v>0.7155075688079315</v>
      </c>
      <c r="N67" s="67"/>
      <c r="O67" s="69">
        <v>14302214</v>
      </c>
      <c r="P67" s="69"/>
      <c r="Q67" s="102">
        <f t="shared" si="1"/>
        <v>-0.33441338774092605</v>
      </c>
      <c r="R67" s="70">
        <v>14992426</v>
      </c>
      <c r="S67" s="110">
        <f>(R67-K67)/K67*100</f>
        <v>-1.4673469029639334</v>
      </c>
      <c r="T67" s="70">
        <v>14400314</v>
      </c>
      <c r="U67" s="118">
        <f>(T67-O67)/O67*100</f>
        <v>0.6859077902204511</v>
      </c>
    </row>
    <row r="68" spans="1:21" s="9" customFormat="1" ht="17.25" customHeight="1">
      <c r="A68" s="17" t="s">
        <v>33</v>
      </c>
      <c r="B68" s="35"/>
      <c r="C68" s="25">
        <v>7082552</v>
      </c>
      <c r="D68" s="12"/>
      <c r="E68" s="93">
        <v>7.9097370815509755</v>
      </c>
      <c r="F68" s="11"/>
      <c r="G68" s="25">
        <v>6485562</v>
      </c>
      <c r="H68" s="12"/>
      <c r="I68" s="101">
        <v>7.05489203413905</v>
      </c>
      <c r="J68" s="36"/>
      <c r="K68" s="25"/>
      <c r="L68" s="12"/>
      <c r="M68" s="93"/>
      <c r="N68" s="11"/>
      <c r="O68" s="10"/>
      <c r="P68" s="10"/>
      <c r="Q68" s="101"/>
      <c r="R68" s="79"/>
      <c r="S68" s="109"/>
      <c r="T68" s="79"/>
      <c r="U68" s="117"/>
    </row>
    <row r="69" spans="1:21" s="9" customFormat="1" ht="17.25" customHeight="1">
      <c r="A69" s="71" t="s">
        <v>34</v>
      </c>
      <c r="B69" s="72"/>
      <c r="C69" s="73">
        <v>8025045</v>
      </c>
      <c r="D69" s="74"/>
      <c r="E69" s="95">
        <v>-7.796754624814173</v>
      </c>
      <c r="F69" s="75"/>
      <c r="G69" s="73">
        <v>7864641</v>
      </c>
      <c r="H69" s="74"/>
      <c r="I69" s="103">
        <v>-4.695681784168581</v>
      </c>
      <c r="J69" s="76"/>
      <c r="K69" s="73"/>
      <c r="L69" s="74"/>
      <c r="M69" s="95"/>
      <c r="N69" s="75"/>
      <c r="O69" s="77"/>
      <c r="P69" s="77"/>
      <c r="Q69" s="103"/>
      <c r="R69" s="78"/>
      <c r="S69" s="111"/>
      <c r="T69" s="78"/>
      <c r="U69" s="119"/>
    </row>
    <row r="70" spans="1:21" s="9" customFormat="1" ht="17.25" customHeight="1">
      <c r="A70" s="17" t="s">
        <v>60</v>
      </c>
      <c r="B70" s="35" t="s">
        <v>112</v>
      </c>
      <c r="C70" s="25">
        <f>C71+C72+C73</f>
        <v>15969869</v>
      </c>
      <c r="D70" s="12" t="s">
        <v>113</v>
      </c>
      <c r="E70" s="93"/>
      <c r="F70" s="11" t="s">
        <v>112</v>
      </c>
      <c r="G70" s="25">
        <f>G71+G72+G73</f>
        <v>15248362</v>
      </c>
      <c r="H70" s="12" t="s">
        <v>113</v>
      </c>
      <c r="I70" s="101"/>
      <c r="J70" s="36" t="s">
        <v>112</v>
      </c>
      <c r="K70" s="25">
        <f>K71+K72+K73</f>
        <v>16608111</v>
      </c>
      <c r="L70" s="12" t="s">
        <v>113</v>
      </c>
      <c r="M70" s="93"/>
      <c r="N70" s="11" t="s">
        <v>112</v>
      </c>
      <c r="O70" s="25">
        <f>O71+O72+O73</f>
        <v>15843701</v>
      </c>
      <c r="P70" s="10" t="s">
        <v>113</v>
      </c>
      <c r="Q70" s="101"/>
      <c r="R70" s="27">
        <v>17383427</v>
      </c>
      <c r="S70" s="109">
        <f>(R70-K70)/K70*100</f>
        <v>4.6682973156911105</v>
      </c>
      <c r="T70" s="27">
        <v>16776236</v>
      </c>
      <c r="U70" s="117">
        <f>(T70-O70)/O70*100</f>
        <v>5.885840688359368</v>
      </c>
    </row>
    <row r="71" spans="1:21" s="9" customFormat="1" ht="17.25" customHeight="1">
      <c r="A71" s="17" t="s">
        <v>61</v>
      </c>
      <c r="B71" s="35"/>
      <c r="C71" s="25">
        <v>7255513</v>
      </c>
      <c r="D71" s="12"/>
      <c r="E71" s="93">
        <v>1.5958736088265517</v>
      </c>
      <c r="F71" s="11"/>
      <c r="G71" s="25">
        <v>6972224</v>
      </c>
      <c r="H71" s="12"/>
      <c r="I71" s="101">
        <v>0.5303193277892518</v>
      </c>
      <c r="J71" s="36"/>
      <c r="K71" s="25">
        <v>7635282</v>
      </c>
      <c r="L71" s="12"/>
      <c r="M71" s="93">
        <f>(K71-C71)/C71*100</f>
        <v>5.2342129357359015</v>
      </c>
      <c r="N71" s="11"/>
      <c r="O71" s="10">
        <v>7401921</v>
      </c>
      <c r="P71" s="10"/>
      <c r="Q71" s="101">
        <f>(O71-G71)/G71*100</f>
        <v>6.162983289119799</v>
      </c>
      <c r="R71" s="27"/>
      <c r="S71" s="109"/>
      <c r="T71" s="27"/>
      <c r="U71" s="117"/>
    </row>
    <row r="72" spans="1:21" s="9" customFormat="1" ht="17.25" customHeight="1">
      <c r="A72" s="17" t="s">
        <v>62</v>
      </c>
      <c r="B72" s="35"/>
      <c r="C72" s="25">
        <v>5691599</v>
      </c>
      <c r="D72" s="12"/>
      <c r="E72" s="93">
        <v>-3.1588072653026504</v>
      </c>
      <c r="F72" s="11"/>
      <c r="G72" s="25">
        <v>5352747</v>
      </c>
      <c r="H72" s="12"/>
      <c r="I72" s="101">
        <v>-5.1184905026263365</v>
      </c>
      <c r="J72" s="36"/>
      <c r="K72" s="25">
        <v>5966068</v>
      </c>
      <c r="L72" s="12"/>
      <c r="M72" s="93">
        <f>(K72-C72)/C72*100</f>
        <v>4.822353085661868</v>
      </c>
      <c r="N72" s="11"/>
      <c r="O72" s="10">
        <v>5580901</v>
      </c>
      <c r="P72" s="10"/>
      <c r="Q72" s="101">
        <f>(O72-G72)/G72*100</f>
        <v>4.262372198798112</v>
      </c>
      <c r="R72" s="27"/>
      <c r="S72" s="109"/>
      <c r="T72" s="27"/>
      <c r="U72" s="117"/>
    </row>
    <row r="73" spans="1:21" s="9" customFormat="1" ht="17.25" customHeight="1">
      <c r="A73" s="17" t="s">
        <v>63</v>
      </c>
      <c r="B73" s="35"/>
      <c r="C73" s="25">
        <v>3022757</v>
      </c>
      <c r="D73" s="12"/>
      <c r="E73" s="93">
        <v>-0.7145318246509866</v>
      </c>
      <c r="F73" s="11"/>
      <c r="G73" s="25">
        <v>2923391</v>
      </c>
      <c r="H73" s="12"/>
      <c r="I73" s="101">
        <v>0.150393919015444</v>
      </c>
      <c r="J73" s="36"/>
      <c r="K73" s="25">
        <v>3006761</v>
      </c>
      <c r="L73" s="12"/>
      <c r="M73" s="93">
        <f>(K73-C73)/C73*100</f>
        <v>-0.5291857731203666</v>
      </c>
      <c r="N73" s="11"/>
      <c r="O73" s="10">
        <v>2860879</v>
      </c>
      <c r="P73" s="10"/>
      <c r="Q73" s="101">
        <f>(O73-G73)/G73*100</f>
        <v>-2.138338662190586</v>
      </c>
      <c r="R73" s="27"/>
      <c r="S73" s="109"/>
      <c r="T73" s="27"/>
      <c r="U73" s="117"/>
    </row>
    <row r="74" spans="1:21" s="9" customFormat="1" ht="17.25" customHeight="1">
      <c r="A74" s="63" t="s">
        <v>64</v>
      </c>
      <c r="B74" s="64"/>
      <c r="C74" s="65">
        <f>C75</f>
        <v>19837199</v>
      </c>
      <c r="D74" s="66"/>
      <c r="E74" s="94">
        <f>E75</f>
        <v>4.94040194040194</v>
      </c>
      <c r="F74" s="67"/>
      <c r="G74" s="65">
        <f>G75</f>
        <v>19174566</v>
      </c>
      <c r="H74" s="66"/>
      <c r="I74" s="102">
        <f>I75</f>
        <v>4.866695962554496</v>
      </c>
      <c r="J74" s="68"/>
      <c r="K74" s="65">
        <f>K75</f>
        <v>22351219</v>
      </c>
      <c r="L74" s="66"/>
      <c r="M74" s="94">
        <f>M75</f>
        <v>12.673260978024164</v>
      </c>
      <c r="N74" s="67"/>
      <c r="O74" s="69">
        <f>O75</f>
        <v>21470848</v>
      </c>
      <c r="P74" s="69"/>
      <c r="Q74" s="102">
        <f>Q75</f>
        <v>11.975666098518214</v>
      </c>
      <c r="R74" s="70">
        <v>34597360</v>
      </c>
      <c r="S74" s="110">
        <f>(R74-K74)/K74*100</f>
        <v>54.789588881035975</v>
      </c>
      <c r="T74" s="70">
        <v>32267345</v>
      </c>
      <c r="U74" s="118">
        <f>(T74-O74)/O74*100</f>
        <v>50.284446147632366</v>
      </c>
    </row>
    <row r="75" spans="1:21" s="9" customFormat="1" ht="17.25" customHeight="1">
      <c r="A75" s="17" t="s">
        <v>65</v>
      </c>
      <c r="B75" s="35"/>
      <c r="C75" s="25">
        <v>19837199</v>
      </c>
      <c r="D75" s="12"/>
      <c r="E75" s="93">
        <v>4.94040194040194</v>
      </c>
      <c r="F75" s="11"/>
      <c r="G75" s="25">
        <v>19174566</v>
      </c>
      <c r="H75" s="12"/>
      <c r="I75" s="101">
        <v>4.866695962554496</v>
      </c>
      <c r="J75" s="36"/>
      <c r="K75" s="25">
        <v>22351219</v>
      </c>
      <c r="L75" s="12"/>
      <c r="M75" s="93">
        <f>(K75-C75)/C75*100</f>
        <v>12.673260978024164</v>
      </c>
      <c r="N75" s="11"/>
      <c r="O75" s="10">
        <v>21470848</v>
      </c>
      <c r="P75" s="10"/>
      <c r="Q75" s="101">
        <f>(O75-G75)/G75*100</f>
        <v>11.975666098518214</v>
      </c>
      <c r="R75" s="79"/>
      <c r="S75" s="109"/>
      <c r="T75" s="79"/>
      <c r="U75" s="117"/>
    </row>
    <row r="76" spans="1:21" s="9" customFormat="1" ht="17.25" customHeight="1">
      <c r="A76" s="71" t="s">
        <v>66</v>
      </c>
      <c r="B76" s="72"/>
      <c r="C76" s="73">
        <v>10358996</v>
      </c>
      <c r="D76" s="74"/>
      <c r="E76" s="95">
        <v>-4.3582871604990245</v>
      </c>
      <c r="F76" s="75"/>
      <c r="G76" s="73">
        <v>9836816</v>
      </c>
      <c r="H76" s="74"/>
      <c r="I76" s="103">
        <v>-6.446576305766117</v>
      </c>
      <c r="J76" s="76"/>
      <c r="K76" s="73">
        <v>10678850</v>
      </c>
      <c r="L76" s="74"/>
      <c r="M76" s="95">
        <f>(K76-C76)/C76*100</f>
        <v>3.087693054423421</v>
      </c>
      <c r="N76" s="75"/>
      <c r="O76" s="77">
        <v>10109810</v>
      </c>
      <c r="P76" s="77"/>
      <c r="Q76" s="103">
        <f>(O76-G76)/G76*100</f>
        <v>2.7752272686609163</v>
      </c>
      <c r="R76" s="78"/>
      <c r="S76" s="111"/>
      <c r="T76" s="78"/>
      <c r="U76" s="119"/>
    </row>
    <row r="77" spans="1:21" s="9" customFormat="1" ht="17.25" customHeight="1">
      <c r="A77" s="17" t="s">
        <v>67</v>
      </c>
      <c r="B77" s="35" t="s">
        <v>112</v>
      </c>
      <c r="C77" s="25">
        <f>C78+C79+C80</f>
        <v>16542242</v>
      </c>
      <c r="D77" s="12" t="s">
        <v>113</v>
      </c>
      <c r="E77" s="93"/>
      <c r="F77" s="11" t="s">
        <v>112</v>
      </c>
      <c r="G77" s="25">
        <f>G78+G79+G80</f>
        <v>15795809</v>
      </c>
      <c r="H77" s="12" t="s">
        <v>113</v>
      </c>
      <c r="I77" s="101"/>
      <c r="J77" s="36" t="s">
        <v>112</v>
      </c>
      <c r="K77" s="25">
        <f>K78+K79+K80</f>
        <v>15495178</v>
      </c>
      <c r="L77" s="12" t="s">
        <v>113</v>
      </c>
      <c r="M77" s="93"/>
      <c r="N77" s="11" t="s">
        <v>112</v>
      </c>
      <c r="O77" s="25">
        <f>O78+O79+O80</f>
        <v>14974962</v>
      </c>
      <c r="P77" s="10" t="s">
        <v>113</v>
      </c>
      <c r="Q77" s="101"/>
      <c r="R77" s="27">
        <v>15540066</v>
      </c>
      <c r="S77" s="109">
        <f>(R77-K77)/K77*100</f>
        <v>0.2896901216623649</v>
      </c>
      <c r="T77" s="27">
        <v>15120790</v>
      </c>
      <c r="U77" s="117">
        <f>(T77-O77)/O77*100</f>
        <v>0.9738121539139799</v>
      </c>
    </row>
    <row r="78" spans="1:21" s="9" customFormat="1" ht="17.25" customHeight="1">
      <c r="A78" s="17" t="s">
        <v>68</v>
      </c>
      <c r="B78" s="35"/>
      <c r="C78" s="25">
        <v>5578269</v>
      </c>
      <c r="D78" s="12"/>
      <c r="E78" s="93">
        <v>-11.67997393275747</v>
      </c>
      <c r="F78" s="11"/>
      <c r="G78" s="25">
        <v>5286159</v>
      </c>
      <c r="H78" s="12"/>
      <c r="I78" s="101">
        <v>-12.442715141621221</v>
      </c>
      <c r="J78" s="36"/>
      <c r="K78" s="25">
        <v>5618585</v>
      </c>
      <c r="L78" s="12"/>
      <c r="M78" s="93">
        <f>(K78-C78)/C78*100</f>
        <v>0.7227331632805805</v>
      </c>
      <c r="N78" s="11"/>
      <c r="O78" s="10">
        <v>5441885</v>
      </c>
      <c r="P78" s="10"/>
      <c r="Q78" s="101">
        <f>(O78-G78)/G78*100</f>
        <v>2.9459197122144833</v>
      </c>
      <c r="R78" s="27"/>
      <c r="S78" s="109"/>
      <c r="T78" s="27"/>
      <c r="U78" s="117"/>
    </row>
    <row r="79" spans="1:21" s="9" customFormat="1" ht="17.25" customHeight="1">
      <c r="A79" s="17" t="s">
        <v>69</v>
      </c>
      <c r="B79" s="35"/>
      <c r="C79" s="25">
        <v>5079039</v>
      </c>
      <c r="D79" s="12"/>
      <c r="E79" s="93">
        <v>13.1437297491766</v>
      </c>
      <c r="F79" s="11"/>
      <c r="G79" s="25">
        <v>4902732</v>
      </c>
      <c r="H79" s="12"/>
      <c r="I79" s="101">
        <v>12.169667096639577</v>
      </c>
      <c r="J79" s="36"/>
      <c r="K79" s="25">
        <v>4274170</v>
      </c>
      <c r="L79" s="12"/>
      <c r="M79" s="93">
        <f>(K79-C79)/C79*100</f>
        <v>-15.846875757402138</v>
      </c>
      <c r="N79" s="11"/>
      <c r="O79" s="10">
        <v>4102756</v>
      </c>
      <c r="P79" s="10"/>
      <c r="Q79" s="101">
        <f>(O79-G79)/G79*100</f>
        <v>-16.316943287946394</v>
      </c>
      <c r="R79" s="27"/>
      <c r="S79" s="109"/>
      <c r="T79" s="27"/>
      <c r="U79" s="117"/>
    </row>
    <row r="80" spans="1:21" s="9" customFormat="1" ht="17.25" customHeight="1">
      <c r="A80" s="17" t="s">
        <v>70</v>
      </c>
      <c r="B80" s="35"/>
      <c r="C80" s="25">
        <v>5884934</v>
      </c>
      <c r="D80" s="12"/>
      <c r="E80" s="93">
        <v>0.22070942412210953</v>
      </c>
      <c r="F80" s="11"/>
      <c r="G80" s="25">
        <v>5606918</v>
      </c>
      <c r="H80" s="12"/>
      <c r="I80" s="101">
        <v>-1.1677430203875578</v>
      </c>
      <c r="J80" s="36"/>
      <c r="K80" s="25">
        <v>5602423</v>
      </c>
      <c r="L80" s="12"/>
      <c r="M80" s="93">
        <f>(K80-C80)/C80*100</f>
        <v>-4.800580601243786</v>
      </c>
      <c r="N80" s="11"/>
      <c r="O80" s="10">
        <v>5430321</v>
      </c>
      <c r="P80" s="10"/>
      <c r="Q80" s="101">
        <f>(O80-G80)/G80*100</f>
        <v>-3.149626943001485</v>
      </c>
      <c r="R80" s="27"/>
      <c r="S80" s="109"/>
      <c r="T80" s="27"/>
      <c r="U80" s="117"/>
    </row>
    <row r="81" spans="1:21" s="9" customFormat="1" ht="17.25" customHeight="1">
      <c r="A81" s="63" t="s">
        <v>71</v>
      </c>
      <c r="B81" s="64" t="s">
        <v>112</v>
      </c>
      <c r="C81" s="65">
        <f>C82+C83+C84</f>
        <v>18978678</v>
      </c>
      <c r="D81" s="66" t="s">
        <v>113</v>
      </c>
      <c r="E81" s="94"/>
      <c r="F81" s="67" t="s">
        <v>112</v>
      </c>
      <c r="G81" s="65">
        <f>G82+G83+G84</f>
        <v>18273511</v>
      </c>
      <c r="H81" s="66" t="s">
        <v>113</v>
      </c>
      <c r="I81" s="102"/>
      <c r="J81" s="68" t="s">
        <v>112</v>
      </c>
      <c r="K81" s="65">
        <f>K82+K83+K84</f>
        <v>17212196</v>
      </c>
      <c r="L81" s="66" t="s">
        <v>113</v>
      </c>
      <c r="M81" s="94"/>
      <c r="N81" s="67" t="s">
        <v>112</v>
      </c>
      <c r="O81" s="65">
        <f>O82+O83+O84</f>
        <v>16479397</v>
      </c>
      <c r="P81" s="69" t="s">
        <v>113</v>
      </c>
      <c r="Q81" s="102"/>
      <c r="R81" s="70">
        <v>18615634</v>
      </c>
      <c r="S81" s="110">
        <f>(R81-K81)/K81*100</f>
        <v>8.153741684094232</v>
      </c>
      <c r="T81" s="70">
        <v>17936243</v>
      </c>
      <c r="U81" s="118">
        <f>(T81-O81)/O81*100</f>
        <v>8.840408420283826</v>
      </c>
    </row>
    <row r="82" spans="1:21" s="9" customFormat="1" ht="17.25" customHeight="1">
      <c r="A82" s="17" t="s">
        <v>72</v>
      </c>
      <c r="B82" s="35"/>
      <c r="C82" s="25">
        <v>5317593</v>
      </c>
      <c r="D82" s="12"/>
      <c r="E82" s="93">
        <v>11.897476558756669</v>
      </c>
      <c r="F82" s="11"/>
      <c r="G82" s="25">
        <v>5103869</v>
      </c>
      <c r="H82" s="12"/>
      <c r="I82" s="101">
        <v>12.663862359370745</v>
      </c>
      <c r="J82" s="36"/>
      <c r="K82" s="25">
        <v>4274211</v>
      </c>
      <c r="L82" s="12"/>
      <c r="M82" s="93">
        <f>(K82-C82)/C82*100</f>
        <v>-19.621321150377625</v>
      </c>
      <c r="N82" s="11"/>
      <c r="O82" s="10">
        <v>4071606</v>
      </c>
      <c r="P82" s="10"/>
      <c r="Q82" s="101">
        <f>(O82-G82)/G82*100</f>
        <v>-20.225107658523367</v>
      </c>
      <c r="R82" s="79"/>
      <c r="S82" s="109"/>
      <c r="T82" s="79"/>
      <c r="U82" s="117"/>
    </row>
    <row r="83" spans="1:21" s="9" customFormat="1" ht="17.25" customHeight="1">
      <c r="A83" s="17" t="s">
        <v>73</v>
      </c>
      <c r="B83" s="35"/>
      <c r="C83" s="25">
        <v>9318183</v>
      </c>
      <c r="D83" s="12"/>
      <c r="E83" s="93">
        <v>-1.3746106739195159</v>
      </c>
      <c r="F83" s="11"/>
      <c r="G83" s="25">
        <v>9042241</v>
      </c>
      <c r="H83" s="12"/>
      <c r="I83" s="101">
        <v>-2.5404553573998028</v>
      </c>
      <c r="J83" s="36"/>
      <c r="K83" s="25">
        <v>8775423</v>
      </c>
      <c r="L83" s="12"/>
      <c r="M83" s="93">
        <f>(K83-C83)/C83*100</f>
        <v>-5.824740724667031</v>
      </c>
      <c r="N83" s="11"/>
      <c r="O83" s="10">
        <v>8415768</v>
      </c>
      <c r="P83" s="10"/>
      <c r="Q83" s="101">
        <f>(O83-G83)/G83*100</f>
        <v>-6.928293550238266</v>
      </c>
      <c r="R83" s="79"/>
      <c r="S83" s="109"/>
      <c r="T83" s="79"/>
      <c r="U83" s="117"/>
    </row>
    <row r="84" spans="1:21" s="9" customFormat="1" ht="17.25" customHeight="1">
      <c r="A84" s="71" t="s">
        <v>74</v>
      </c>
      <c r="B84" s="72"/>
      <c r="C84" s="73">
        <v>4342902</v>
      </c>
      <c r="D84" s="74"/>
      <c r="E84" s="95">
        <v>-6.012541321978694</v>
      </c>
      <c r="F84" s="75"/>
      <c r="G84" s="73">
        <v>4127401</v>
      </c>
      <c r="H84" s="74"/>
      <c r="I84" s="103">
        <v>-5.856107273922075</v>
      </c>
      <c r="J84" s="76"/>
      <c r="K84" s="73">
        <v>4162562</v>
      </c>
      <c r="L84" s="74"/>
      <c r="M84" s="95">
        <f>(K84-C84)/C84*100</f>
        <v>-4.152522898283221</v>
      </c>
      <c r="N84" s="75"/>
      <c r="O84" s="77">
        <v>3992023</v>
      </c>
      <c r="P84" s="77"/>
      <c r="Q84" s="103">
        <f>(O84-G84)/G84*100</f>
        <v>-3.2799817609192807</v>
      </c>
      <c r="R84" s="78"/>
      <c r="S84" s="111"/>
      <c r="T84" s="78"/>
      <c r="U84" s="119"/>
    </row>
    <row r="85" spans="1:21" s="9" customFormat="1" ht="17.25" customHeight="1">
      <c r="A85" s="18" t="s">
        <v>75</v>
      </c>
      <c r="B85" s="37" t="s">
        <v>112</v>
      </c>
      <c r="C85" s="25">
        <f>C86+C87</f>
        <v>14065567</v>
      </c>
      <c r="D85" s="12" t="s">
        <v>113</v>
      </c>
      <c r="E85" s="93"/>
      <c r="F85" s="11" t="s">
        <v>112</v>
      </c>
      <c r="G85" s="25">
        <f>G86+G87</f>
        <v>13501787</v>
      </c>
      <c r="H85" s="12" t="s">
        <v>113</v>
      </c>
      <c r="I85" s="101"/>
      <c r="J85" s="36" t="s">
        <v>112</v>
      </c>
      <c r="K85" s="25">
        <f>K86+K87</f>
        <v>14099131</v>
      </c>
      <c r="L85" s="12" t="s">
        <v>113</v>
      </c>
      <c r="M85" s="93"/>
      <c r="N85" s="11" t="s">
        <v>112</v>
      </c>
      <c r="O85" s="25">
        <f>O86+O87</f>
        <v>13500182</v>
      </c>
      <c r="P85" s="10" t="s">
        <v>113</v>
      </c>
      <c r="Q85" s="101"/>
      <c r="R85" s="27">
        <v>13678881</v>
      </c>
      <c r="S85" s="109">
        <f>(R85-K85)/K85*100</f>
        <v>-2.980680156812501</v>
      </c>
      <c r="T85" s="27">
        <v>12660487</v>
      </c>
      <c r="U85" s="117">
        <f>(T85-O85)/O85*100</f>
        <v>-6.219879109777928</v>
      </c>
    </row>
    <row r="86" spans="1:21" s="9" customFormat="1" ht="17.25" customHeight="1">
      <c r="A86" s="17" t="s">
        <v>76</v>
      </c>
      <c r="B86" s="35"/>
      <c r="C86" s="25">
        <v>8117429</v>
      </c>
      <c r="D86" s="12"/>
      <c r="E86" s="93">
        <v>3.412008255197717</v>
      </c>
      <c r="F86" s="11"/>
      <c r="G86" s="25">
        <v>7842463</v>
      </c>
      <c r="H86" s="12"/>
      <c r="I86" s="101">
        <v>5.299040616149653</v>
      </c>
      <c r="J86" s="36"/>
      <c r="K86" s="25">
        <v>8503146</v>
      </c>
      <c r="L86" s="12"/>
      <c r="M86" s="93">
        <f>(K86-C86)/C86*100</f>
        <v>4.751713873937178</v>
      </c>
      <c r="N86" s="11"/>
      <c r="O86" s="10">
        <v>8153358</v>
      </c>
      <c r="P86" s="10"/>
      <c r="Q86" s="101">
        <f>(O86-G86)/G86*100</f>
        <v>3.9642520468378364</v>
      </c>
      <c r="R86" s="27"/>
      <c r="S86" s="109"/>
      <c r="T86" s="27"/>
      <c r="U86" s="117"/>
    </row>
    <row r="87" spans="1:21" s="9" customFormat="1" ht="17.25" customHeight="1">
      <c r="A87" s="17" t="s">
        <v>77</v>
      </c>
      <c r="B87" s="35"/>
      <c r="C87" s="25">
        <v>5948138</v>
      </c>
      <c r="D87" s="12"/>
      <c r="E87" s="93">
        <v>-5.254962251795821</v>
      </c>
      <c r="F87" s="11"/>
      <c r="G87" s="25">
        <v>5659324</v>
      </c>
      <c r="H87" s="12"/>
      <c r="I87" s="101">
        <v>-2.768207109901887</v>
      </c>
      <c r="J87" s="36"/>
      <c r="K87" s="25">
        <v>5595985</v>
      </c>
      <c r="L87" s="12"/>
      <c r="M87" s="93">
        <f>(K87-C87)/C87*100</f>
        <v>-5.920390549109654</v>
      </c>
      <c r="N87" s="11"/>
      <c r="O87" s="10">
        <v>5346824</v>
      </c>
      <c r="P87" s="10"/>
      <c r="Q87" s="101">
        <f>(O87-G87)/G87*100</f>
        <v>-5.521860914837178</v>
      </c>
      <c r="R87" s="27"/>
      <c r="S87" s="109"/>
      <c r="T87" s="27"/>
      <c r="U87" s="117"/>
    </row>
    <row r="88" spans="1:21" s="9" customFormat="1" ht="17.25" customHeight="1">
      <c r="A88" s="63" t="s">
        <v>78</v>
      </c>
      <c r="B88" s="64" t="s">
        <v>112</v>
      </c>
      <c r="C88" s="65">
        <f>C89+C90+C91</f>
        <v>17605078</v>
      </c>
      <c r="D88" s="66" t="s">
        <v>113</v>
      </c>
      <c r="E88" s="94"/>
      <c r="F88" s="67" t="s">
        <v>112</v>
      </c>
      <c r="G88" s="65">
        <f>G89+G90+G91</f>
        <v>16860948</v>
      </c>
      <c r="H88" s="66" t="s">
        <v>113</v>
      </c>
      <c r="I88" s="102"/>
      <c r="J88" s="68" t="s">
        <v>112</v>
      </c>
      <c r="K88" s="65">
        <f>K89+K90+K91</f>
        <v>17830788</v>
      </c>
      <c r="L88" s="66" t="s">
        <v>113</v>
      </c>
      <c r="M88" s="94"/>
      <c r="N88" s="67" t="s">
        <v>112</v>
      </c>
      <c r="O88" s="65">
        <f>O89+O90+O91</f>
        <v>17217162</v>
      </c>
      <c r="P88" s="69" t="s">
        <v>113</v>
      </c>
      <c r="Q88" s="102"/>
      <c r="R88" s="70">
        <v>17808558</v>
      </c>
      <c r="S88" s="110">
        <f>(R88-K88)/K88*100</f>
        <v>-0.12467199991385686</v>
      </c>
      <c r="T88" s="70">
        <v>17120750</v>
      </c>
      <c r="U88" s="118">
        <f>(T88-O88)/O88*100</f>
        <v>-0.5599761447327963</v>
      </c>
    </row>
    <row r="89" spans="1:21" s="9" customFormat="1" ht="17.25" customHeight="1">
      <c r="A89" s="17" t="s">
        <v>79</v>
      </c>
      <c r="B89" s="35"/>
      <c r="C89" s="25">
        <v>6861934</v>
      </c>
      <c r="D89" s="12"/>
      <c r="E89" s="93">
        <v>-11.752909886405535</v>
      </c>
      <c r="F89" s="11"/>
      <c r="G89" s="25">
        <v>6561791</v>
      </c>
      <c r="H89" s="12"/>
      <c r="I89" s="101">
        <v>-11.587642517593096</v>
      </c>
      <c r="J89" s="36"/>
      <c r="K89" s="25">
        <v>6429143</v>
      </c>
      <c r="L89" s="12"/>
      <c r="M89" s="93">
        <f aca="true" t="shared" si="4" ref="M89:M94">(K89-C89)/C89*100</f>
        <v>-6.3071285733730456</v>
      </c>
      <c r="N89" s="11"/>
      <c r="O89" s="10">
        <v>6092728</v>
      </c>
      <c r="P89" s="10"/>
      <c r="Q89" s="101">
        <f aca="true" t="shared" si="5" ref="Q89:Q94">(O89-G89)/G89*100</f>
        <v>-7.148398966074963</v>
      </c>
      <c r="R89" s="79"/>
      <c r="S89" s="109"/>
      <c r="T89" s="79"/>
      <c r="U89" s="117"/>
    </row>
    <row r="90" spans="1:21" s="9" customFormat="1" ht="17.25" customHeight="1">
      <c r="A90" s="17" t="s">
        <v>80</v>
      </c>
      <c r="B90" s="35"/>
      <c r="C90" s="25">
        <v>7746998</v>
      </c>
      <c r="D90" s="12"/>
      <c r="E90" s="93">
        <v>-7.097168927298809</v>
      </c>
      <c r="F90" s="11"/>
      <c r="G90" s="25">
        <v>7394875</v>
      </c>
      <c r="H90" s="12"/>
      <c r="I90" s="101">
        <v>-8.225652300770285</v>
      </c>
      <c r="J90" s="36"/>
      <c r="K90" s="25">
        <v>8401274</v>
      </c>
      <c r="L90" s="12"/>
      <c r="M90" s="93">
        <f t="shared" si="4"/>
        <v>8.445542389452017</v>
      </c>
      <c r="N90" s="11"/>
      <c r="O90" s="10">
        <v>8191305</v>
      </c>
      <c r="P90" s="10"/>
      <c r="Q90" s="101">
        <f t="shared" si="5"/>
        <v>10.770026538650077</v>
      </c>
      <c r="R90" s="79"/>
      <c r="S90" s="109"/>
      <c r="T90" s="79"/>
      <c r="U90" s="117"/>
    </row>
    <row r="91" spans="1:21" s="9" customFormat="1" ht="17.25" customHeight="1">
      <c r="A91" s="46" t="s">
        <v>81</v>
      </c>
      <c r="B91" s="38"/>
      <c r="C91" s="39">
        <v>2996146</v>
      </c>
      <c r="D91" s="40"/>
      <c r="E91" s="97">
        <v>-6.978507369638097</v>
      </c>
      <c r="F91" s="41"/>
      <c r="G91" s="39">
        <v>2904282</v>
      </c>
      <c r="H91" s="40"/>
      <c r="I91" s="105">
        <v>-7.962994829125362</v>
      </c>
      <c r="J91" s="43"/>
      <c r="K91" s="39">
        <v>3000371</v>
      </c>
      <c r="L91" s="40"/>
      <c r="M91" s="97">
        <f t="shared" si="4"/>
        <v>0.14101448994808663</v>
      </c>
      <c r="N91" s="41"/>
      <c r="O91" s="44">
        <v>2933129</v>
      </c>
      <c r="P91" s="44"/>
      <c r="Q91" s="105">
        <f t="shared" si="5"/>
        <v>0.9932575417951839</v>
      </c>
      <c r="R91" s="45"/>
      <c r="S91" s="113"/>
      <c r="T91" s="45"/>
      <c r="U91" s="121"/>
    </row>
    <row r="92" spans="1:21" s="9" customFormat="1" ht="17.25" customHeight="1">
      <c r="A92" s="17" t="s">
        <v>101</v>
      </c>
      <c r="B92" s="35"/>
      <c r="C92" s="25">
        <v>10566181</v>
      </c>
      <c r="D92" s="12"/>
      <c r="E92" s="93">
        <v>2.3751380916771776</v>
      </c>
      <c r="F92" s="11"/>
      <c r="G92" s="25">
        <v>10161557</v>
      </c>
      <c r="H92" s="12"/>
      <c r="I92" s="101">
        <v>0.9481312406760223</v>
      </c>
      <c r="J92" s="36"/>
      <c r="K92" s="25">
        <v>10025132</v>
      </c>
      <c r="L92" s="12"/>
      <c r="M92" s="93">
        <f t="shared" si="4"/>
        <v>-5.120572891946485</v>
      </c>
      <c r="N92" s="11"/>
      <c r="O92" s="10">
        <v>9763141</v>
      </c>
      <c r="P92" s="10"/>
      <c r="Q92" s="101">
        <f t="shared" si="5"/>
        <v>-3.9208164654294615</v>
      </c>
      <c r="R92" s="27">
        <v>9953116</v>
      </c>
      <c r="S92" s="109">
        <f>(R92-K92)/K92*100</f>
        <v>-0.7183546311410164</v>
      </c>
      <c r="T92" s="27">
        <v>9740635</v>
      </c>
      <c r="U92" s="117">
        <f>(T92-O92)/O92*100</f>
        <v>-0.2305200754552249</v>
      </c>
    </row>
    <row r="93" spans="1:21" s="9" customFormat="1" ht="17.25" customHeight="1">
      <c r="A93" s="80" t="s">
        <v>102</v>
      </c>
      <c r="B93" s="81"/>
      <c r="C93" s="82">
        <v>8064432</v>
      </c>
      <c r="D93" s="83"/>
      <c r="E93" s="96">
        <v>-1.3571472606057404</v>
      </c>
      <c r="F93" s="84"/>
      <c r="G93" s="82">
        <v>7663089</v>
      </c>
      <c r="H93" s="83"/>
      <c r="I93" s="104">
        <v>-0.007502938542190785</v>
      </c>
      <c r="J93" s="85"/>
      <c r="K93" s="82">
        <v>8143381</v>
      </c>
      <c r="L93" s="83"/>
      <c r="M93" s="96">
        <f t="shared" si="4"/>
        <v>0.9789778126965419</v>
      </c>
      <c r="N93" s="84"/>
      <c r="O93" s="86">
        <v>7760388</v>
      </c>
      <c r="P93" s="86"/>
      <c r="Q93" s="104">
        <f t="shared" si="5"/>
        <v>1.2697099041913775</v>
      </c>
      <c r="R93" s="87">
        <v>8443303</v>
      </c>
      <c r="S93" s="112">
        <f>(R93-K93)/K93*100</f>
        <v>3.683015690902833</v>
      </c>
      <c r="T93" s="87">
        <v>7975283</v>
      </c>
      <c r="U93" s="120">
        <f>(T93-O93)/O93*100</f>
        <v>2.7691270075671475</v>
      </c>
    </row>
    <row r="94" spans="1:21" s="9" customFormat="1" ht="17.25" customHeight="1">
      <c r="A94" s="17" t="s">
        <v>35</v>
      </c>
      <c r="B94" s="35" t="s">
        <v>112</v>
      </c>
      <c r="C94" s="25">
        <f>C95+C96+C97</f>
        <v>11145480</v>
      </c>
      <c r="D94" s="12" t="s">
        <v>113</v>
      </c>
      <c r="E94" s="93"/>
      <c r="F94" s="11" t="s">
        <v>112</v>
      </c>
      <c r="G94" s="25">
        <f>G95+G96+G97</f>
        <v>10694122</v>
      </c>
      <c r="H94" s="12" t="s">
        <v>113</v>
      </c>
      <c r="I94" s="101"/>
      <c r="J94" s="36"/>
      <c r="K94" s="25">
        <v>11896985</v>
      </c>
      <c r="L94" s="12"/>
      <c r="M94" s="93">
        <f t="shared" si="4"/>
        <v>6.742688515882672</v>
      </c>
      <c r="N94" s="11"/>
      <c r="O94" s="10">
        <v>11652380</v>
      </c>
      <c r="P94" s="10"/>
      <c r="Q94" s="101">
        <f t="shared" si="5"/>
        <v>8.960604713505232</v>
      </c>
      <c r="R94" s="27">
        <v>9727551</v>
      </c>
      <c r="S94" s="109">
        <f>(R94-K94)/K94*100</f>
        <v>-18.235157899249263</v>
      </c>
      <c r="T94" s="27">
        <v>9533136</v>
      </c>
      <c r="U94" s="117">
        <f>(T94-O94)/O94*100</f>
        <v>-18.187220121554567</v>
      </c>
    </row>
    <row r="95" spans="1:21" s="9" customFormat="1" ht="17.25" customHeight="1">
      <c r="A95" s="17" t="s">
        <v>36</v>
      </c>
      <c r="B95" s="35"/>
      <c r="C95" s="25">
        <v>4960727</v>
      </c>
      <c r="D95" s="12"/>
      <c r="E95" s="93">
        <v>-17.42906806559499</v>
      </c>
      <c r="F95" s="11"/>
      <c r="G95" s="25">
        <v>4780497</v>
      </c>
      <c r="H95" s="12"/>
      <c r="I95" s="101">
        <v>-18.192659872229537</v>
      </c>
      <c r="J95" s="36"/>
      <c r="K95" s="25"/>
      <c r="L95" s="12"/>
      <c r="M95" s="93"/>
      <c r="N95" s="11"/>
      <c r="O95" s="10"/>
      <c r="P95" s="10"/>
      <c r="Q95" s="101"/>
      <c r="R95" s="27"/>
      <c r="S95" s="109"/>
      <c r="T95" s="27"/>
      <c r="U95" s="117"/>
    </row>
    <row r="96" spans="1:21" s="9" customFormat="1" ht="17.25" customHeight="1">
      <c r="A96" s="17" t="s">
        <v>37</v>
      </c>
      <c r="B96" s="35"/>
      <c r="C96" s="25">
        <v>4102060</v>
      </c>
      <c r="D96" s="12"/>
      <c r="E96" s="93">
        <v>10.39144524562141</v>
      </c>
      <c r="F96" s="11"/>
      <c r="G96" s="25">
        <v>3870818</v>
      </c>
      <c r="H96" s="12"/>
      <c r="I96" s="101">
        <v>11.618887345842772</v>
      </c>
      <c r="J96" s="36"/>
      <c r="K96" s="25"/>
      <c r="L96" s="12"/>
      <c r="M96" s="93"/>
      <c r="N96" s="11"/>
      <c r="O96" s="10"/>
      <c r="P96" s="10"/>
      <c r="Q96" s="101"/>
      <c r="R96" s="27"/>
      <c r="S96" s="109"/>
      <c r="T96" s="27"/>
      <c r="U96" s="117"/>
    </row>
    <row r="97" spans="1:21" s="9" customFormat="1" ht="17.25" customHeight="1">
      <c r="A97" s="46" t="s">
        <v>38</v>
      </c>
      <c r="B97" s="38"/>
      <c r="C97" s="39">
        <v>2082693</v>
      </c>
      <c r="D97" s="40"/>
      <c r="E97" s="97">
        <v>-8.082394676378504</v>
      </c>
      <c r="F97" s="41"/>
      <c r="G97" s="39">
        <v>2042807</v>
      </c>
      <c r="H97" s="40"/>
      <c r="I97" s="105">
        <v>-8.716702802121297</v>
      </c>
      <c r="J97" s="43"/>
      <c r="K97" s="39"/>
      <c r="L97" s="40"/>
      <c r="M97" s="97"/>
      <c r="N97" s="41"/>
      <c r="O97" s="44"/>
      <c r="P97" s="44"/>
      <c r="Q97" s="105"/>
      <c r="R97" s="45"/>
      <c r="S97" s="113"/>
      <c r="T97" s="45"/>
      <c r="U97" s="121"/>
    </row>
    <row r="98" spans="1:21" s="9" customFormat="1" ht="17.25" customHeight="1">
      <c r="A98" s="17" t="s">
        <v>103</v>
      </c>
      <c r="B98" s="35"/>
      <c r="C98" s="25">
        <v>16978995</v>
      </c>
      <c r="D98" s="12"/>
      <c r="E98" s="93">
        <v>0.9196415749816692</v>
      </c>
      <c r="F98" s="11"/>
      <c r="G98" s="25">
        <v>16295988</v>
      </c>
      <c r="H98" s="12"/>
      <c r="I98" s="101">
        <v>1.5575091943079642</v>
      </c>
      <c r="J98" s="36"/>
      <c r="K98" s="25">
        <v>17660104</v>
      </c>
      <c r="L98" s="12"/>
      <c r="M98" s="93">
        <f aca="true" t="shared" si="6" ref="M98:M106">(K98-C98)/C98*100</f>
        <v>4.011480066988653</v>
      </c>
      <c r="N98" s="11"/>
      <c r="O98" s="10">
        <v>16924909</v>
      </c>
      <c r="P98" s="10"/>
      <c r="Q98" s="101">
        <f aca="true" t="shared" si="7" ref="Q98:Q106">(O98-G98)/G98*100</f>
        <v>3.859360966637923</v>
      </c>
      <c r="R98" s="79">
        <v>17594193</v>
      </c>
      <c r="S98" s="109">
        <f aca="true" t="shared" si="8" ref="S98:S106">(R98-K98)/K98*100</f>
        <v>-0.37321977265819045</v>
      </c>
      <c r="T98" s="79">
        <v>16879812</v>
      </c>
      <c r="U98" s="117">
        <f aca="true" t="shared" si="9" ref="U98:U106">(T98-O98)/O98*100</f>
        <v>-0.2664534267215263</v>
      </c>
    </row>
    <row r="99" spans="1:21" s="9" customFormat="1" ht="17.25" customHeight="1">
      <c r="A99" s="122" t="s">
        <v>104</v>
      </c>
      <c r="B99" s="123"/>
      <c r="C99" s="124">
        <v>9755414</v>
      </c>
      <c r="D99" s="125"/>
      <c r="E99" s="126">
        <v>-5.667859169009237</v>
      </c>
      <c r="F99" s="127"/>
      <c r="G99" s="124">
        <v>9254464</v>
      </c>
      <c r="H99" s="125"/>
      <c r="I99" s="128">
        <v>-6.600049957485675</v>
      </c>
      <c r="J99" s="129"/>
      <c r="K99" s="124">
        <v>8904948</v>
      </c>
      <c r="L99" s="125"/>
      <c r="M99" s="126">
        <f t="shared" si="6"/>
        <v>-8.71788731877499</v>
      </c>
      <c r="N99" s="127"/>
      <c r="O99" s="130">
        <v>8461886</v>
      </c>
      <c r="P99" s="130"/>
      <c r="Q99" s="128">
        <f t="shared" si="7"/>
        <v>-8.564277736668489</v>
      </c>
      <c r="R99" s="131">
        <v>8495511</v>
      </c>
      <c r="S99" s="132">
        <f t="shared" si="8"/>
        <v>-4.597859527085391</v>
      </c>
      <c r="T99" s="131">
        <v>8115340</v>
      </c>
      <c r="U99" s="133">
        <f t="shared" si="9"/>
        <v>-4.095375428125598</v>
      </c>
    </row>
    <row r="100" spans="1:21" s="9" customFormat="1" ht="17.25" customHeight="1">
      <c r="A100" s="71" t="s">
        <v>105</v>
      </c>
      <c r="B100" s="72"/>
      <c r="C100" s="73">
        <v>5349721</v>
      </c>
      <c r="D100" s="74"/>
      <c r="E100" s="95">
        <v>7.271308702021659</v>
      </c>
      <c r="F100" s="75"/>
      <c r="G100" s="73">
        <v>5201877</v>
      </c>
      <c r="H100" s="74"/>
      <c r="I100" s="103">
        <v>5.801569569431125</v>
      </c>
      <c r="J100" s="76"/>
      <c r="K100" s="73">
        <v>5080979</v>
      </c>
      <c r="L100" s="74"/>
      <c r="M100" s="95">
        <f t="shared" si="6"/>
        <v>-5.0234769252452605</v>
      </c>
      <c r="N100" s="75"/>
      <c r="O100" s="77">
        <v>4954261</v>
      </c>
      <c r="P100" s="77"/>
      <c r="Q100" s="103">
        <f t="shared" si="7"/>
        <v>-4.760127930744998</v>
      </c>
      <c r="R100" s="78">
        <v>5099378</v>
      </c>
      <c r="S100" s="111">
        <f t="shared" si="8"/>
        <v>0.3621152537729442</v>
      </c>
      <c r="T100" s="78">
        <v>4949252</v>
      </c>
      <c r="U100" s="119">
        <f t="shared" si="9"/>
        <v>-0.10110488728793256</v>
      </c>
    </row>
    <row r="101" spans="1:21" s="9" customFormat="1" ht="17.25" customHeight="1">
      <c r="A101" s="17" t="s">
        <v>106</v>
      </c>
      <c r="B101" s="35"/>
      <c r="C101" s="25">
        <v>13153512</v>
      </c>
      <c r="D101" s="12"/>
      <c r="E101" s="93">
        <v>-6.731149406443773</v>
      </c>
      <c r="F101" s="11"/>
      <c r="G101" s="25">
        <v>12564811</v>
      </c>
      <c r="H101" s="12"/>
      <c r="I101" s="101">
        <v>-6.280704439579273</v>
      </c>
      <c r="J101" s="36"/>
      <c r="K101" s="25">
        <v>14047362</v>
      </c>
      <c r="L101" s="12"/>
      <c r="M101" s="93">
        <f t="shared" si="6"/>
        <v>6.7955235073340114</v>
      </c>
      <c r="N101" s="11"/>
      <c r="O101" s="10">
        <v>13116121</v>
      </c>
      <c r="P101" s="10"/>
      <c r="Q101" s="101">
        <f t="shared" si="7"/>
        <v>4.387730145722048</v>
      </c>
      <c r="R101" s="27">
        <v>14044889</v>
      </c>
      <c r="S101" s="109">
        <f t="shared" si="8"/>
        <v>-0.017604728916361664</v>
      </c>
      <c r="T101" s="27">
        <v>13317739</v>
      </c>
      <c r="U101" s="117">
        <f t="shared" si="9"/>
        <v>1.5371770358019723</v>
      </c>
    </row>
    <row r="102" spans="1:21" s="9" customFormat="1" ht="17.25" customHeight="1">
      <c r="A102" s="63" t="s">
        <v>107</v>
      </c>
      <c r="B102" s="64"/>
      <c r="C102" s="65">
        <v>4439272</v>
      </c>
      <c r="D102" s="66"/>
      <c r="E102" s="94">
        <v>0.015117375947961982</v>
      </c>
      <c r="F102" s="67"/>
      <c r="G102" s="65">
        <v>4076276</v>
      </c>
      <c r="H102" s="66"/>
      <c r="I102" s="102">
        <v>-3.0637486296434577</v>
      </c>
      <c r="J102" s="68"/>
      <c r="K102" s="65">
        <v>4254135</v>
      </c>
      <c r="L102" s="66"/>
      <c r="M102" s="94">
        <f t="shared" si="6"/>
        <v>-4.170436053479039</v>
      </c>
      <c r="N102" s="67"/>
      <c r="O102" s="69">
        <v>3914913</v>
      </c>
      <c r="P102" s="69"/>
      <c r="Q102" s="102">
        <f t="shared" si="7"/>
        <v>-3.9585886726021493</v>
      </c>
      <c r="R102" s="70">
        <v>4109135</v>
      </c>
      <c r="S102" s="110">
        <f t="shared" si="8"/>
        <v>-3.4084484860024427</v>
      </c>
      <c r="T102" s="70">
        <v>3823301</v>
      </c>
      <c r="U102" s="118">
        <f t="shared" si="9"/>
        <v>-2.3400775445073747</v>
      </c>
    </row>
    <row r="103" spans="1:21" s="9" customFormat="1" ht="17.25" customHeight="1">
      <c r="A103" s="122" t="s">
        <v>108</v>
      </c>
      <c r="B103" s="123"/>
      <c r="C103" s="124">
        <v>8461863</v>
      </c>
      <c r="D103" s="125"/>
      <c r="E103" s="126">
        <v>3.732073687005527</v>
      </c>
      <c r="F103" s="127"/>
      <c r="G103" s="124">
        <v>7934975</v>
      </c>
      <c r="H103" s="125"/>
      <c r="I103" s="128">
        <v>2.8825486012985935</v>
      </c>
      <c r="J103" s="129"/>
      <c r="K103" s="124">
        <v>9038695</v>
      </c>
      <c r="L103" s="125"/>
      <c r="M103" s="126">
        <f t="shared" si="6"/>
        <v>6.816843997592493</v>
      </c>
      <c r="N103" s="127"/>
      <c r="O103" s="130">
        <v>8637528</v>
      </c>
      <c r="P103" s="130"/>
      <c r="Q103" s="128">
        <f t="shared" si="7"/>
        <v>8.853877926521507</v>
      </c>
      <c r="R103" s="131">
        <v>9165396</v>
      </c>
      <c r="S103" s="132">
        <f t="shared" si="8"/>
        <v>1.401762090655786</v>
      </c>
      <c r="T103" s="131">
        <v>8684273</v>
      </c>
      <c r="U103" s="133">
        <f t="shared" si="9"/>
        <v>0.5411849316146935</v>
      </c>
    </row>
    <row r="104" spans="1:21" s="9" customFormat="1" ht="17.25" customHeight="1">
      <c r="A104" s="71" t="s">
        <v>109</v>
      </c>
      <c r="B104" s="72"/>
      <c r="C104" s="73">
        <v>4982162</v>
      </c>
      <c r="D104" s="74"/>
      <c r="E104" s="95">
        <v>14.130222885733062</v>
      </c>
      <c r="F104" s="75"/>
      <c r="G104" s="73">
        <v>4795693</v>
      </c>
      <c r="H104" s="74"/>
      <c r="I104" s="103">
        <v>16.843612258059643</v>
      </c>
      <c r="J104" s="76"/>
      <c r="K104" s="73">
        <v>4879198</v>
      </c>
      <c r="L104" s="74"/>
      <c r="M104" s="95">
        <f t="shared" si="6"/>
        <v>-2.066652991211446</v>
      </c>
      <c r="N104" s="75"/>
      <c r="O104" s="77">
        <v>4646246</v>
      </c>
      <c r="P104" s="77"/>
      <c r="Q104" s="103">
        <f t="shared" si="7"/>
        <v>-3.116275374591326</v>
      </c>
      <c r="R104" s="78">
        <v>3840046</v>
      </c>
      <c r="S104" s="111">
        <f t="shared" si="8"/>
        <v>-21.297598498769673</v>
      </c>
      <c r="T104" s="78">
        <v>3580737</v>
      </c>
      <c r="U104" s="119">
        <f t="shared" si="9"/>
        <v>-22.932685871561688</v>
      </c>
    </row>
    <row r="105" spans="1:21" s="9" customFormat="1" ht="17.25" customHeight="1">
      <c r="A105" s="63" t="s">
        <v>110</v>
      </c>
      <c r="B105" s="64"/>
      <c r="C105" s="65">
        <v>8537832</v>
      </c>
      <c r="D105" s="66"/>
      <c r="E105" s="94">
        <v>-7.651971092702675</v>
      </c>
      <c r="F105" s="67"/>
      <c r="G105" s="65">
        <v>8218644</v>
      </c>
      <c r="H105" s="66"/>
      <c r="I105" s="102">
        <v>-7.906263138409021</v>
      </c>
      <c r="J105" s="68"/>
      <c r="K105" s="65">
        <v>8066414</v>
      </c>
      <c r="L105" s="66"/>
      <c r="M105" s="94">
        <f t="shared" si="6"/>
        <v>-5.521518811801403</v>
      </c>
      <c r="N105" s="67"/>
      <c r="O105" s="69">
        <v>7670857</v>
      </c>
      <c r="P105" s="69"/>
      <c r="Q105" s="102">
        <f t="shared" si="7"/>
        <v>-6.6651749364007005</v>
      </c>
      <c r="R105" s="70">
        <v>8075232</v>
      </c>
      <c r="S105" s="110">
        <f t="shared" si="8"/>
        <v>0.10931747366301804</v>
      </c>
      <c r="T105" s="70">
        <v>7763218</v>
      </c>
      <c r="U105" s="118">
        <f t="shared" si="9"/>
        <v>1.204050603472337</v>
      </c>
    </row>
    <row r="106" spans="1:21" s="9" customFormat="1" ht="17.25" customHeight="1">
      <c r="A106" s="142" t="s">
        <v>111</v>
      </c>
      <c r="B106" s="122"/>
      <c r="C106" s="124">
        <v>6027241</v>
      </c>
      <c r="D106" s="125"/>
      <c r="E106" s="126">
        <v>-8.616635201035363</v>
      </c>
      <c r="F106" s="127"/>
      <c r="G106" s="124">
        <v>5760290</v>
      </c>
      <c r="H106" s="125"/>
      <c r="I106" s="128">
        <v>-9.292156985325438</v>
      </c>
      <c r="J106" s="129"/>
      <c r="K106" s="124">
        <v>6129472</v>
      </c>
      <c r="L106" s="125"/>
      <c r="M106" s="126">
        <f t="shared" si="6"/>
        <v>1.6961491999407357</v>
      </c>
      <c r="N106" s="127"/>
      <c r="O106" s="130">
        <v>5848082</v>
      </c>
      <c r="P106" s="130"/>
      <c r="Q106" s="128">
        <f t="shared" si="7"/>
        <v>1.5240899329721247</v>
      </c>
      <c r="R106" s="134">
        <v>5665623</v>
      </c>
      <c r="S106" s="132">
        <f t="shared" si="8"/>
        <v>-7.567519681956293</v>
      </c>
      <c r="T106" s="131">
        <v>5517819</v>
      </c>
      <c r="U106" s="133">
        <f t="shared" si="9"/>
        <v>-5.647372933553258</v>
      </c>
    </row>
    <row r="107" spans="1:20" s="23" customFormat="1" ht="17.25" customHeight="1">
      <c r="A107" s="20"/>
      <c r="B107" s="20"/>
      <c r="C107" s="151"/>
      <c r="D107" s="22"/>
      <c r="E107" s="22"/>
      <c r="F107" s="22"/>
      <c r="G107" s="151"/>
      <c r="H107" s="22"/>
      <c r="I107" s="22"/>
      <c r="J107" s="22"/>
      <c r="K107" s="152"/>
      <c r="L107" s="153"/>
      <c r="M107" s="22"/>
      <c r="N107" s="22"/>
      <c r="O107" s="154"/>
      <c r="P107" s="2"/>
      <c r="Q107" s="21"/>
      <c r="R107" s="4"/>
      <c r="T107" s="4"/>
    </row>
    <row r="108" spans="1:20" s="32" customFormat="1" ht="17.25" customHeight="1">
      <c r="A108" s="28" t="s">
        <v>114</v>
      </c>
      <c r="B108" s="28"/>
      <c r="C108" s="155"/>
      <c r="D108" s="31"/>
      <c r="E108" s="31"/>
      <c r="F108" s="31"/>
      <c r="G108" s="155"/>
      <c r="H108" s="31"/>
      <c r="I108" s="31"/>
      <c r="J108" s="31"/>
      <c r="K108" s="156"/>
      <c r="L108" s="157"/>
      <c r="M108" s="31"/>
      <c r="N108" s="31"/>
      <c r="O108" s="155"/>
      <c r="P108" s="29"/>
      <c r="Q108" s="30"/>
      <c r="R108" s="29"/>
      <c r="T108" s="29"/>
    </row>
    <row r="109" spans="1:20" s="32" customFormat="1" ht="17.25" customHeight="1">
      <c r="A109" s="28" t="s">
        <v>82</v>
      </c>
      <c r="B109" s="28"/>
      <c r="C109" s="155"/>
      <c r="D109" s="31"/>
      <c r="E109" s="31"/>
      <c r="F109" s="31"/>
      <c r="G109" s="155"/>
      <c r="H109" s="31"/>
      <c r="I109" s="31"/>
      <c r="J109" s="31"/>
      <c r="K109" s="156"/>
      <c r="L109" s="157"/>
      <c r="M109" s="31"/>
      <c r="N109" s="31"/>
      <c r="O109" s="155"/>
      <c r="P109" s="29"/>
      <c r="Q109" s="30"/>
      <c r="R109" s="29"/>
      <c r="T109" s="29"/>
    </row>
    <row r="110" spans="11:16" ht="17.25" customHeight="1">
      <c r="K110" s="152"/>
      <c r="L110" s="153"/>
      <c r="O110" s="154"/>
      <c r="P110" s="2"/>
    </row>
    <row r="111" spans="11:16" ht="17.25" customHeight="1">
      <c r="K111" s="152"/>
      <c r="L111" s="153"/>
      <c r="O111" s="154"/>
      <c r="P111" s="2"/>
    </row>
    <row r="112" spans="11:16" ht="13.5">
      <c r="K112" s="158"/>
      <c r="L112" s="159"/>
      <c r="O112" s="154"/>
      <c r="P112" s="2"/>
    </row>
    <row r="113" spans="11:16" ht="13.5">
      <c r="K113" s="158"/>
      <c r="L113" s="159"/>
      <c r="O113" s="154"/>
      <c r="P113" s="2"/>
    </row>
    <row r="114" spans="11:16" ht="13.5">
      <c r="K114" s="158"/>
      <c r="L114" s="159"/>
      <c r="O114" s="154"/>
      <c r="P114" s="2"/>
    </row>
    <row r="115" spans="11:16" ht="13.5">
      <c r="K115" s="160"/>
      <c r="L115" s="160"/>
      <c r="O115" s="154"/>
      <c r="P115" s="2"/>
    </row>
    <row r="116" spans="11:16" ht="13.5">
      <c r="K116" s="160"/>
      <c r="L116" s="160"/>
      <c r="O116" s="154"/>
      <c r="P116" s="2"/>
    </row>
    <row r="117" spans="11:16" ht="13.5">
      <c r="K117" s="160"/>
      <c r="L117" s="160"/>
      <c r="O117" s="154"/>
      <c r="P117" s="2"/>
    </row>
    <row r="118" spans="11:16" ht="13.5">
      <c r="K118" s="160"/>
      <c r="L118" s="160"/>
      <c r="O118" s="160"/>
      <c r="P118" s="5"/>
    </row>
    <row r="119" spans="11:16" ht="13.5">
      <c r="K119" s="160"/>
      <c r="L119" s="160"/>
      <c r="O119" s="161"/>
      <c r="P119" s="6"/>
    </row>
    <row r="120" spans="11:16" ht="13.5">
      <c r="K120" s="162"/>
      <c r="L120" s="162"/>
      <c r="O120" s="151"/>
      <c r="P120" s="4"/>
    </row>
    <row r="121" spans="11:16" ht="13.5">
      <c r="K121" s="161"/>
      <c r="L121" s="161"/>
      <c r="O121" s="151"/>
      <c r="P121" s="4"/>
    </row>
    <row r="122" spans="11:12" ht="13.5">
      <c r="K122" s="163"/>
      <c r="L122" s="163"/>
    </row>
    <row r="123" spans="11:12" ht="13.5">
      <c r="K123" s="163"/>
      <c r="L123" s="163"/>
    </row>
  </sheetData>
  <mergeCells count="3">
    <mergeCell ref="R2:U2"/>
    <mergeCell ref="B2:I2"/>
    <mergeCell ref="J2:Q2"/>
  </mergeCells>
  <printOptions horizontalCentered="1"/>
  <pageMargins left="0.5118110236220472" right="0.5118110236220472" top="0.75" bottom="0.47" header="0.5118110236220472" footer="0.26"/>
  <pageSetup firstPageNumber="298" useFirstPageNumber="1" fitToHeight="0" horizontalDpi="600" verticalDpi="600" orientation="portrait" paperSize="9" scale="76" r:id="rId2"/>
  <rowBreaks count="1" manualBreakCount="1">
    <brk id="61" min="4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茨城県</cp:lastModifiedBy>
  <cp:lastPrinted>2007-05-13T08:51:22Z</cp:lastPrinted>
  <dcterms:created xsi:type="dcterms:W3CDTF">2002-05-08T05:15:25Z</dcterms:created>
  <dcterms:modified xsi:type="dcterms:W3CDTF">2013-02-21T01:20:56Z</dcterms:modified>
  <cp:category/>
  <cp:version/>
  <cp:contentType/>
  <cp:contentStatus/>
</cp:coreProperties>
</file>