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開票速報（県議）" sheetId="1" state="visible" r:id="rId2"/>
  </sheets>
  <definedNames>
    <definedName function="false" hidden="false" localSheetId="0" name="_xlnm.Print_Area" vbProcedure="false">'開票速報（県議）'!$A$1:$AG$44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<sst xmlns="http://schemas.openxmlformats.org/spreadsheetml/2006/main" count="56" uniqueCount="45">
  <si>
    <t xml:space="preserve">茨城県議会議員補欠選挙 開票速報</t>
  </si>
  <si>
    <t xml:space="preserve">選挙期日　令和7年9月7日</t>
  </si>
  <si>
    <t xml:space="preserve">速報現在時　22:45</t>
  </si>
  <si>
    <t xml:space="preserve">発表時刻</t>
  </si>
  <si>
    <t xml:space="preserve">1頁</t>
  </si>
  <si>
    <t xml:space="preserve">選挙区等名</t>
  </si>
  <si>
    <t xml:space="preserve">確定</t>
  </si>
  <si>
    <t xml:space="preserve">（1）</t>
  </si>
  <si>
    <t xml:space="preserve">（2）</t>
  </si>
  <si>
    <t xml:space="preserve">（3）</t>
  </si>
  <si>
    <t xml:space="preserve">（4）</t>
  </si>
  <si>
    <t xml:space="preserve">（5）</t>
  </si>
  <si>
    <t xml:space="preserve">（6）</t>
  </si>
  <si>
    <t xml:space="preserve">得票総数</t>
  </si>
  <si>
    <t xml:space="preserve">按分の際切り捨てられた票数</t>
  </si>
  <si>
    <t xml:space="preserve">いずれの候補者にも属さない票数</t>
  </si>
  <si>
    <t xml:space="preserve">有効票数</t>
  </si>
  <si>
    <t xml:space="preserve">無効票数</t>
  </si>
  <si>
    <t xml:space="preserve">投票総数</t>
  </si>
  <si>
    <t xml:space="preserve">不受理</t>
  </si>
  <si>
    <t xml:space="preserve">持帰り</t>
  </si>
  <si>
    <t xml:space="preserve">その他</t>
  </si>
  <si>
    <t xml:space="preserve">開票率
（%）</t>
  </si>
  <si>
    <t xml:space="preserve">岩沢　しん</t>
  </si>
  <si>
    <t xml:space="preserve">細谷　のりお</t>
  </si>
  <si>
    <t xml:space="preserve">取手市(1)</t>
  </si>
  <si>
    <t xml:space="preserve">無所属</t>
  </si>
  <si>
    <t xml:space="preserve">選挙区計</t>
  </si>
  <si>
    <t xml:space="preserve">投票確定後の投票者数計</t>
  </si>
  <si>
    <t xml:space="preserve">取手市</t>
  </si>
  <si>
    <t xml:space="preserve">*</t>
  </si>
  <si>
    <t xml:space="preserve">もろはし　太一郎</t>
  </si>
  <si>
    <t xml:space="preserve">しもとおの　りか</t>
  </si>
  <si>
    <t xml:space="preserve">牛久市(1)</t>
  </si>
  <si>
    <t xml:space="preserve">牛久市</t>
  </si>
  <si>
    <t xml:space="preserve">山中　たい子</t>
  </si>
  <si>
    <t xml:space="preserve">塚本　一也</t>
  </si>
  <si>
    <t xml:space="preserve">つくば市(1)</t>
  </si>
  <si>
    <t xml:space="preserve">日本共産党</t>
  </si>
  <si>
    <t xml:space="preserve">自由民主党</t>
  </si>
  <si>
    <t xml:space="preserve">つくば市</t>
  </si>
  <si>
    <t xml:space="preserve">しのはら　克子</t>
  </si>
  <si>
    <t xml:space="preserve">いながわ　しんじ</t>
  </si>
  <si>
    <t xml:space="preserve">筑西市(1)</t>
  </si>
  <si>
    <t xml:space="preserve">筑西市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</si>
</sst>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%"/>
    <numFmt numFmtId="167" formatCode="#,##0&quot;    &quot;"/>
    <numFmt numFmtId="168" formatCode="#,##0_);[RED]\(#,##0\)"/>
    <numFmt numFmtId="169" formatCode="General"/>
    <numFmt numFmtId="170" formatCode="#,##0_ "/>
  </numFmts>
  <fonts count="9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ゴシック"/>
      <family val="3"/>
      <charset val="128"/>
    </font>
    <font>
      <b val="true"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5" fontId="7" fillId="0" borderId="7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7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7" fillId="0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8" fillId="0" borderId="5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7" fontId="7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7" fillId="0" borderId="7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8" fontId="7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9" fontId="7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7" fillId="0" borderId="8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7" fillId="0" borderId="6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7" fillId="0" borderId="7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70" fontId="7" fillId="0" borderId="7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8" fontId="7" fillId="0" borderId="7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4" fontId="7" fillId="0" borderId="7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7" fillId="2" borderId="8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8" fontId="7" fillId="0" borderId="7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7" fontId="7" fillId="0" borderId="7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7" fontId="7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7" fillId="0" borderId="7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70" fontId="7" fillId="0" borderId="7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8" fontId="7" fillId="0" borderId="7" xfId="0" applyFont="true" applyBorder="true" applyAlignment="true" applyProtection="true">
      <alignment horizontal="general" vertical="bottom" textRotation="0" wrapText="false" indent="0" shrinkToFit="true"/>
      <protection locked="false" hidden="false"/>
    </xf>
    <xf numFmtId="168" fontId="7" fillId="0" borderId="7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6" fontId="7" fillId="0" borderId="8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8" fontId="7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7" fillId="0" borderId="7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7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7" fillId="0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7" fillId="0" borderId="7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7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7" fillId="0" borderId="7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8" fillId="0" borderId="1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7" fillId="0" borderId="12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7" fillId="0" borderId="1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7" fillId="0" borderId="13" xfId="0" applyFont="true" applyBorder="true" applyAlignment="true" applyProtection="false">
      <alignment horizontal="right" vertical="bottom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I44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100" zoomScalePageLayoutView="75" workbookViewId="0">
      <selection pane="topLeft" activeCell="Y3" activeCellId="0" sqref="V3:Y3"/>
    </sheetView>
  </sheetViews>
  <sheetFormatPr defaultColWidth="9.00390625" defaultRowHeight="13.5" zeroHeight="false" outlineLevelRow="0" outlineLevelCol="0"/>
  <cols>
    <col collapsed="false" customWidth="true" hidden="false" outlineLevel="0" max="1" min="1" style="1" width="16.62"/>
    <col collapsed="false" customWidth="true" hidden="false" outlineLevel="0" max="2" min="2" style="2" width="3.63"/>
    <col collapsed="false" customWidth="true" hidden="false" outlineLevel="0" max="3" min="3" style="3" width="9.62"/>
    <col collapsed="false" customWidth="true" hidden="false" outlineLevel="0" max="4" min="4" style="4" width="5.63"/>
    <col collapsed="false" customWidth="true" hidden="false" outlineLevel="0" max="5" min="5" style="3" width="9.62"/>
    <col collapsed="false" customWidth="true" hidden="false" outlineLevel="0" max="6" min="6" style="4" width="5.63"/>
    <col collapsed="false" customWidth="true" hidden="false" outlineLevel="0" max="7" min="7" style="3" width="9.62"/>
    <col collapsed="false" customWidth="true" hidden="false" outlineLevel="0" max="8" min="8" style="4" width="5.63"/>
    <col collapsed="false" customWidth="true" hidden="false" outlineLevel="0" max="9" min="9" style="3" width="8.26"/>
    <col collapsed="false" customWidth="true" hidden="false" outlineLevel="0" max="10" min="10" style="4" width="5.63"/>
    <col collapsed="false" customWidth="false" hidden="false" outlineLevel="0" max="11" min="11" style="3" width="9"/>
    <col collapsed="false" customWidth="true" hidden="false" outlineLevel="0" max="12" min="12" style="4" width="5.63"/>
    <col collapsed="false" customWidth="false" hidden="false" outlineLevel="0" max="13" min="13" style="3" width="9"/>
    <col collapsed="false" customWidth="true" hidden="false" outlineLevel="0" max="14" min="14" style="4" width="5.63"/>
    <col collapsed="false" customWidth="true" hidden="false" outlineLevel="0" max="15" min="15" style="3" width="5.63"/>
    <col collapsed="false" customWidth="true" hidden="false" outlineLevel="0" max="16" min="16" style="4" width="5.63"/>
    <col collapsed="false" customWidth="true" hidden="false" outlineLevel="0" max="17" min="17" style="3" width="4.63"/>
    <col collapsed="false" customWidth="true" hidden="false" outlineLevel="0" max="18" min="18" style="4" width="4.63"/>
    <col collapsed="false" customWidth="true" hidden="false" outlineLevel="0" max="19" min="19" style="3" width="4.63"/>
    <col collapsed="false" customWidth="true" hidden="false" outlineLevel="0" max="20" min="20" style="4" width="4.63"/>
    <col collapsed="false" customWidth="true" hidden="false" outlineLevel="0" max="21" min="21" style="3" width="4.63"/>
    <col collapsed="false" customWidth="true" hidden="false" outlineLevel="0" max="22" min="22" style="4" width="4.63"/>
    <col collapsed="false" customWidth="true" hidden="false" outlineLevel="0" max="23" min="23" style="3" width="4.63"/>
    <col collapsed="false" customWidth="true" hidden="false" outlineLevel="0" max="24" min="24" style="4" width="4.63"/>
    <col collapsed="false" customWidth="true" hidden="false" outlineLevel="0" max="25" min="25" style="3" width="4.63"/>
    <col collapsed="false" customWidth="true" hidden="false" outlineLevel="0" max="26" min="26" style="4" width="4.63"/>
    <col collapsed="false" customWidth="true" hidden="false" outlineLevel="0" max="27" min="27" style="3" width="3.63"/>
    <col collapsed="false" customWidth="true" hidden="false" outlineLevel="0" max="28" min="28" style="4" width="3.63"/>
    <col collapsed="false" customWidth="true" hidden="false" outlineLevel="0" max="29" min="29" style="3" width="3.63"/>
    <col collapsed="false" customWidth="true" hidden="false" outlineLevel="0" max="30" min="30" style="4" width="3.63"/>
    <col collapsed="false" customWidth="true" hidden="false" outlineLevel="0" max="31" min="31" style="3" width="3.63"/>
    <col collapsed="false" customWidth="true" hidden="false" outlineLevel="0" max="32" min="32" style="4" width="3.63"/>
    <col collapsed="false" customWidth="true" hidden="false" outlineLevel="0" max="33" min="33" style="3" width="8.62"/>
    <col collapsed="false" customWidth="false" hidden="false" outlineLevel="0" max="1024" min="34" style="1" width="9"/>
  </cols>
  <sheetData>
    <row r="1" customFormat="false" ht="34.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customFormat="false" ht="16.5" hidden="false" customHeight="true" outlineLevel="0" collapsed="false">
      <c r="A2" s="6"/>
      <c r="B2" s="7"/>
      <c r="C2" s="8"/>
      <c r="D2" s="9"/>
      <c r="E2" s="8"/>
      <c r="F2" s="9"/>
      <c r="G2" s="8"/>
      <c r="H2" s="9"/>
      <c r="I2" s="8"/>
      <c r="J2" s="9"/>
      <c r="K2" s="8"/>
      <c r="L2" s="9"/>
      <c r="M2" s="8"/>
      <c r="N2" s="9"/>
      <c r="O2" s="8"/>
      <c r="P2" s="9"/>
      <c r="Q2" s="8"/>
      <c r="R2" s="9"/>
      <c r="S2" s="8"/>
      <c r="T2" s="9"/>
      <c r="U2" s="8"/>
      <c r="V2" s="9"/>
      <c r="W2" s="8"/>
      <c r="X2" s="9"/>
      <c r="Y2" s="8"/>
      <c r="Z2" s="9"/>
      <c r="AA2" s="8"/>
      <c r="AB2" s="9"/>
      <c r="AC2" s="8"/>
      <c r="AD2" s="9"/>
      <c r="AE2" s="8"/>
      <c r="AF2" s="9"/>
      <c r="AG2" s="8"/>
    </row>
    <row r="3" customFormat="false" ht="16.5" hidden="false" customHeight="true" outlineLevel="0" collapsed="false">
      <c r="A3" s="10" t="s">
        <v>1</v>
      </c>
      <c r="B3" s="11"/>
      <c r="C3" s="12"/>
      <c r="D3" s="13"/>
      <c r="E3" s="12"/>
      <c r="F3" s="13"/>
      <c r="G3" s="12"/>
      <c r="H3" s="13"/>
      <c r="I3" s="12"/>
      <c r="J3" s="13"/>
      <c r="L3" s="13"/>
      <c r="M3" s="12"/>
      <c r="N3" s="13"/>
      <c r="O3" s="12"/>
      <c r="P3" s="13"/>
      <c r="Q3" s="12"/>
      <c r="R3" s="13"/>
      <c r="T3" s="13"/>
      <c r="U3" s="12"/>
      <c r="V3" s="14"/>
      <c r="W3" s="15"/>
      <c r="X3" s="14"/>
      <c r="Y3" s="15" t="s">
        <v>2</v>
      </c>
      <c r="AA3" s="12"/>
      <c r="AB3" s="13"/>
      <c r="AC3" s="12" t="s">
        <v>3</v>
      </c>
      <c r="AD3" s="12"/>
      <c r="AE3" s="12"/>
      <c r="AF3" s="13"/>
      <c r="AG3" s="12" t="s">
        <v>4</v>
      </c>
    </row>
    <row r="4" customFormat="false" ht="76.5" hidden="false" customHeight="true" outlineLevel="0" collapsed="false">
      <c r="A4" s="16" t="s">
        <v>5</v>
      </c>
      <c r="B4" s="17" t="s">
        <v>6</v>
      </c>
      <c r="C4" s="18" t="s">
        <v>7</v>
      </c>
      <c r="D4" s="18"/>
      <c r="E4" s="18" t="s">
        <v>8</v>
      </c>
      <c r="F4" s="18"/>
      <c r="G4" s="19" t="s">
        <v>9</v>
      </c>
      <c r="H4" s="19"/>
      <c r="I4" s="18" t="s">
        <v>10</v>
      </c>
      <c r="J4" s="18"/>
      <c r="K4" s="18" t="s">
        <v>11</v>
      </c>
      <c r="L4" s="18"/>
      <c r="M4" s="18" t="s">
        <v>12</v>
      </c>
      <c r="N4" s="18"/>
      <c r="O4" s="18" t="s">
        <v>13</v>
      </c>
      <c r="P4" s="18"/>
      <c r="Q4" s="18" t="s">
        <v>14</v>
      </c>
      <c r="R4" s="18"/>
      <c r="S4" s="18" t="s">
        <v>15</v>
      </c>
      <c r="T4" s="18"/>
      <c r="U4" s="18" t="s">
        <v>16</v>
      </c>
      <c r="V4" s="18"/>
      <c r="W4" s="18" t="s">
        <v>17</v>
      </c>
      <c r="X4" s="18"/>
      <c r="Y4" s="18" t="s">
        <v>18</v>
      </c>
      <c r="Z4" s="18"/>
      <c r="AA4" s="18" t="s">
        <v>19</v>
      </c>
      <c r="AB4" s="18"/>
      <c r="AC4" s="18" t="s">
        <v>20</v>
      </c>
      <c r="AD4" s="18"/>
      <c r="AE4" s="18" t="s">
        <v>21</v>
      </c>
      <c r="AF4" s="18"/>
      <c r="AG4" s="20" t="s">
        <v>22</v>
      </c>
    </row>
    <row r="5" customFormat="false" ht="16.5" hidden="false" customHeight="true" outlineLevel="0" collapsed="false">
      <c r="A5" s="21"/>
      <c r="B5" s="22"/>
      <c r="C5" s="23" t="s">
        <v>23</v>
      </c>
      <c r="D5" s="23"/>
      <c r="E5" s="23" t="s">
        <v>24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4"/>
    </row>
    <row r="6" customFormat="false" ht="16.5" hidden="false" customHeight="true" outlineLevel="0" collapsed="false">
      <c r="A6" s="25" t="s">
        <v>25</v>
      </c>
      <c r="B6" s="22"/>
      <c r="C6" s="26" t="s">
        <v>26</v>
      </c>
      <c r="D6" s="26"/>
      <c r="E6" s="23" t="s">
        <v>26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7"/>
    </row>
    <row r="7" customFormat="false" ht="16.5" hidden="false" customHeight="true" outlineLevel="0" collapsed="false">
      <c r="A7" s="28" t="s">
        <v>27</v>
      </c>
      <c r="B7" s="22"/>
      <c r="C7" s="29" t="n">
        <f aca="false">SUM(C8)</f>
        <v>15597</v>
      </c>
      <c r="D7" s="29"/>
      <c r="E7" s="29" t="n">
        <f aca="false">SUM(E8)</f>
        <v>13052</v>
      </c>
      <c r="F7" s="29"/>
      <c r="G7" s="29"/>
      <c r="H7" s="29"/>
      <c r="I7" s="29"/>
      <c r="J7" s="29"/>
      <c r="K7" s="29"/>
      <c r="L7" s="29"/>
      <c r="M7" s="30"/>
      <c r="N7" s="30"/>
      <c r="O7" s="29" t="n">
        <f aca="false">SUM(C7:H7)</f>
        <v>28649</v>
      </c>
      <c r="P7" s="29"/>
      <c r="Q7" s="31" t="n">
        <f aca="false">IF(Q8="","",SUM(Q8))</f>
        <v>0</v>
      </c>
      <c r="R7" s="31"/>
      <c r="S7" s="31" t="n">
        <f aca="false">IF(S8="","",SUM(S8))</f>
        <v>0</v>
      </c>
      <c r="T7" s="31"/>
      <c r="U7" s="31" t="n">
        <f aca="false">IF(U8="","",SUM(U8))</f>
        <v>28649</v>
      </c>
      <c r="V7" s="31"/>
      <c r="W7" s="31" t="n">
        <f aca="false">IF(W8="","",SUM(W8))</f>
        <v>1737</v>
      </c>
      <c r="X7" s="31"/>
      <c r="Y7" s="31" t="n">
        <f aca="false">IF(Y8="","",SUM(Y8))</f>
        <v>30386</v>
      </c>
      <c r="Z7" s="31"/>
      <c r="AA7" s="31" t="n">
        <f aca="false">IF(AA8="","",SUM(AA8))</f>
        <v>0</v>
      </c>
      <c r="AB7" s="31"/>
      <c r="AC7" s="31" t="n">
        <f aca="false">IF(AC8="","",SUM(AC8))</f>
        <v>0</v>
      </c>
      <c r="AD7" s="31"/>
      <c r="AE7" s="32" t="n">
        <f aca="false">IF(AE8="","",SUM(AE8))</f>
        <v>-1</v>
      </c>
      <c r="AF7" s="32"/>
      <c r="AG7" s="33" t="n">
        <f aca="false">IF(AG8="","",SUM(AG8))</f>
        <v>1</v>
      </c>
      <c r="AI7" s="1" t="s">
        <v>28</v>
      </c>
    </row>
    <row r="8" customFormat="false" ht="16.5" hidden="false" customHeight="true" outlineLevel="0" collapsed="false">
      <c r="A8" s="25" t="s">
        <v>29</v>
      </c>
      <c r="B8" s="34" t="s">
        <v>30</v>
      </c>
      <c r="C8" s="35" t="n">
        <v>15597</v>
      </c>
      <c r="D8" s="35"/>
      <c r="E8" s="35" t="n">
        <v>13052</v>
      </c>
      <c r="F8" s="35"/>
      <c r="G8" s="35"/>
      <c r="H8" s="35"/>
      <c r="I8" s="29"/>
      <c r="J8" s="29"/>
      <c r="K8" s="29"/>
      <c r="L8" s="29"/>
      <c r="M8" s="30"/>
      <c r="N8" s="30"/>
      <c r="O8" s="29" t="n">
        <f aca="false">SUM(C8:H8)</f>
        <v>28649</v>
      </c>
      <c r="P8" s="29"/>
      <c r="Q8" s="36" t="n">
        <v>0</v>
      </c>
      <c r="R8" s="36"/>
      <c r="S8" s="36" t="n">
        <v>0</v>
      </c>
      <c r="T8" s="36"/>
      <c r="U8" s="37" t="n">
        <v>28649</v>
      </c>
      <c r="V8" s="37"/>
      <c r="W8" s="37" t="n">
        <v>1737</v>
      </c>
      <c r="X8" s="37"/>
      <c r="Y8" s="37" t="n">
        <v>30386</v>
      </c>
      <c r="Z8" s="37"/>
      <c r="AA8" s="37" t="n">
        <v>0</v>
      </c>
      <c r="AB8" s="37"/>
      <c r="AC8" s="37" t="n">
        <v>0</v>
      </c>
      <c r="AD8" s="37"/>
      <c r="AE8" s="38" t="n">
        <v>-1</v>
      </c>
      <c r="AF8" s="38"/>
      <c r="AG8" s="33" t="n">
        <f aca="false">IF(AI8=0,"",ROUND(SUM(O8+Q8+S8+W8+AA8+AC8+AE8)/AI8,4))</f>
        <v>1</v>
      </c>
      <c r="AI8" s="39" t="n">
        <v>30385</v>
      </c>
    </row>
    <row r="9" customFormat="false" ht="16.5" hidden="false" customHeight="true" outlineLevel="0" collapsed="false">
      <c r="A9" s="25"/>
      <c r="B9" s="34"/>
      <c r="C9" s="35"/>
      <c r="D9" s="35"/>
      <c r="E9" s="35"/>
      <c r="F9" s="35"/>
      <c r="G9" s="29"/>
      <c r="H9" s="29"/>
      <c r="I9" s="29"/>
      <c r="J9" s="29"/>
      <c r="K9" s="29"/>
      <c r="L9" s="29"/>
      <c r="M9" s="31"/>
      <c r="N9" s="31"/>
      <c r="O9" s="29"/>
      <c r="P9" s="29"/>
      <c r="Q9" s="36"/>
      <c r="R9" s="36"/>
      <c r="S9" s="36"/>
      <c r="T9" s="36"/>
      <c r="U9" s="37"/>
      <c r="V9" s="37"/>
      <c r="W9" s="37"/>
      <c r="X9" s="37"/>
      <c r="Y9" s="37"/>
      <c r="Z9" s="37"/>
      <c r="AA9" s="40"/>
      <c r="AB9" s="40"/>
      <c r="AC9" s="40"/>
      <c r="AD9" s="40"/>
      <c r="AE9" s="40"/>
      <c r="AF9" s="40"/>
      <c r="AG9" s="33"/>
    </row>
    <row r="10" customFormat="false" ht="16.5" hidden="false" customHeight="true" outlineLevel="0" collapsed="false">
      <c r="A10" s="21"/>
      <c r="B10" s="22"/>
      <c r="C10" s="23" t="s">
        <v>31</v>
      </c>
      <c r="D10" s="23"/>
      <c r="E10" s="23" t="s">
        <v>32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4"/>
    </row>
    <row r="11" customFormat="false" ht="16.5" hidden="false" customHeight="true" outlineLevel="0" collapsed="false">
      <c r="A11" s="25" t="s">
        <v>33</v>
      </c>
      <c r="B11" s="22"/>
      <c r="C11" s="26" t="s">
        <v>26</v>
      </c>
      <c r="D11" s="26"/>
      <c r="E11" s="23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7"/>
    </row>
    <row r="12" customFormat="false" ht="16.5" hidden="false" customHeight="true" outlineLevel="0" collapsed="false">
      <c r="A12" s="28" t="s">
        <v>27</v>
      </c>
      <c r="B12" s="22"/>
      <c r="C12" s="29" t="n">
        <f aca="false">SUM(C13)</f>
        <v>12400</v>
      </c>
      <c r="D12" s="29"/>
      <c r="E12" s="29" t="n">
        <f aca="false">SUM(E13)</f>
        <v>4600</v>
      </c>
      <c r="F12" s="29"/>
      <c r="G12" s="29"/>
      <c r="H12" s="29"/>
      <c r="I12" s="29"/>
      <c r="J12" s="29"/>
      <c r="K12" s="29"/>
      <c r="L12" s="29"/>
      <c r="M12" s="30"/>
      <c r="N12" s="30"/>
      <c r="O12" s="29" t="n">
        <f aca="false">SUM(C12:H12)</f>
        <v>17000</v>
      </c>
      <c r="P12" s="29"/>
      <c r="Q12" s="31" t="str">
        <f aca="false">IF(Q13="","",SUM(Q13))</f>
        <v/>
      </c>
      <c r="R12" s="31"/>
      <c r="S12" s="31" t="str">
        <f aca="false">IF(S13="","",SUM(S13))</f>
        <v/>
      </c>
      <c r="T12" s="31"/>
      <c r="U12" s="31" t="str">
        <f aca="false">IF(U13="","",SUM(U13))</f>
        <v/>
      </c>
      <c r="V12" s="31"/>
      <c r="W12" s="31" t="str">
        <f aca="false">IF(W13="","",SUM(W13))</f>
        <v/>
      </c>
      <c r="X12" s="31"/>
      <c r="Y12" s="31" t="str">
        <f aca="false">IF(Y13="","",SUM(Y13))</f>
        <v/>
      </c>
      <c r="Z12" s="31"/>
      <c r="AA12" s="31" t="str">
        <f aca="false">IF(AA13="","",SUM(AA13))</f>
        <v/>
      </c>
      <c r="AB12" s="31"/>
      <c r="AC12" s="31" t="str">
        <f aca="false">IF(AC13="","",SUM(AC13))</f>
        <v/>
      </c>
      <c r="AD12" s="31"/>
      <c r="AE12" s="31" t="str">
        <f aca="false">IF(AE13="","",SUM(AE13))</f>
        <v/>
      </c>
      <c r="AF12" s="31"/>
      <c r="AG12" s="33" t="n">
        <f aca="false">IF(AG13="","",SUM(AG13))</f>
        <v>0.7287</v>
      </c>
      <c r="AI12" s="1" t="s">
        <v>28</v>
      </c>
    </row>
    <row r="13" customFormat="false" ht="16.5" hidden="false" customHeight="true" outlineLevel="0" collapsed="false">
      <c r="A13" s="25" t="s">
        <v>34</v>
      </c>
      <c r="B13" s="34"/>
      <c r="C13" s="41" t="n">
        <v>12400</v>
      </c>
      <c r="D13" s="41"/>
      <c r="E13" s="41" t="n">
        <v>4600</v>
      </c>
      <c r="F13" s="41"/>
      <c r="G13" s="42"/>
      <c r="H13" s="42"/>
      <c r="I13" s="42"/>
      <c r="J13" s="42"/>
      <c r="K13" s="42"/>
      <c r="L13" s="42"/>
      <c r="M13" s="43"/>
      <c r="N13" s="43"/>
      <c r="O13" s="42" t="n">
        <f aca="false">SUM(C13:H13)</f>
        <v>17000</v>
      </c>
      <c r="P13" s="42"/>
      <c r="Q13" s="44"/>
      <c r="R13" s="44"/>
      <c r="S13" s="44"/>
      <c r="T13" s="44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6"/>
      <c r="AF13" s="46"/>
      <c r="AG13" s="47" t="n">
        <f aca="false">IF(AI13=0,"",ROUND(SUM(O13+Q13+S13+W13+AA13+AC13+AE13)/AI13,4))</f>
        <v>0.7287</v>
      </c>
      <c r="AI13" s="39" t="n">
        <v>23329</v>
      </c>
    </row>
    <row r="14" customFormat="false" ht="16.5" hidden="false" customHeight="true" outlineLevel="0" collapsed="false">
      <c r="A14" s="25"/>
      <c r="B14" s="34"/>
      <c r="C14" s="41"/>
      <c r="D14" s="41"/>
      <c r="E14" s="41"/>
      <c r="F14" s="41"/>
      <c r="G14" s="42"/>
      <c r="H14" s="42"/>
      <c r="I14" s="42"/>
      <c r="J14" s="42"/>
      <c r="K14" s="42"/>
      <c r="L14" s="42"/>
      <c r="M14" s="48"/>
      <c r="N14" s="48"/>
      <c r="O14" s="42"/>
      <c r="P14" s="42"/>
      <c r="Q14" s="44"/>
      <c r="R14" s="44"/>
      <c r="S14" s="44"/>
      <c r="T14" s="44"/>
      <c r="U14" s="45"/>
      <c r="V14" s="45"/>
      <c r="W14" s="45"/>
      <c r="X14" s="45"/>
      <c r="Y14" s="45"/>
      <c r="Z14" s="45"/>
      <c r="AA14" s="46"/>
      <c r="AB14" s="46"/>
      <c r="AC14" s="46"/>
      <c r="AD14" s="46"/>
      <c r="AE14" s="46"/>
      <c r="AF14" s="46"/>
      <c r="AG14" s="47"/>
    </row>
    <row r="15" customFormat="false" ht="16.5" hidden="false" customHeight="true" outlineLevel="0" collapsed="false">
      <c r="A15" s="21"/>
      <c r="B15" s="22"/>
      <c r="C15" s="49" t="s">
        <v>35</v>
      </c>
      <c r="D15" s="49"/>
      <c r="E15" s="49" t="s">
        <v>36</v>
      </c>
      <c r="F15" s="49"/>
      <c r="G15" s="42"/>
      <c r="H15" s="42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50"/>
    </row>
    <row r="16" customFormat="false" ht="16.5" hidden="false" customHeight="true" outlineLevel="0" collapsed="false">
      <c r="A16" s="25" t="s">
        <v>37</v>
      </c>
      <c r="B16" s="22"/>
      <c r="C16" s="51" t="s">
        <v>38</v>
      </c>
      <c r="D16" s="51"/>
      <c r="E16" s="49" t="s">
        <v>39</v>
      </c>
      <c r="F16" s="49"/>
      <c r="G16" s="42"/>
      <c r="H16" s="42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52"/>
    </row>
    <row r="17" customFormat="false" ht="16.5" hidden="false" customHeight="true" outlineLevel="0" collapsed="false">
      <c r="A17" s="28" t="s">
        <v>27</v>
      </c>
      <c r="B17" s="22"/>
      <c r="C17" s="42" t="n">
        <f aca="false">SUM(C18)</f>
        <v>24293</v>
      </c>
      <c r="D17" s="42"/>
      <c r="E17" s="42" t="n">
        <f aca="false">SUM(E18)</f>
        <v>39121</v>
      </c>
      <c r="F17" s="42"/>
      <c r="G17" s="42"/>
      <c r="H17" s="42"/>
      <c r="I17" s="42"/>
      <c r="J17" s="42"/>
      <c r="K17" s="42"/>
      <c r="L17" s="42"/>
      <c r="M17" s="43"/>
      <c r="N17" s="43"/>
      <c r="O17" s="42" t="n">
        <f aca="false">SUM(C17:H17)</f>
        <v>63414</v>
      </c>
      <c r="P17" s="42"/>
      <c r="Q17" s="48" t="str">
        <f aca="false">IF(Q18="","",SUM(Q18))</f>
        <v/>
      </c>
      <c r="R17" s="48"/>
      <c r="S17" s="48" t="str">
        <f aca="false">IF(S18="","",SUM(S18))</f>
        <v/>
      </c>
      <c r="T17" s="48"/>
      <c r="U17" s="48" t="str">
        <f aca="false">IF(U18="","",SUM(U18))</f>
        <v/>
      </c>
      <c r="V17" s="48"/>
      <c r="W17" s="48" t="str">
        <f aca="false">IF(W18="","",SUM(W18))</f>
        <v/>
      </c>
      <c r="X17" s="48"/>
      <c r="Y17" s="48" t="str">
        <f aca="false">IF(Y18="","",SUM(Y18))</f>
        <v/>
      </c>
      <c r="Z17" s="48"/>
      <c r="AA17" s="48" t="str">
        <f aca="false">IF(AA18="","",SUM(AA18))</f>
        <v/>
      </c>
      <c r="AB17" s="48"/>
      <c r="AC17" s="48" t="str">
        <f aca="false">IF(AC18="","",SUM(AC18))</f>
        <v/>
      </c>
      <c r="AD17" s="48"/>
      <c r="AE17" s="48" t="str">
        <f aca="false">IF(AE18="","",SUM(AE18))</f>
        <v/>
      </c>
      <c r="AF17" s="48"/>
      <c r="AG17" s="47" t="n">
        <f aca="false">IF(AG18="","",SUM(AG18))</f>
        <v>0.9358</v>
      </c>
      <c r="AI17" s="1" t="s">
        <v>28</v>
      </c>
    </row>
    <row r="18" customFormat="false" ht="16.5" hidden="false" customHeight="true" outlineLevel="0" collapsed="false">
      <c r="A18" s="25" t="s">
        <v>40</v>
      </c>
      <c r="B18" s="34"/>
      <c r="C18" s="41" t="n">
        <v>24293</v>
      </c>
      <c r="D18" s="41"/>
      <c r="E18" s="41" t="n">
        <v>39121</v>
      </c>
      <c r="F18" s="41"/>
      <c r="G18" s="42"/>
      <c r="H18" s="42"/>
      <c r="I18" s="42"/>
      <c r="J18" s="42"/>
      <c r="K18" s="42"/>
      <c r="L18" s="42"/>
      <c r="M18" s="43"/>
      <c r="N18" s="43"/>
      <c r="O18" s="42" t="n">
        <f aca="false">SUM(C18:H18)</f>
        <v>63414</v>
      </c>
      <c r="P18" s="42"/>
      <c r="Q18" s="44"/>
      <c r="R18" s="44"/>
      <c r="S18" s="44"/>
      <c r="T18" s="44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6"/>
      <c r="AF18" s="46"/>
      <c r="AG18" s="47" t="n">
        <f aca="false">IF(AI18=0,"",ROUND(SUM(O18+Q18+S18+W18+AA18+AC18+AE18)/AI18,4))</f>
        <v>0.9358</v>
      </c>
      <c r="AI18" s="39" t="n">
        <v>67767</v>
      </c>
    </row>
    <row r="19" customFormat="false" ht="16.5" hidden="false" customHeight="true" outlineLevel="0" collapsed="false">
      <c r="A19" s="25"/>
      <c r="B19" s="34"/>
      <c r="C19" s="41"/>
      <c r="D19" s="41"/>
      <c r="E19" s="41"/>
      <c r="F19" s="41"/>
      <c r="G19" s="42"/>
      <c r="H19" s="42"/>
      <c r="I19" s="42"/>
      <c r="J19" s="42"/>
      <c r="K19" s="42"/>
      <c r="L19" s="42"/>
      <c r="M19" s="48"/>
      <c r="N19" s="48"/>
      <c r="O19" s="42"/>
      <c r="P19" s="42"/>
      <c r="Q19" s="44"/>
      <c r="R19" s="44"/>
      <c r="S19" s="44"/>
      <c r="T19" s="44"/>
      <c r="U19" s="45"/>
      <c r="V19" s="45"/>
      <c r="W19" s="45"/>
      <c r="X19" s="45"/>
      <c r="Y19" s="45"/>
      <c r="Z19" s="45"/>
      <c r="AA19" s="46"/>
      <c r="AB19" s="46"/>
      <c r="AC19" s="46"/>
      <c r="AD19" s="46"/>
      <c r="AE19" s="46"/>
      <c r="AF19" s="46"/>
      <c r="AG19" s="47"/>
    </row>
    <row r="20" customFormat="false" ht="16.5" hidden="false" customHeight="true" outlineLevel="0" collapsed="false">
      <c r="A20" s="21"/>
      <c r="B20" s="22"/>
      <c r="C20" s="49" t="s">
        <v>41</v>
      </c>
      <c r="D20" s="49"/>
      <c r="E20" s="49" t="s">
        <v>42</v>
      </c>
      <c r="F20" s="49"/>
      <c r="G20" s="42"/>
      <c r="H20" s="42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50"/>
    </row>
    <row r="21" customFormat="false" ht="16.5" hidden="false" customHeight="true" outlineLevel="0" collapsed="false">
      <c r="A21" s="21" t="s">
        <v>43</v>
      </c>
      <c r="B21" s="22"/>
      <c r="C21" s="51" t="s">
        <v>26</v>
      </c>
      <c r="D21" s="51"/>
      <c r="E21" s="49" t="s">
        <v>26</v>
      </c>
      <c r="F21" s="49"/>
      <c r="G21" s="42"/>
      <c r="H21" s="42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52"/>
    </row>
    <row r="22" customFormat="false" ht="16.5" hidden="false" customHeight="true" outlineLevel="0" collapsed="false">
      <c r="A22" s="28" t="s">
        <v>27</v>
      </c>
      <c r="B22" s="22"/>
      <c r="C22" s="42" t="n">
        <f aca="false">SUM(C23)</f>
        <v>8784</v>
      </c>
      <c r="D22" s="42"/>
      <c r="E22" s="42" t="n">
        <f aca="false">SUM(E23)</f>
        <v>20443</v>
      </c>
      <c r="F22" s="42"/>
      <c r="G22" s="42"/>
      <c r="H22" s="42"/>
      <c r="I22" s="42"/>
      <c r="J22" s="42"/>
      <c r="K22" s="42"/>
      <c r="L22" s="42"/>
      <c r="M22" s="43"/>
      <c r="N22" s="43"/>
      <c r="O22" s="42" t="n">
        <f aca="false">SUM(C22:H22)</f>
        <v>29227</v>
      </c>
      <c r="P22" s="42"/>
      <c r="Q22" s="48" t="str">
        <f aca="false">IF(Q23="","",SUM(Q23))</f>
        <v/>
      </c>
      <c r="R22" s="48"/>
      <c r="S22" s="48" t="str">
        <f aca="false">IF(S23="","",SUM(S23))</f>
        <v/>
      </c>
      <c r="T22" s="48"/>
      <c r="U22" s="48" t="str">
        <f aca="false">IF(U23="","",SUM(U23))</f>
        <v/>
      </c>
      <c r="V22" s="48"/>
      <c r="W22" s="48" t="str">
        <f aca="false">IF(W23="","",SUM(W23))</f>
        <v/>
      </c>
      <c r="X22" s="48"/>
      <c r="Y22" s="48" t="str">
        <f aca="false">IF(Y23="","",SUM(Y23))</f>
        <v/>
      </c>
      <c r="Z22" s="48"/>
      <c r="AA22" s="48" t="str">
        <f aca="false">IF(AA23="","",SUM(AA23))</f>
        <v/>
      </c>
      <c r="AB22" s="48"/>
      <c r="AC22" s="48" t="str">
        <f aca="false">IF(AC23="","",SUM(AC23))</f>
        <v/>
      </c>
      <c r="AD22" s="48"/>
      <c r="AE22" s="48" t="str">
        <f aca="false">IF(AE23="","",SUM(AE23))</f>
        <v/>
      </c>
      <c r="AF22" s="48"/>
      <c r="AG22" s="47" t="n">
        <f aca="false">IF(AG23="","",SUM(AG23))</f>
        <v>0.9688</v>
      </c>
      <c r="AI22" s="1" t="s">
        <v>28</v>
      </c>
    </row>
    <row r="23" customFormat="false" ht="16.5" hidden="false" customHeight="true" outlineLevel="0" collapsed="false">
      <c r="A23" s="25" t="s">
        <v>44</v>
      </c>
      <c r="B23" s="34"/>
      <c r="C23" s="41" t="n">
        <v>8784</v>
      </c>
      <c r="D23" s="41"/>
      <c r="E23" s="41" t="n">
        <v>20443</v>
      </c>
      <c r="F23" s="41"/>
      <c r="G23" s="42"/>
      <c r="H23" s="42"/>
      <c r="I23" s="42"/>
      <c r="J23" s="42"/>
      <c r="K23" s="42"/>
      <c r="L23" s="42"/>
      <c r="M23" s="43"/>
      <c r="N23" s="43"/>
      <c r="O23" s="42" t="n">
        <f aca="false">SUM(C23:H23)</f>
        <v>29227</v>
      </c>
      <c r="P23" s="42"/>
      <c r="Q23" s="44"/>
      <c r="R23" s="44"/>
      <c r="S23" s="44"/>
      <c r="T23" s="44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6"/>
      <c r="AF23" s="46"/>
      <c r="AG23" s="47" t="n">
        <f aca="false">IF(AI23=0,"",ROUND(SUM(O23+Q23+S23+W23+AA23+AC23+AE23)/AI23,4))</f>
        <v>0.9688</v>
      </c>
      <c r="AI23" s="39" t="n">
        <v>30168</v>
      </c>
    </row>
    <row r="24" customFormat="false" ht="16.5" hidden="false" customHeight="true" outlineLevel="0" collapsed="false">
      <c r="A24" s="21"/>
      <c r="B24" s="22"/>
      <c r="C24" s="53"/>
      <c r="D24" s="53"/>
      <c r="E24" s="54"/>
      <c r="F24" s="54"/>
      <c r="G24" s="29"/>
      <c r="H24" s="29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5"/>
    </row>
    <row r="25" customFormat="false" ht="16.5" hidden="false" customHeight="true" outlineLevel="0" collapsed="false">
      <c r="A25" s="21"/>
      <c r="B25" s="22"/>
      <c r="C25" s="56"/>
      <c r="D25" s="56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55"/>
    </row>
    <row r="26" customFormat="false" ht="16.5" hidden="false" customHeight="true" outlineLevel="0" collapsed="false">
      <c r="A26" s="21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55"/>
    </row>
    <row r="27" customFormat="false" ht="16.5" hidden="false" customHeight="true" outlineLevel="0" collapsed="false">
      <c r="A27" s="21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55"/>
    </row>
    <row r="28" customFormat="false" ht="16.5" hidden="false" customHeight="true" outlineLevel="0" collapsed="false">
      <c r="A28" s="28"/>
      <c r="B28" s="22"/>
      <c r="C28" s="53"/>
      <c r="D28" s="53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5"/>
    </row>
    <row r="29" customFormat="false" ht="16.5" hidden="false" customHeight="true" outlineLevel="0" collapsed="false">
      <c r="A29" s="21"/>
      <c r="B29" s="22"/>
      <c r="C29" s="53"/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5"/>
    </row>
    <row r="30" customFormat="false" ht="16.5" hidden="false" customHeight="true" outlineLevel="0" collapsed="false">
      <c r="A30" s="21"/>
      <c r="B30" s="22"/>
      <c r="C30" s="56"/>
      <c r="D30" s="56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55"/>
    </row>
    <row r="31" customFormat="false" ht="16.5" hidden="false" customHeight="true" outlineLevel="0" collapsed="false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55"/>
    </row>
    <row r="32" customFormat="false" ht="16.5" hidden="false" customHeight="true" outlineLevel="0" collapsed="false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55"/>
    </row>
    <row r="33" customFormat="false" ht="16.5" hidden="false" customHeight="true" outlineLevel="0" collapsed="false">
      <c r="A33" s="28"/>
      <c r="B33" s="22"/>
      <c r="C33" s="53"/>
      <c r="D33" s="53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5"/>
    </row>
    <row r="34" customFormat="false" ht="16.5" hidden="false" customHeight="true" outlineLevel="0" collapsed="false">
      <c r="A34" s="21"/>
      <c r="B34" s="22"/>
      <c r="C34" s="53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</row>
    <row r="35" customFormat="false" ht="16.5" hidden="false" customHeight="true" outlineLevel="0" collapsed="false">
      <c r="A35" s="21"/>
      <c r="B35" s="22"/>
      <c r="C35" s="56"/>
      <c r="D35" s="56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55"/>
    </row>
    <row r="36" customFormat="false" ht="16.5" hidden="false" customHeight="true" outlineLevel="0" collapsed="false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55"/>
    </row>
    <row r="37" customFormat="false" ht="16.5" hidden="false" customHeight="true" outlineLevel="0" collapsed="false">
      <c r="A37" s="21"/>
      <c r="B37" s="2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55"/>
    </row>
    <row r="38" customFormat="false" ht="16.5" hidden="false" customHeight="true" outlineLevel="0" collapsed="false">
      <c r="A38" s="28"/>
      <c r="B38" s="22"/>
      <c r="C38" s="53"/>
      <c r="D38" s="5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5"/>
    </row>
    <row r="39" customFormat="false" ht="16.5" hidden="false" customHeight="true" outlineLevel="0" collapsed="false">
      <c r="A39" s="21"/>
      <c r="B39" s="22"/>
      <c r="C39" s="53"/>
      <c r="D39" s="53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5"/>
    </row>
    <row r="40" customFormat="false" ht="16.5" hidden="false" customHeight="true" outlineLevel="0" collapsed="false">
      <c r="A40" s="21"/>
      <c r="B40" s="22"/>
      <c r="C40" s="56"/>
      <c r="D40" s="56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55"/>
    </row>
    <row r="41" customFormat="false" ht="16.5" hidden="false" customHeight="true" outlineLevel="0" collapsed="false">
      <c r="A41" s="21"/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55"/>
    </row>
    <row r="42" customFormat="false" ht="16.5" hidden="false" customHeight="true" outlineLevel="0" collapsed="false">
      <c r="A42" s="21"/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55"/>
    </row>
    <row r="43" customFormat="false" ht="16.5" hidden="false" customHeight="true" outlineLevel="0" collapsed="false">
      <c r="A43" s="28"/>
      <c r="B43" s="22"/>
      <c r="C43" s="53"/>
      <c r="D43" s="53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5"/>
    </row>
    <row r="44" customFormat="false" ht="16.5" hidden="false" customHeight="true" outlineLevel="0" collapsed="false">
      <c r="A44" s="57"/>
      <c r="B44" s="58"/>
      <c r="C44" s="59"/>
      <c r="D44" s="5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1"/>
    </row>
  </sheetData>
  <mergeCells count="616">
    <mergeCell ref="A1:AG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AE19:AF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  <mergeCell ref="AE21:AF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AE22:AF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AE24:AF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AE26:AF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AE31:AF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AE34:AF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Y36:Z36"/>
    <mergeCell ref="AA36:AB36"/>
    <mergeCell ref="AC36:AD36"/>
    <mergeCell ref="AE36:AF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Y38:Z38"/>
    <mergeCell ref="AA38:AB38"/>
    <mergeCell ref="AC38:AD38"/>
    <mergeCell ref="AE38:AF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C39:AD39"/>
    <mergeCell ref="AE39:AF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AC40:AD40"/>
    <mergeCell ref="AE40:AF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Y41:Z41"/>
    <mergeCell ref="AA41:AB41"/>
    <mergeCell ref="AC41:AD41"/>
    <mergeCell ref="AE41:AF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2:AB42"/>
    <mergeCell ref="AC42:AD42"/>
    <mergeCell ref="AE42:AF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Y43:Z43"/>
    <mergeCell ref="AA43:AB43"/>
    <mergeCell ref="AC43:AD43"/>
    <mergeCell ref="AE43:AF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W44:X44"/>
    <mergeCell ref="Y44:Z44"/>
    <mergeCell ref="AA44:AB44"/>
    <mergeCell ref="AC44:AD44"/>
    <mergeCell ref="AE44:AF44"/>
  </mergeCells>
  <printOptions headings="false" gridLines="false" gridLinesSet="true" horizontalCentered="false" verticalCentered="false"/>
  <pageMargins left="0.196527777777778" right="0.196527777777778" top="0.39375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LibreOffice/7.3.4.2$Windows_X86_64 LibreOffice_project/728fec16bd5f605073805c3c9e7c4212a0120dc5</Application>
  <AppVersion>15.0000</AppVersion>
  <Company>NECシステムテクノロジー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2004-04-12T09:29:05Z</dcterms:created>
  <dc:creator>NECシステムテクノロジー</dc:creator>
  <dc:description/>
  <dc:language>ja-JP</dc:language>
  <cp:lastModifiedBy/>
  <cp:lastPrinted>2025-09-04T14:25:03Z</cp:lastPrinted>
  <dcterms:modified xsi:type="dcterms:W3CDTF">2025-09-07T22:48:18Z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