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財政\財政係\2026年度\05_決算統計\90_市町村財政状況の推移（HP）\00_R6決算　掲載資料の修正\02_掲載用\"/>
    </mc:Choice>
  </mc:AlternateContent>
  <xr:revisionPtr revIDLastSave="0" documentId="13_ncr:1_{C4301D0D-EC07-4C6B-9945-9D4854245B65}" xr6:coauthVersionLast="47" xr6:coauthVersionMax="47" xr10:uidLastSave="{00000000-0000-0000-0000-000000000000}"/>
  <bookViews>
    <workbookView xWindow="20370" yWindow="-7545" windowWidth="29040" windowHeight="15720" xr2:uid="{00000000-000D-0000-FFFF-FFFF00000000}"/>
  </bookViews>
  <sheets>
    <sheet name="歳入(市･町村別)" sheetId="7" r:id="rId1"/>
    <sheet name="歳入(市町村計)" sheetId="6" r:id="rId2"/>
  </sheets>
  <externalReferences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[1]決算表!#REF!</definedName>
    <definedName name="_xlnm.Print_Area" localSheetId="0">'歳入(市･町村別)'!$A$1:$FN$36</definedName>
    <definedName name="_xlnm.Print_Area" localSheetId="1">'歳入(市町村計)'!$A$1:$BF$34</definedName>
    <definedName name="_xlnm.Print_Titles" localSheetId="0">'歳入(市･町村別)'!$A:$B</definedName>
    <definedName name="_xlnm.Print_Titles" localSheetId="1">'歳入(市町村計)'!$A:$B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34" i="7" l="1"/>
  <c r="C32" i="6"/>
  <c r="C31" i="6"/>
  <c r="C34" i="6" s="1"/>
  <c r="D34" i="7"/>
  <c r="D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2" i="7"/>
  <c r="E11" i="7"/>
  <c r="E10" i="7"/>
  <c r="E9" i="7"/>
  <c r="E8" i="7"/>
  <c r="E7" i="7"/>
  <c r="E6" i="7"/>
  <c r="E5" i="7"/>
  <c r="E4" i="7"/>
  <c r="D32" i="6"/>
  <c r="D31" i="6"/>
  <c r="D36" i="7" l="1"/>
  <c r="D34" i="6"/>
  <c r="G34" i="7"/>
  <c r="F34" i="7"/>
  <c r="G33" i="7"/>
  <c r="F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F36" i="7" l="1"/>
  <c r="H34" i="7"/>
  <c r="H33" i="7"/>
  <c r="H36" i="7" s="1"/>
  <c r="G36" i="7"/>
  <c r="E32" i="6"/>
  <c r="E31" i="6"/>
  <c r="E34" i="6" s="1"/>
  <c r="K12" i="7"/>
  <c r="J34" i="7" l="1"/>
  <c r="I34" i="7"/>
  <c r="J33" i="7"/>
  <c r="J36" i="7" s="1"/>
  <c r="I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1" i="7"/>
  <c r="K10" i="7"/>
  <c r="K9" i="7"/>
  <c r="K8" i="7"/>
  <c r="K7" i="7"/>
  <c r="K6" i="7"/>
  <c r="K5" i="7"/>
  <c r="K4" i="7"/>
  <c r="I36" i="7" l="1"/>
  <c r="K33" i="7"/>
  <c r="K34" i="7"/>
  <c r="K36" i="7" l="1"/>
  <c r="F32" i="6"/>
  <c r="F31" i="6"/>
  <c r="F34" i="6" s="1"/>
  <c r="M34" i="7"/>
  <c r="L34" i="7"/>
  <c r="M33" i="7"/>
  <c r="L33" i="7"/>
  <c r="L36" i="7" s="1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1" i="7"/>
  <c r="N10" i="7"/>
  <c r="N9" i="7"/>
  <c r="N8" i="7"/>
  <c r="N7" i="7"/>
  <c r="N6" i="7"/>
  <c r="N5" i="7"/>
  <c r="N4" i="7"/>
  <c r="M36" i="7" l="1"/>
  <c r="N33" i="7"/>
  <c r="N34" i="7"/>
  <c r="Q14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3" i="7"/>
  <c r="Q11" i="7"/>
  <c r="Q10" i="7"/>
  <c r="Q9" i="7"/>
  <c r="Q8" i="7"/>
  <c r="Q7" i="7"/>
  <c r="Q6" i="7"/>
  <c r="Q5" i="7"/>
  <c r="Q4" i="7"/>
  <c r="T1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2" i="7"/>
  <c r="T11" i="7"/>
  <c r="T10" i="7"/>
  <c r="T9" i="7"/>
  <c r="T8" i="7"/>
  <c r="T7" i="7"/>
  <c r="T6" i="7"/>
  <c r="T5" i="7"/>
  <c r="T4" i="7"/>
  <c r="N36" i="7" l="1"/>
  <c r="G32" i="6"/>
  <c r="G31" i="6"/>
  <c r="G34" i="6" s="1"/>
  <c r="P34" i="7" l="1"/>
  <c r="O34" i="7"/>
  <c r="P33" i="7"/>
  <c r="P36" i="7" s="1"/>
  <c r="O33" i="7"/>
  <c r="O36" i="7" s="1"/>
  <c r="Q33" i="7"/>
  <c r="Q34" i="7" l="1"/>
  <c r="Q36" i="7" s="1"/>
  <c r="S34" i="7"/>
  <c r="R34" i="7"/>
  <c r="S33" i="7"/>
  <c r="S36" i="7" s="1"/>
  <c r="R33" i="7"/>
  <c r="T34" i="7"/>
  <c r="H32" i="6"/>
  <c r="H31" i="6"/>
  <c r="I32" i="6"/>
  <c r="I31" i="6"/>
  <c r="V34" i="7"/>
  <c r="U34" i="7"/>
  <c r="V33" i="7"/>
  <c r="U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2" i="7"/>
  <c r="W11" i="7"/>
  <c r="W10" i="7"/>
  <c r="W9" i="7"/>
  <c r="W8" i="7"/>
  <c r="W7" i="7"/>
  <c r="W6" i="7"/>
  <c r="W5" i="7"/>
  <c r="W34" i="7" s="1"/>
  <c r="W4" i="7"/>
  <c r="J32" i="6"/>
  <c r="J31" i="6"/>
  <c r="J34" i="6" s="1"/>
  <c r="Y34" i="7"/>
  <c r="X34" i="7"/>
  <c r="Y33" i="7"/>
  <c r="X33" i="7"/>
  <c r="X36" i="7" s="1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2" i="7"/>
  <c r="Z11" i="7"/>
  <c r="Z10" i="7"/>
  <c r="Z9" i="7"/>
  <c r="Z8" i="7"/>
  <c r="Z7" i="7"/>
  <c r="Z6" i="7"/>
  <c r="Z5" i="7"/>
  <c r="Z4" i="7"/>
  <c r="K31" i="6"/>
  <c r="K32" i="6"/>
  <c r="AB34" i="7"/>
  <c r="AA34" i="7"/>
  <c r="AB33" i="7"/>
  <c r="AB36" i="7" s="1"/>
  <c r="AA33" i="7"/>
  <c r="AA36" i="7" s="1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2" i="7"/>
  <c r="AC11" i="7"/>
  <c r="AC10" i="7"/>
  <c r="AC9" i="7"/>
  <c r="AC8" i="7"/>
  <c r="AC7" i="7"/>
  <c r="AC6" i="7"/>
  <c r="AC5" i="7"/>
  <c r="AC4" i="7"/>
  <c r="L32" i="6"/>
  <c r="L31" i="6"/>
  <c r="AE34" i="7"/>
  <c r="AD34" i="7"/>
  <c r="AE33" i="7"/>
  <c r="AE36" i="7" s="1"/>
  <c r="AD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2" i="7"/>
  <c r="AF11" i="7"/>
  <c r="AF10" i="7"/>
  <c r="AF9" i="7"/>
  <c r="AF8" i="7"/>
  <c r="AF7" i="7"/>
  <c r="AF6" i="7"/>
  <c r="AF5" i="7"/>
  <c r="AF4" i="7"/>
  <c r="M32" i="6"/>
  <c r="M31" i="6"/>
  <c r="AH34" i="7"/>
  <c r="AI5" i="7"/>
  <c r="AI6" i="7"/>
  <c r="AI7" i="7"/>
  <c r="AI8" i="7"/>
  <c r="AI9" i="7"/>
  <c r="AI10" i="7"/>
  <c r="AI11" i="7"/>
  <c r="AI12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4" i="7"/>
  <c r="AH33" i="7"/>
  <c r="AH36" i="7" s="1"/>
  <c r="AG33" i="7"/>
  <c r="AG36" i="7" s="1"/>
  <c r="AG34" i="7"/>
  <c r="AO34" i="7"/>
  <c r="AO36" i="7" s="1"/>
  <c r="AN34" i="7"/>
  <c r="AN36" i="7" s="1"/>
  <c r="AM34" i="7"/>
  <c r="AM36" i="7" s="1"/>
  <c r="AP34" i="7"/>
  <c r="AP36" i="7" s="1"/>
  <c r="AQ34" i="7"/>
  <c r="AQ36" i="7" s="1"/>
  <c r="AR34" i="7"/>
  <c r="AR36" i="7" s="1"/>
  <c r="AS34" i="7"/>
  <c r="AS36" i="7" s="1"/>
  <c r="AT34" i="7"/>
  <c r="AT36" i="7" s="1"/>
  <c r="AU34" i="7"/>
  <c r="AU36" i="7" s="1"/>
  <c r="DN33" i="7"/>
  <c r="DJ33" i="7"/>
  <c r="DK33" i="7"/>
  <c r="DM33" i="7"/>
  <c r="DP33" i="7"/>
  <c r="DQ33" i="7"/>
  <c r="DR33" i="7"/>
  <c r="DS33" i="7"/>
  <c r="DT33" i="7"/>
  <c r="DU33" i="7"/>
  <c r="DV33" i="7"/>
  <c r="DW33" i="7"/>
  <c r="DY33" i="7"/>
  <c r="DZ33" i="7"/>
  <c r="EA33" i="7"/>
  <c r="EB33" i="7"/>
  <c r="EC33" i="7"/>
  <c r="ED33" i="7"/>
  <c r="EE33" i="7"/>
  <c r="EF33" i="7"/>
  <c r="EG33" i="7"/>
  <c r="EH33" i="7"/>
  <c r="EI33" i="7"/>
  <c r="EJ33" i="7"/>
  <c r="EK33" i="7"/>
  <c r="EL33" i="7"/>
  <c r="EM33" i="7"/>
  <c r="EN33" i="7"/>
  <c r="EO33" i="7"/>
  <c r="EP33" i="7"/>
  <c r="EQ33" i="7"/>
  <c r="ER33" i="7"/>
  <c r="ES33" i="7"/>
  <c r="ET33" i="7"/>
  <c r="EU33" i="7"/>
  <c r="EV33" i="7"/>
  <c r="EW33" i="7"/>
  <c r="EX33" i="7"/>
  <c r="EX36" i="7" s="1"/>
  <c r="EY33" i="7"/>
  <c r="EZ33" i="7"/>
  <c r="FA33" i="7"/>
  <c r="FB33" i="7"/>
  <c r="FC33" i="7"/>
  <c r="FD33" i="7"/>
  <c r="FE33" i="7"/>
  <c r="FF33" i="7"/>
  <c r="FG33" i="7"/>
  <c r="FH33" i="7"/>
  <c r="FI33" i="7"/>
  <c r="FI36" i="7" s="1"/>
  <c r="FJ33" i="7"/>
  <c r="FL33" i="7"/>
  <c r="FM33" i="7"/>
  <c r="DJ34" i="7"/>
  <c r="DK34" i="7"/>
  <c r="DM34" i="7"/>
  <c r="DN34" i="7"/>
  <c r="DP34" i="7"/>
  <c r="DQ34" i="7"/>
  <c r="DS34" i="7"/>
  <c r="DT34" i="7"/>
  <c r="DV34" i="7"/>
  <c r="DW34" i="7"/>
  <c r="DW36" i="7" s="1"/>
  <c r="DY34" i="7"/>
  <c r="DZ34" i="7"/>
  <c r="EB34" i="7"/>
  <c r="EC34" i="7"/>
  <c r="EE34" i="7"/>
  <c r="EF34" i="7"/>
  <c r="EF36" i="7" s="1"/>
  <c r="EH34" i="7"/>
  <c r="EI34" i="7"/>
  <c r="EK34" i="7"/>
  <c r="EL34" i="7"/>
  <c r="EN34" i="7"/>
  <c r="EO34" i="7"/>
  <c r="EO36" i="7" s="1"/>
  <c r="EQ34" i="7"/>
  <c r="ER34" i="7"/>
  <c r="ET34" i="7"/>
  <c r="EU34" i="7"/>
  <c r="EU36" i="7" s="1"/>
  <c r="EW34" i="7"/>
  <c r="EX34" i="7"/>
  <c r="EZ34" i="7"/>
  <c r="EZ36" i="7" s="1"/>
  <c r="FA34" i="7"/>
  <c r="FA36" i="7" s="1"/>
  <c r="FC34" i="7"/>
  <c r="FD34" i="7"/>
  <c r="FF34" i="7"/>
  <c r="FG34" i="7"/>
  <c r="FG36" i="7" s="1"/>
  <c r="FI34" i="7"/>
  <c r="FJ34" i="7"/>
  <c r="FL34" i="7"/>
  <c r="FM34" i="7"/>
  <c r="FM36" i="7" s="1"/>
  <c r="DG34" i="7"/>
  <c r="DG33" i="7"/>
  <c r="DH33" i="7"/>
  <c r="DI33" i="7"/>
  <c r="DE34" i="7"/>
  <c r="DD34" i="7"/>
  <c r="DE33" i="7"/>
  <c r="DD33" i="7"/>
  <c r="CW36" i="7"/>
  <c r="CW33" i="7"/>
  <c r="FK24" i="7"/>
  <c r="DO10" i="7"/>
  <c r="DB34" i="7"/>
  <c r="DA34" i="7"/>
  <c r="CY34" i="7"/>
  <c r="CX34" i="7"/>
  <c r="FN4" i="7"/>
  <c r="FN5" i="7"/>
  <c r="FN10" i="7"/>
  <c r="FN12" i="7"/>
  <c r="FN16" i="7"/>
  <c r="FN20" i="7"/>
  <c r="FN21" i="7"/>
  <c r="FN22" i="7"/>
  <c r="FN23" i="7"/>
  <c r="FN24" i="7"/>
  <c r="FN25" i="7"/>
  <c r="FN26" i="7"/>
  <c r="FN27" i="7"/>
  <c r="FN28" i="7"/>
  <c r="FN29" i="7"/>
  <c r="FN30" i="7"/>
  <c r="FN31" i="7"/>
  <c r="FN32" i="7"/>
  <c r="FK20" i="7"/>
  <c r="FK21" i="7"/>
  <c r="FK22" i="7"/>
  <c r="FK23" i="7"/>
  <c r="FK25" i="7"/>
  <c r="FK26" i="7"/>
  <c r="FK27" i="7"/>
  <c r="FK28" i="7"/>
  <c r="FK29" i="7"/>
  <c r="FK30" i="7"/>
  <c r="FK32" i="7"/>
  <c r="FK31" i="7"/>
  <c r="FK16" i="7"/>
  <c r="FK12" i="7"/>
  <c r="FK10" i="7"/>
  <c r="FK5" i="7"/>
  <c r="FK4" i="7"/>
  <c r="DX32" i="7"/>
  <c r="DX31" i="7"/>
  <c r="DX30" i="7"/>
  <c r="DX29" i="7"/>
  <c r="DX28" i="7"/>
  <c r="DX27" i="7"/>
  <c r="DX26" i="7"/>
  <c r="DX25" i="7"/>
  <c r="DX24" i="7"/>
  <c r="DX23" i="7"/>
  <c r="DX22" i="7"/>
  <c r="DX21" i="7"/>
  <c r="DX20" i="7"/>
  <c r="DX16" i="7"/>
  <c r="DX12" i="7"/>
  <c r="DX10" i="7"/>
  <c r="DX5" i="7"/>
  <c r="DX4" i="7"/>
  <c r="DO32" i="7"/>
  <c r="DO31" i="7"/>
  <c r="DO30" i="7"/>
  <c r="DO29" i="7"/>
  <c r="DO28" i="7"/>
  <c r="DO27" i="7"/>
  <c r="DO26" i="7"/>
  <c r="DO25" i="7"/>
  <c r="DO24" i="7"/>
  <c r="DO23" i="7"/>
  <c r="DO22" i="7"/>
  <c r="DO21" i="7"/>
  <c r="DO20" i="7"/>
  <c r="DO33" i="7" s="1"/>
  <c r="DO12" i="7"/>
  <c r="DO5" i="7"/>
  <c r="DO4" i="7"/>
  <c r="DL4" i="7"/>
  <c r="DL5" i="7"/>
  <c r="DL10" i="7"/>
  <c r="DL12" i="7"/>
  <c r="DL16" i="7"/>
  <c r="DL25" i="7"/>
  <c r="DL32" i="7"/>
  <c r="DL31" i="7"/>
  <c r="DL30" i="7"/>
  <c r="DL29" i="7"/>
  <c r="DL28" i="7"/>
  <c r="DL27" i="7"/>
  <c r="DL26" i="7"/>
  <c r="DL24" i="7"/>
  <c r="DL23" i="7"/>
  <c r="DF4" i="7"/>
  <c r="DF5" i="7"/>
  <c r="DF6" i="7"/>
  <c r="DF10" i="7"/>
  <c r="DF12" i="7"/>
  <c r="DF16" i="7"/>
  <c r="DF20" i="7"/>
  <c r="DF21" i="7"/>
  <c r="DF22" i="7"/>
  <c r="DF23" i="7"/>
  <c r="DF24" i="7"/>
  <c r="DF25" i="7"/>
  <c r="DF26" i="7"/>
  <c r="DF27" i="7"/>
  <c r="DF28" i="7"/>
  <c r="DF29" i="7"/>
  <c r="DF30" i="7"/>
  <c r="DF31" i="7"/>
  <c r="DF32" i="7"/>
  <c r="CU34" i="7"/>
  <c r="CV34" i="7"/>
  <c r="CW32" i="7"/>
  <c r="CW31" i="7"/>
  <c r="CW30" i="7"/>
  <c r="CW29" i="7"/>
  <c r="CW28" i="7"/>
  <c r="CW27" i="7"/>
  <c r="CW26" i="7"/>
  <c r="CW25" i="7"/>
  <c r="CW24" i="7"/>
  <c r="CW23" i="7"/>
  <c r="CW22" i="7"/>
  <c r="CW21" i="7"/>
  <c r="CW20" i="7"/>
  <c r="CW18" i="7"/>
  <c r="CW17" i="7"/>
  <c r="CW16" i="7"/>
  <c r="CW12" i="7"/>
  <c r="CW11" i="7"/>
  <c r="CW10" i="7"/>
  <c r="CW6" i="7"/>
  <c r="CW5" i="7"/>
  <c r="CW4" i="7"/>
  <c r="CR34" i="7"/>
  <c r="CS34" i="7"/>
  <c r="CO34" i="7"/>
  <c r="CP34" i="7"/>
  <c r="CL16" i="7"/>
  <c r="CL34" i="7" s="1"/>
  <c r="CM16" i="7"/>
  <c r="CM34" i="7" s="1"/>
  <c r="CI34" i="7"/>
  <c r="CJ34" i="7"/>
  <c r="CF34" i="7"/>
  <c r="CG34" i="7"/>
  <c r="CC34" i="7"/>
  <c r="CB36" i="7"/>
  <c r="BZ34" i="7"/>
  <c r="CA34" i="7"/>
  <c r="BZ33" i="7"/>
  <c r="CA33" i="7"/>
  <c r="CB32" i="7"/>
  <c r="CB31" i="7"/>
  <c r="CB30" i="7"/>
  <c r="CB29" i="7"/>
  <c r="CB28" i="7"/>
  <c r="CB27" i="7"/>
  <c r="CB26" i="7"/>
  <c r="CB25" i="7"/>
  <c r="CB24" i="7"/>
  <c r="CB23" i="7"/>
  <c r="CB22" i="7"/>
  <c r="CB21" i="7"/>
  <c r="CB20" i="7"/>
  <c r="CB18" i="7"/>
  <c r="CB17" i="7"/>
  <c r="CB16" i="7"/>
  <c r="CB15" i="7"/>
  <c r="CB12" i="7"/>
  <c r="CB11" i="7"/>
  <c r="CB10" i="7"/>
  <c r="CB9" i="7"/>
  <c r="CB6" i="7"/>
  <c r="CB5" i="7"/>
  <c r="CB4" i="7"/>
  <c r="BY36" i="7"/>
  <c r="BW34" i="7"/>
  <c r="BX34" i="7"/>
  <c r="BY33" i="7"/>
  <c r="BY32" i="7"/>
  <c r="BY31" i="7"/>
  <c r="BY30" i="7"/>
  <c r="BY29" i="7"/>
  <c r="BY28" i="7"/>
  <c r="BY27" i="7"/>
  <c r="BY26" i="7"/>
  <c r="BY25" i="7"/>
  <c r="BY24" i="7"/>
  <c r="BY23" i="7"/>
  <c r="BY22" i="7"/>
  <c r="BY21" i="7"/>
  <c r="BY20" i="7"/>
  <c r="BY18" i="7"/>
  <c r="BY17" i="7"/>
  <c r="BY16" i="7"/>
  <c r="BY15" i="7"/>
  <c r="BY12" i="7"/>
  <c r="BY11" i="7"/>
  <c r="BY10" i="7"/>
  <c r="BY9" i="7"/>
  <c r="BY6" i="7"/>
  <c r="BY5" i="7"/>
  <c r="BY4" i="7"/>
  <c r="BU18" i="7"/>
  <c r="BU33" i="7" s="1"/>
  <c r="BU34" i="7"/>
  <c r="BT18" i="7"/>
  <c r="BT33" i="7" s="1"/>
  <c r="BT36" i="7" s="1"/>
  <c r="BT34" i="7"/>
  <c r="EY34" i="7"/>
  <c r="M34" i="6" l="1"/>
  <c r="AF33" i="7"/>
  <c r="Z34" i="7"/>
  <c r="DQ36" i="7"/>
  <c r="DH36" i="7"/>
  <c r="EK36" i="7"/>
  <c r="DS36" i="7"/>
  <c r="DM36" i="7"/>
  <c r="EV34" i="7"/>
  <c r="BY34" i="7"/>
  <c r="DX33" i="7"/>
  <c r="FF36" i="7"/>
  <c r="ET36" i="7"/>
  <c r="EH36" i="7"/>
  <c r="DX34" i="7"/>
  <c r="DR34" i="7"/>
  <c r="DL34" i="7"/>
  <c r="AF34" i="7"/>
  <c r="AF36" i="7" s="1"/>
  <c r="DZ36" i="7"/>
  <c r="BV18" i="7"/>
  <c r="FK33" i="7"/>
  <c r="EQ36" i="7"/>
  <c r="AD36" i="7"/>
  <c r="L34" i="6"/>
  <c r="V36" i="7"/>
  <c r="R36" i="7"/>
  <c r="H34" i="6"/>
  <c r="I34" i="6"/>
  <c r="EV36" i="7"/>
  <c r="DU34" i="7"/>
  <c r="CB34" i="7"/>
  <c r="DI34" i="7"/>
  <c r="FL36" i="7"/>
  <c r="FN36" i="7" s="1"/>
  <c r="EP34" i="7"/>
  <c r="DK36" i="7"/>
  <c r="FJ36" i="7"/>
  <c r="FK36" i="7" s="1"/>
  <c r="DY36" i="7"/>
  <c r="Y36" i="7"/>
  <c r="U36" i="7"/>
  <c r="FB34" i="7"/>
  <c r="DF34" i="7"/>
  <c r="DG36" i="7"/>
  <c r="DO34" i="7"/>
  <c r="AC33" i="7"/>
  <c r="DF33" i="7"/>
  <c r="FB36" i="7"/>
  <c r="FC36" i="7"/>
  <c r="EI36" i="7"/>
  <c r="EJ36" i="7" s="1"/>
  <c r="EE36" i="7"/>
  <c r="EG36" i="7" s="1"/>
  <c r="AI34" i="7"/>
  <c r="AI33" i="7"/>
  <c r="AC34" i="7"/>
  <c r="BV34" i="7"/>
  <c r="CB33" i="7"/>
  <c r="CW34" i="7"/>
  <c r="DE36" i="7"/>
  <c r="FK34" i="7"/>
  <c r="FE34" i="7"/>
  <c r="ED34" i="7"/>
  <c r="Z33" i="7"/>
  <c r="Z36" i="7" s="1"/>
  <c r="W33" i="7"/>
  <c r="W36" i="7" s="1"/>
  <c r="T33" i="7"/>
  <c r="T36" i="7" s="1"/>
  <c r="FN33" i="7"/>
  <c r="DD36" i="7"/>
  <c r="DF36" i="7" s="1"/>
  <c r="ES34" i="7"/>
  <c r="EM34" i="7"/>
  <c r="EJ34" i="7"/>
  <c r="EW36" i="7"/>
  <c r="EY36" i="7" s="1"/>
  <c r="DJ36" i="7"/>
  <c r="DL33" i="7"/>
  <c r="FH36" i="7"/>
  <c r="FD36" i="7"/>
  <c r="ER36" i="7"/>
  <c r="ES36" i="7" s="1"/>
  <c r="EN36" i="7"/>
  <c r="EP36" i="7" s="1"/>
  <c r="EB36" i="7"/>
  <c r="DT36" i="7"/>
  <c r="DP36" i="7"/>
  <c r="DN36" i="7"/>
  <c r="DO36" i="7" s="1"/>
  <c r="K34" i="6"/>
  <c r="BV33" i="7"/>
  <c r="BU36" i="7"/>
  <c r="BV36" i="7" s="1"/>
  <c r="ED36" i="7"/>
  <c r="FH34" i="7"/>
  <c r="EA34" i="7"/>
  <c r="DV36" i="7"/>
  <c r="DX36" i="7" s="1"/>
  <c r="FN34" i="7"/>
  <c r="EG34" i="7"/>
  <c r="EC36" i="7"/>
  <c r="EL36" i="7"/>
  <c r="EM36" i="7" s="1"/>
  <c r="DR36" i="7" l="1"/>
  <c r="EA36" i="7"/>
  <c r="DU36" i="7"/>
  <c r="DI36" i="7"/>
  <c r="DL36" i="7"/>
  <c r="AI36" i="7"/>
  <c r="AC36" i="7"/>
  <c r="FE36" i="7"/>
  <c r="E13" i="7" l="1"/>
  <c r="E34" i="7" s="1"/>
  <c r="C34" i="7"/>
  <c r="C33" i="7"/>
  <c r="C36" i="7" l="1"/>
  <c r="E33" i="7"/>
  <c r="E36" i="7" s="1"/>
</calcChain>
</file>

<file path=xl/sharedStrings.xml><?xml version="1.0" encoding="utf-8"?>
<sst xmlns="http://schemas.openxmlformats.org/spreadsheetml/2006/main" count="354" uniqueCount="148">
  <si>
    <t>国庫支出金</t>
  </si>
  <si>
    <t>計</t>
  </si>
  <si>
    <t>市</t>
  </si>
  <si>
    <t>町村</t>
  </si>
  <si>
    <t>地方税</t>
  </si>
  <si>
    <t>地方譲与税</t>
  </si>
  <si>
    <t>利子割交付金</t>
  </si>
  <si>
    <t>地方消費税交付金</t>
  </si>
  <si>
    <t>特別地方消費税交付金</t>
  </si>
  <si>
    <t>自動車取得税交付金</t>
  </si>
  <si>
    <t>地方交付税</t>
  </si>
  <si>
    <t>　</t>
  </si>
  <si>
    <t>うち普通交付税</t>
  </si>
  <si>
    <t>うち特別交付税</t>
  </si>
  <si>
    <t>交通安全対策特別交付金</t>
  </si>
  <si>
    <t>分担金及び負担金</t>
  </si>
  <si>
    <t>使用料</t>
  </si>
  <si>
    <t>手数料</t>
  </si>
  <si>
    <t>国有提供施設等交付金</t>
  </si>
  <si>
    <t>県支出金</t>
  </si>
  <si>
    <t>財産収入</t>
  </si>
  <si>
    <t>繰入金</t>
  </si>
  <si>
    <t>繰越金</t>
  </si>
  <si>
    <t>諸収入</t>
  </si>
  <si>
    <t>地方債</t>
  </si>
  <si>
    <t>歳入合計</t>
  </si>
  <si>
    <t>一般財源</t>
  </si>
  <si>
    <t>特定財源</t>
  </si>
  <si>
    <t>寄附金</t>
    <rPh sb="0" eb="2">
      <t>キフ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</si>
  <si>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</si>
  <si>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</si>
  <si>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平成元年度</t>
    <rPh sb="2" eb="3">
      <t>ゲン</t>
    </rPh>
    <phoneticPr fontId="4"/>
  </si>
  <si>
    <t>昭和63年度</t>
    <rPh sb="0" eb="2">
      <t>ショウワ</t>
    </rPh>
    <phoneticPr fontId="4"/>
  </si>
  <si>
    <t>平成20年度</t>
    <rPh sb="0" eb="2">
      <t>ヘイセイ</t>
    </rPh>
    <phoneticPr fontId="4"/>
  </si>
  <si>
    <t>平成19年度</t>
    <rPh sb="0" eb="2">
      <t>ヘイセイ</t>
    </rPh>
    <phoneticPr fontId="4"/>
  </si>
  <si>
    <t>平成16年度</t>
    <rPh sb="0" eb="2">
      <t>ヘイセイ</t>
    </rPh>
    <phoneticPr fontId="4"/>
  </si>
  <si>
    <t>平成15年度</t>
    <rPh sb="0" eb="2">
      <t>ヘイセイ</t>
    </rPh>
    <phoneticPr fontId="4"/>
  </si>
  <si>
    <t>平成14年度</t>
    <rPh sb="0" eb="2">
      <t>ヘイセイ</t>
    </rPh>
    <phoneticPr fontId="4"/>
  </si>
  <si>
    <t>平成13年度</t>
    <rPh sb="0" eb="2">
      <t>ヘイセイ</t>
    </rPh>
    <phoneticPr fontId="4"/>
  </si>
  <si>
    <t>平成12年度</t>
    <rPh sb="0" eb="2">
      <t>ヘイセイ</t>
    </rPh>
    <phoneticPr fontId="4"/>
  </si>
  <si>
    <t>平成11年度</t>
    <rPh sb="0" eb="2">
      <t>ヘイセイ</t>
    </rPh>
    <phoneticPr fontId="4"/>
  </si>
  <si>
    <t>平成10年度</t>
    <rPh sb="0" eb="2">
      <t>ヘイセイ</t>
    </rPh>
    <phoneticPr fontId="4"/>
  </si>
  <si>
    <t>平成9年度</t>
    <rPh sb="0" eb="2">
      <t>ヘイセイ</t>
    </rPh>
    <phoneticPr fontId="4"/>
  </si>
  <si>
    <t>平成8年度</t>
    <rPh sb="0" eb="2">
      <t>ヘイセイ</t>
    </rPh>
    <phoneticPr fontId="4"/>
  </si>
  <si>
    <t>平成7年度</t>
    <rPh sb="0" eb="2">
      <t>ヘイセイ</t>
    </rPh>
    <phoneticPr fontId="4"/>
  </si>
  <si>
    <t>平成6年度</t>
    <rPh sb="0" eb="2">
      <t>ヘイセイ</t>
    </rPh>
    <phoneticPr fontId="4"/>
  </si>
  <si>
    <t>平成3年度</t>
    <rPh sb="0" eb="2">
      <t>ヘイセイ</t>
    </rPh>
    <phoneticPr fontId="4"/>
  </si>
  <si>
    <t>平成2年度</t>
    <rPh sb="0" eb="2">
      <t>ヘイセイ</t>
    </rPh>
    <phoneticPr fontId="4"/>
  </si>
  <si>
    <t>平成元年度</t>
    <rPh sb="0" eb="2">
      <t>ヘイセイ</t>
    </rPh>
    <rPh sb="2" eb="3">
      <t>モト</t>
    </rPh>
    <phoneticPr fontId="4"/>
  </si>
  <si>
    <t>昭和63年度</t>
    <rPh sb="0" eb="2">
      <t>ショウワ</t>
    </rPh>
    <phoneticPr fontId="5"/>
  </si>
  <si>
    <t>昭和62年度</t>
    <rPh sb="0" eb="2">
      <t>ショウワ</t>
    </rPh>
    <phoneticPr fontId="4"/>
  </si>
  <si>
    <t>昭和60年度</t>
    <rPh sb="0" eb="2">
      <t>ショウワ</t>
    </rPh>
    <phoneticPr fontId="4"/>
  </si>
  <si>
    <t>昭和49年度</t>
    <rPh sb="0" eb="2">
      <t>ショウワ</t>
    </rPh>
    <phoneticPr fontId="5"/>
  </si>
  <si>
    <t>昭和50年度</t>
    <rPh sb="0" eb="2">
      <t>ショウワ</t>
    </rPh>
    <phoneticPr fontId="4"/>
  </si>
  <si>
    <t>昭和52年度</t>
    <rPh sb="0" eb="2">
      <t>ショウワ</t>
    </rPh>
    <phoneticPr fontId="4"/>
  </si>
  <si>
    <t>区　　　分</t>
    <phoneticPr fontId="4"/>
  </si>
  <si>
    <t>平成20年度</t>
    <phoneticPr fontId="4"/>
  </si>
  <si>
    <t>平成19年度</t>
    <phoneticPr fontId="4"/>
  </si>
  <si>
    <t>平成18年度</t>
    <phoneticPr fontId="4"/>
  </si>
  <si>
    <t>平成17年度</t>
    <phoneticPr fontId="4"/>
  </si>
  <si>
    <t>平成16年度</t>
    <phoneticPr fontId="4"/>
  </si>
  <si>
    <t>平成15年度</t>
    <phoneticPr fontId="4"/>
  </si>
  <si>
    <t>平成14年度</t>
    <phoneticPr fontId="4"/>
  </si>
  <si>
    <t>平成13年度</t>
    <phoneticPr fontId="4"/>
  </si>
  <si>
    <t>平成12年度</t>
    <phoneticPr fontId="4"/>
  </si>
  <si>
    <t>平成11年度</t>
    <phoneticPr fontId="4"/>
  </si>
  <si>
    <t>平成10年度</t>
    <phoneticPr fontId="4"/>
  </si>
  <si>
    <t>平成9年度</t>
    <phoneticPr fontId="4"/>
  </si>
  <si>
    <t>平成8年度</t>
    <phoneticPr fontId="4"/>
  </si>
  <si>
    <t>平成7年度</t>
    <phoneticPr fontId="4"/>
  </si>
  <si>
    <t>平成6年度</t>
    <phoneticPr fontId="4"/>
  </si>
  <si>
    <t>平成5年度</t>
    <phoneticPr fontId="4"/>
  </si>
  <si>
    <t>平成4年度</t>
    <phoneticPr fontId="5"/>
  </si>
  <si>
    <t>平成3年度</t>
    <phoneticPr fontId="4"/>
  </si>
  <si>
    <t>平成2年度</t>
    <phoneticPr fontId="4"/>
  </si>
  <si>
    <t>昭和62年度</t>
    <phoneticPr fontId="5"/>
  </si>
  <si>
    <t>昭和61年度</t>
    <phoneticPr fontId="4"/>
  </si>
  <si>
    <t>昭和６０年度</t>
    <phoneticPr fontId="5"/>
  </si>
  <si>
    <t>昭和59年度</t>
    <phoneticPr fontId="4"/>
  </si>
  <si>
    <t>昭和58年度</t>
    <phoneticPr fontId="4"/>
  </si>
  <si>
    <t>昭和57年度</t>
    <phoneticPr fontId="4"/>
  </si>
  <si>
    <t>昭和56年度</t>
    <phoneticPr fontId="4"/>
  </si>
  <si>
    <t>昭和55年度</t>
    <phoneticPr fontId="5"/>
  </si>
  <si>
    <t>昭和54年度</t>
    <phoneticPr fontId="4"/>
  </si>
  <si>
    <t>昭和53年度</t>
    <phoneticPr fontId="4"/>
  </si>
  <si>
    <t>昭和52年度</t>
    <phoneticPr fontId="5"/>
  </si>
  <si>
    <t>昭和51年度</t>
    <phoneticPr fontId="4"/>
  </si>
  <si>
    <t>昭和50年度</t>
    <phoneticPr fontId="4"/>
  </si>
  <si>
    <t>昭和49年度</t>
    <phoneticPr fontId="4"/>
  </si>
  <si>
    <t>昭和48年度</t>
    <phoneticPr fontId="5"/>
  </si>
  <si>
    <t>昭和47年度</t>
    <phoneticPr fontId="5"/>
  </si>
  <si>
    <t>区　　　分</t>
    <phoneticPr fontId="4"/>
  </si>
  <si>
    <t>　</t>
    <phoneticPr fontId="5"/>
  </si>
  <si>
    <t>平成18年度</t>
    <rPh sb="0" eb="2">
      <t>ヘイセイ</t>
    </rPh>
    <phoneticPr fontId="4"/>
  </si>
  <si>
    <t>平成17年度</t>
    <rPh sb="0" eb="2">
      <t>ヘイセイ</t>
    </rPh>
    <phoneticPr fontId="4"/>
  </si>
  <si>
    <t>平成5年度</t>
    <rPh sb="0" eb="2">
      <t>ヘイセイ</t>
    </rPh>
    <phoneticPr fontId="4"/>
  </si>
  <si>
    <t>平成4年度</t>
    <rPh sb="0" eb="2">
      <t>ヘイセイ</t>
    </rPh>
    <phoneticPr fontId="4"/>
  </si>
  <si>
    <t>※昭和63年度までゴルフ場利用税交付金は娯楽施設利用税交付金</t>
    <rPh sb="1" eb="3">
      <t>ショウワ</t>
    </rPh>
    <rPh sb="5" eb="7">
      <t>ネンド</t>
    </rPh>
    <rPh sb="12" eb="13">
      <t>ジョウ</t>
    </rPh>
    <rPh sb="13" eb="15">
      <t>リヨウ</t>
    </rPh>
    <rPh sb="15" eb="16">
      <t>ゼイ</t>
    </rPh>
    <rPh sb="16" eb="19">
      <t>コウフキン</t>
    </rPh>
    <rPh sb="20" eb="22">
      <t>ゴラク</t>
    </rPh>
    <rPh sb="22" eb="24">
      <t>シセツ</t>
    </rPh>
    <rPh sb="24" eb="26">
      <t>リヨウ</t>
    </rPh>
    <rPh sb="26" eb="27">
      <t>ゼイ</t>
    </rPh>
    <rPh sb="27" eb="30">
      <t>コウフキン</t>
    </rPh>
    <phoneticPr fontId="4"/>
  </si>
  <si>
    <t>ｺﾞﾙﾌ場利用税交付金(H元～)
(～S63娯楽施設利用税交付金)</t>
    <rPh sb="13" eb="14">
      <t>モト</t>
    </rPh>
    <rPh sb="22" eb="24">
      <t>ゴラク</t>
    </rPh>
    <rPh sb="24" eb="26">
      <t>シセツ</t>
    </rPh>
    <rPh sb="26" eb="28">
      <t>リヨウ</t>
    </rPh>
    <rPh sb="28" eb="29">
      <t>ゼイ</t>
    </rPh>
    <rPh sb="29" eb="32">
      <t>コウフキン</t>
    </rPh>
    <phoneticPr fontId="4"/>
  </si>
  <si>
    <t>昭和61年度</t>
    <rPh sb="0" eb="2">
      <t>ショウワ</t>
    </rPh>
    <phoneticPr fontId="5"/>
  </si>
  <si>
    <t>昭和59年度</t>
    <rPh sb="0" eb="2">
      <t>ショウワ</t>
    </rPh>
    <phoneticPr fontId="5"/>
  </si>
  <si>
    <t>昭和58年度</t>
    <rPh sb="0" eb="2">
      <t>ショウワ</t>
    </rPh>
    <phoneticPr fontId="4"/>
  </si>
  <si>
    <t>昭和57年度</t>
    <rPh sb="0" eb="2">
      <t>ショウワ</t>
    </rPh>
    <phoneticPr fontId="5"/>
  </si>
  <si>
    <t>昭和56年度</t>
    <rPh sb="0" eb="2">
      <t>ショウワ</t>
    </rPh>
    <phoneticPr fontId="4"/>
  </si>
  <si>
    <t>昭和55年度</t>
    <rPh sb="0" eb="2">
      <t>ショウワ</t>
    </rPh>
    <phoneticPr fontId="5"/>
  </si>
  <si>
    <t>昭和54年度</t>
    <rPh sb="0" eb="2">
      <t>ショウワ</t>
    </rPh>
    <phoneticPr fontId="4"/>
  </si>
  <si>
    <t>昭和53年度</t>
    <rPh sb="0" eb="2">
      <t>ショウワ</t>
    </rPh>
    <phoneticPr fontId="5"/>
  </si>
  <si>
    <t>昭和51年度</t>
    <rPh sb="0" eb="2">
      <t>ショウワ</t>
    </rPh>
    <phoneticPr fontId="5"/>
  </si>
  <si>
    <t>昭和48年度</t>
    <rPh sb="0" eb="2">
      <t>ショウワ</t>
    </rPh>
    <phoneticPr fontId="4"/>
  </si>
  <si>
    <t>昭和47年度</t>
    <rPh sb="0" eb="2">
      <t>ショウワ</t>
    </rPh>
    <phoneticPr fontId="5"/>
  </si>
  <si>
    <t>昭和46年度</t>
    <rPh sb="0" eb="2">
      <t>ショウワ</t>
    </rPh>
    <phoneticPr fontId="4"/>
  </si>
  <si>
    <t>昭和45年度</t>
    <rPh sb="0" eb="2">
      <t>ショウワ</t>
    </rPh>
    <phoneticPr fontId="5"/>
  </si>
  <si>
    <t>昭和44年度</t>
    <rPh sb="0" eb="2">
      <t>ショウワ</t>
    </rPh>
    <phoneticPr fontId="4"/>
  </si>
  <si>
    <t>平成21年度</t>
    <rPh sb="0" eb="2">
      <t>ヘイセイ</t>
    </rPh>
    <phoneticPr fontId="4"/>
  </si>
  <si>
    <t>平成21年度</t>
    <phoneticPr fontId="4"/>
  </si>
  <si>
    <t>平成22年度</t>
    <rPh sb="0" eb="2">
      <t>ヘイセイ</t>
    </rPh>
    <phoneticPr fontId="4"/>
  </si>
  <si>
    <t>平成22年度</t>
    <phoneticPr fontId="4"/>
  </si>
  <si>
    <t>平成23年度</t>
    <rPh sb="0" eb="2">
      <t>ヘイセイ</t>
    </rPh>
    <phoneticPr fontId="4"/>
  </si>
  <si>
    <t>平成23年度</t>
    <rPh sb="0" eb="2">
      <t>ヘイセイ</t>
    </rPh>
    <rPh sb="4" eb="6">
      <t>ネンド</t>
    </rPh>
    <phoneticPr fontId="4"/>
  </si>
  <si>
    <t>うち震災復興特別交付税</t>
    <rPh sb="2" eb="4">
      <t>シンサイ</t>
    </rPh>
    <rPh sb="4" eb="6">
      <t>フッコウ</t>
    </rPh>
    <rPh sb="6" eb="8">
      <t>トクベツ</t>
    </rPh>
    <rPh sb="8" eb="11">
      <t>コウフゼイ</t>
    </rPh>
    <phoneticPr fontId="4"/>
  </si>
  <si>
    <t>平成24年度</t>
    <rPh sb="0" eb="2">
      <t>ヘイセイ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</si>
  <si>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</si>
  <si>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</si>
  <si>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</si>
  <si>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</si>
  <si>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</si>
  <si>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</si>
  <si>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</si>
  <si>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</si>
  <si>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</si>
  <si>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</si>
  <si>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</si>
  <si>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</si>
  <si>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</si>
  <si>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ゲン</t>
    </rPh>
    <rPh sb="3" eb="5">
      <t>ネンド</t>
    </rPh>
    <phoneticPr fontId="4"/>
  </si>
  <si>
    <t>令和元年度</t>
    <rPh sb="0" eb="5">
      <t>レイワゲンネンド</t>
    </rPh>
    <phoneticPr fontId="4"/>
  </si>
  <si>
    <t>自動車税環境性能割交付金</t>
  </si>
  <si>
    <t>自動車税環境性能割交付金</t>
    <phoneticPr fontId="4"/>
  </si>
  <si>
    <t>令和２年度</t>
    <rPh sb="0" eb="2">
      <t>レイワ</t>
    </rPh>
    <rPh sb="3" eb="5">
      <t>ネンド</t>
    </rPh>
    <phoneticPr fontId="4"/>
  </si>
  <si>
    <t>(1,2,3,4,5,6,7,8,9,10,11,12,13,14,19の計)</t>
    <phoneticPr fontId="4"/>
  </si>
  <si>
    <t>法人事業税交付金</t>
    <rPh sb="0" eb="5">
      <t>ホウジンジギョウゼイ</t>
    </rPh>
    <phoneticPr fontId="4"/>
  </si>
  <si>
    <t>(1,2,3,4,5,6,7,8,9,10,11,12,13,14,19の計)</t>
  </si>
  <si>
    <t>令和３年度</t>
    <rPh sb="0" eb="2">
      <t>レイワ</t>
    </rPh>
    <rPh sb="3" eb="5">
      <t>ネンド</t>
    </rPh>
    <phoneticPr fontId="4"/>
  </si>
  <si>
    <t>地方特例交付金等</t>
    <rPh sb="7" eb="8">
      <t>トウ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</si>
  <si>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</si>
  <si>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</si>
  <si>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昭和45年度</t>
    <rPh sb="0" eb="2">
      <t>ショウワ</t>
    </rPh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</si>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</sst>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_ 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3" fillId="0" borderId="0"/>
  </cellStyleXfs>
  <cellXfs count="296">
    <xf numFmtId="0" fontId="0" fillId="0" borderId="0" xfId="0"/>
    <xf numFmtId="0" fontId="6" fillId="0" borderId="0" xfId="2" applyFont="1"/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 applyProtection="1">
      <alignment vertical="center"/>
    </xf>
    <xf numFmtId="0" fontId="6" fillId="0" borderId="2" xfId="2" applyFont="1" applyBorder="1" applyAlignment="1" applyProtection="1">
      <alignment vertical="center"/>
    </xf>
    <xf numFmtId="37" fontId="6" fillId="0" borderId="3" xfId="2" applyNumberFormat="1" applyFont="1" applyBorder="1" applyAlignment="1" applyProtection="1">
      <alignment vertical="center"/>
    </xf>
    <xf numFmtId="0" fontId="6" fillId="0" borderId="2" xfId="2" applyFont="1" applyFill="1" applyBorder="1" applyAlignment="1" applyProtection="1">
      <alignment vertical="center"/>
    </xf>
    <xf numFmtId="38" fontId="6" fillId="0" borderId="3" xfId="1" applyFont="1" applyBorder="1" applyAlignment="1" applyProtection="1">
      <alignment vertical="center"/>
    </xf>
    <xf numFmtId="0" fontId="6" fillId="0" borderId="4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vertical="center"/>
    </xf>
    <xf numFmtId="37" fontId="6" fillId="0" borderId="6" xfId="2" applyNumberFormat="1" applyFont="1" applyBorder="1" applyAlignment="1" applyProtection="1">
      <alignment vertical="center"/>
    </xf>
    <xf numFmtId="37" fontId="6" fillId="0" borderId="7" xfId="2" applyNumberFormat="1" applyFont="1" applyBorder="1" applyAlignment="1" applyProtection="1">
      <alignment vertical="center"/>
    </xf>
    <xf numFmtId="0" fontId="6" fillId="0" borderId="8" xfId="2" applyFont="1" applyFill="1" applyBorder="1" applyAlignment="1" applyProtection="1">
      <alignment vertical="center"/>
    </xf>
    <xf numFmtId="0" fontId="6" fillId="0" borderId="9" xfId="2" applyFont="1" applyFill="1" applyBorder="1" applyAlignment="1" applyProtection="1">
      <alignment vertical="center"/>
    </xf>
    <xf numFmtId="37" fontId="6" fillId="0" borderId="10" xfId="2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vertical="center"/>
    </xf>
    <xf numFmtId="0" fontId="6" fillId="0" borderId="11" xfId="2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6" fillId="0" borderId="0" xfId="2" applyFont="1" applyFill="1" applyAlignment="1" applyProtection="1">
      <alignment vertical="center"/>
    </xf>
    <xf numFmtId="0" fontId="6" fillId="0" borderId="13" xfId="2" applyFont="1" applyBorder="1" applyAlignment="1" applyProtection="1">
      <alignment vertical="center"/>
    </xf>
    <xf numFmtId="0" fontId="6" fillId="0" borderId="14" xfId="2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37" fontId="6" fillId="0" borderId="16" xfId="2" applyNumberFormat="1" applyFont="1" applyFill="1" applyBorder="1" applyAlignment="1" applyProtection="1">
      <alignment vertical="center"/>
    </xf>
    <xf numFmtId="0" fontId="6" fillId="0" borderId="5" xfId="2" applyFont="1" applyFill="1" applyBorder="1" applyAlignment="1" applyProtection="1">
      <alignment vertical="center"/>
    </xf>
    <xf numFmtId="0" fontId="6" fillId="0" borderId="17" xfId="2" applyFont="1" applyFill="1" applyBorder="1" applyAlignment="1" applyProtection="1">
      <alignment vertical="center"/>
    </xf>
    <xf numFmtId="37" fontId="6" fillId="0" borderId="18" xfId="2" applyNumberFormat="1" applyFont="1" applyBorder="1" applyAlignment="1" applyProtection="1">
      <alignment vertical="center"/>
    </xf>
    <xf numFmtId="37" fontId="6" fillId="0" borderId="10" xfId="2" applyNumberFormat="1" applyFont="1" applyBorder="1" applyAlignment="1" applyProtection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19" xfId="2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37" fontId="6" fillId="0" borderId="21" xfId="2" applyNumberFormat="1" applyFont="1" applyFill="1" applyBorder="1" applyAlignment="1" applyProtection="1">
      <alignment vertical="center"/>
    </xf>
    <xf numFmtId="37" fontId="6" fillId="0" borderId="21" xfId="2" applyNumberFormat="1" applyFont="1" applyBorder="1" applyAlignment="1" applyProtection="1">
      <alignment vertical="center"/>
    </xf>
    <xf numFmtId="0" fontId="7" fillId="0" borderId="0" xfId="2" applyFont="1"/>
    <xf numFmtId="0" fontId="7" fillId="0" borderId="0" xfId="0" applyFont="1"/>
    <xf numFmtId="37" fontId="6" fillId="0" borderId="0" xfId="2" applyNumberFormat="1" applyFont="1"/>
    <xf numFmtId="0" fontId="6" fillId="0" borderId="2" xfId="2" applyFont="1" applyBorder="1" applyAlignment="1" applyProtection="1">
      <alignment vertical="center" shrinkToFit="1"/>
    </xf>
    <xf numFmtId="0" fontId="6" fillId="0" borderId="8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vertical="center"/>
    </xf>
    <xf numFmtId="0" fontId="6" fillId="0" borderId="16" xfId="2" applyFont="1" applyBorder="1" applyAlignment="1" applyProtection="1">
      <alignment horizontal="center" vertical="center"/>
    </xf>
    <xf numFmtId="0" fontId="8" fillId="0" borderId="22" xfId="2" applyFont="1" applyBorder="1" applyAlignment="1" applyProtection="1">
      <alignment vertical="center" shrinkToFit="1"/>
    </xf>
    <xf numFmtId="0" fontId="8" fillId="0" borderId="23" xfId="2" applyFont="1" applyBorder="1" applyAlignment="1" applyProtection="1">
      <alignment horizontal="center" vertical="center" shrinkToFit="1"/>
    </xf>
    <xf numFmtId="0" fontId="8" fillId="0" borderId="0" xfId="2" applyFont="1" applyBorder="1" applyAlignment="1" applyProtection="1">
      <alignment horizontal="center" vertical="center" shrinkToFit="1"/>
    </xf>
    <xf numFmtId="0" fontId="8" fillId="0" borderId="17" xfId="2" applyFont="1" applyBorder="1" applyAlignment="1" applyProtection="1">
      <alignment horizontal="center" vertical="center" shrinkToFit="1"/>
    </xf>
    <xf numFmtId="0" fontId="8" fillId="0" borderId="24" xfId="2" applyFont="1" applyBorder="1" applyAlignment="1" applyProtection="1">
      <alignment horizontal="center" vertical="center" shrinkToFit="1"/>
    </xf>
    <xf numFmtId="0" fontId="8" fillId="0" borderId="11" xfId="2" applyFont="1" applyBorder="1" applyAlignment="1" applyProtection="1">
      <alignment horizontal="center" vertical="center" shrinkToFit="1"/>
    </xf>
    <xf numFmtId="0" fontId="8" fillId="0" borderId="12" xfId="2" applyFont="1" applyBorder="1" applyAlignment="1" applyProtection="1">
      <alignment horizontal="center" vertical="center" shrinkToFit="1"/>
    </xf>
    <xf numFmtId="0" fontId="8" fillId="0" borderId="0" xfId="2" applyFont="1" applyAlignment="1" applyProtection="1">
      <alignment horizontal="center" vertical="center" shrinkToFit="1"/>
    </xf>
    <xf numFmtId="0" fontId="8" fillId="0" borderId="0" xfId="2" applyFont="1" applyAlignment="1" applyProtection="1">
      <alignment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 applyProtection="1">
      <alignment horizontal="center" vertical="center" shrinkToFit="1"/>
    </xf>
    <xf numFmtId="0" fontId="8" fillId="0" borderId="25" xfId="2" applyFont="1" applyBorder="1" applyAlignment="1" applyProtection="1">
      <alignment horizontal="center" vertical="center" shrinkToFit="1"/>
    </xf>
    <xf numFmtId="0" fontId="8" fillId="0" borderId="26" xfId="2" applyFont="1" applyBorder="1" applyAlignment="1" applyProtection="1">
      <alignment horizontal="center" vertical="center" shrinkToFit="1"/>
    </xf>
    <xf numFmtId="0" fontId="8" fillId="0" borderId="1" xfId="2" applyFont="1" applyBorder="1" applyAlignment="1" applyProtection="1">
      <alignment vertical="center"/>
    </xf>
    <xf numFmtId="0" fontId="8" fillId="0" borderId="2" xfId="2" applyFont="1" applyBorder="1" applyAlignment="1" applyProtection="1">
      <alignment vertical="center"/>
    </xf>
    <xf numFmtId="37" fontId="8" fillId="0" borderId="3" xfId="2" applyNumberFormat="1" applyFont="1" applyBorder="1" applyAlignment="1" applyProtection="1">
      <alignment vertical="center" shrinkToFit="1"/>
    </xf>
    <xf numFmtId="37" fontId="8" fillId="0" borderId="2" xfId="2" applyNumberFormat="1" applyFont="1" applyBorder="1" applyAlignment="1" applyProtection="1">
      <alignment vertical="center" shrinkToFit="1"/>
    </xf>
    <xf numFmtId="37" fontId="8" fillId="0" borderId="25" xfId="2" applyNumberFormat="1" applyFont="1" applyBorder="1" applyAlignment="1" applyProtection="1">
      <alignment vertical="center" shrinkToFit="1"/>
    </xf>
    <xf numFmtId="0" fontId="8" fillId="0" borderId="2" xfId="2" applyFont="1" applyFill="1" applyBorder="1" applyAlignment="1" applyProtection="1">
      <alignment vertical="center"/>
    </xf>
    <xf numFmtId="0" fontId="8" fillId="0" borderId="4" xfId="2" applyFont="1" applyBorder="1" applyAlignment="1" applyProtection="1">
      <alignment vertical="center"/>
    </xf>
    <xf numFmtId="0" fontId="8" fillId="0" borderId="5" xfId="2" applyFont="1" applyBorder="1" applyAlignment="1" applyProtection="1">
      <alignment vertical="center"/>
    </xf>
    <xf numFmtId="0" fontId="8" fillId="0" borderId="6" xfId="2" applyFont="1" applyBorder="1" applyAlignment="1" applyProtection="1">
      <alignment vertical="center"/>
    </xf>
    <xf numFmtId="37" fontId="8" fillId="0" borderId="6" xfId="2" applyNumberFormat="1" applyFont="1" applyBorder="1" applyAlignment="1" applyProtection="1">
      <alignment vertical="center" shrinkToFit="1"/>
    </xf>
    <xf numFmtId="37" fontId="8" fillId="0" borderId="7" xfId="2" applyNumberFormat="1" applyFont="1" applyBorder="1" applyAlignment="1" applyProtection="1">
      <alignment vertical="center" shrinkToFit="1"/>
    </xf>
    <xf numFmtId="0" fontId="8" fillId="0" borderId="8" xfId="2" applyFont="1" applyFill="1" applyBorder="1" applyAlignment="1" applyProtection="1">
      <alignment vertical="center"/>
    </xf>
    <xf numFmtId="0" fontId="8" fillId="0" borderId="9" xfId="2" applyFont="1" applyFill="1" applyBorder="1" applyAlignment="1" applyProtection="1">
      <alignment vertical="center"/>
    </xf>
    <xf numFmtId="37" fontId="8" fillId="0" borderId="10" xfId="2" applyNumberFormat="1" applyFont="1" applyFill="1" applyBorder="1" applyAlignment="1" applyProtection="1">
      <alignment vertical="center" shrinkToFit="1"/>
    </xf>
    <xf numFmtId="37" fontId="8" fillId="0" borderId="3" xfId="2" applyNumberFormat="1" applyFont="1" applyFill="1" applyBorder="1" applyAlignment="1" applyProtection="1">
      <alignment vertical="center" shrinkToFit="1"/>
    </xf>
    <xf numFmtId="37" fontId="8" fillId="0" borderId="10" xfId="2" applyNumberFormat="1" applyFont="1" applyBorder="1" applyAlignment="1" applyProtection="1">
      <alignment vertical="center" shrinkToFit="1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8" fillId="0" borderId="2" xfId="2" applyFont="1" applyBorder="1" applyAlignment="1" applyProtection="1">
      <alignment vertical="center" wrapText="1"/>
    </xf>
    <xf numFmtId="0" fontId="8" fillId="0" borderId="13" xfId="2" applyFont="1" applyBorder="1" applyAlignment="1" applyProtection="1">
      <alignment vertical="center"/>
    </xf>
    <xf numFmtId="37" fontId="8" fillId="0" borderId="27" xfId="2" applyNumberFormat="1" applyFont="1" applyBorder="1" applyAlignment="1" applyProtection="1">
      <alignment vertical="center" shrinkToFit="1"/>
    </xf>
    <xf numFmtId="0" fontId="8" fillId="0" borderId="14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vertical="center"/>
    </xf>
    <xf numFmtId="37" fontId="8" fillId="0" borderId="16" xfId="2" applyNumberFormat="1" applyFont="1" applyFill="1" applyBorder="1" applyAlignment="1" applyProtection="1">
      <alignment vertical="center" shrinkToFit="1"/>
    </xf>
    <xf numFmtId="37" fontId="8" fillId="0" borderId="16" xfId="2" applyNumberFormat="1" applyFont="1" applyBorder="1" applyAlignment="1" applyProtection="1">
      <alignment vertical="center" shrinkToFit="1"/>
    </xf>
    <xf numFmtId="37" fontId="8" fillId="0" borderId="15" xfId="2" applyNumberFormat="1" applyFont="1" applyFill="1" applyBorder="1" applyAlignment="1" applyProtection="1">
      <alignment vertical="center" shrinkToFit="1"/>
    </xf>
    <xf numFmtId="0" fontId="8" fillId="0" borderId="5" xfId="2" applyFont="1" applyFill="1" applyBorder="1" applyAlignment="1" applyProtection="1">
      <alignment vertical="center"/>
    </xf>
    <xf numFmtId="0" fontId="8" fillId="0" borderId="17" xfId="2" applyFont="1" applyFill="1" applyBorder="1" applyAlignment="1" applyProtection="1">
      <alignment vertical="center"/>
    </xf>
    <xf numFmtId="37" fontId="8" fillId="0" borderId="28" xfId="2" applyNumberFormat="1" applyFont="1" applyFill="1" applyBorder="1" applyAlignment="1" applyProtection="1">
      <alignment vertical="center" shrinkToFit="1"/>
    </xf>
    <xf numFmtId="37" fontId="8" fillId="0" borderId="18" xfId="2" applyNumberFormat="1" applyFont="1" applyBorder="1" applyAlignment="1" applyProtection="1">
      <alignment vertical="center" shrinkToFit="1"/>
    </xf>
    <xf numFmtId="37" fontId="8" fillId="0" borderId="12" xfId="2" applyNumberFormat="1" applyFont="1" applyFill="1" applyBorder="1" applyAlignment="1" applyProtection="1">
      <alignment vertical="center" shrinkToFit="1"/>
    </xf>
    <xf numFmtId="0" fontId="8" fillId="0" borderId="19" xfId="2" applyFont="1" applyFill="1" applyBorder="1" applyAlignment="1" applyProtection="1">
      <alignment vertical="center"/>
    </xf>
    <xf numFmtId="0" fontId="8" fillId="0" borderId="20" xfId="2" applyFont="1" applyFill="1" applyBorder="1" applyAlignment="1" applyProtection="1">
      <alignment vertical="center"/>
    </xf>
    <xf numFmtId="37" fontId="8" fillId="0" borderId="21" xfId="2" applyNumberFormat="1" applyFont="1" applyFill="1" applyBorder="1" applyAlignment="1" applyProtection="1">
      <alignment vertical="center" shrinkToFit="1"/>
    </xf>
    <xf numFmtId="37" fontId="8" fillId="0" borderId="21" xfId="2" applyNumberFormat="1" applyFont="1" applyBorder="1" applyAlignment="1" applyProtection="1">
      <alignment vertical="center" shrinkToFit="1"/>
    </xf>
    <xf numFmtId="37" fontId="8" fillId="0" borderId="20" xfId="2" applyNumberFormat="1" applyFont="1" applyFill="1" applyBorder="1" applyAlignment="1" applyProtection="1">
      <alignment vertical="center" shrinkToFit="1"/>
    </xf>
    <xf numFmtId="37" fontId="8" fillId="0" borderId="29" xfId="2" applyNumberFormat="1" applyFont="1" applyFill="1" applyBorder="1" applyAlignment="1" applyProtection="1">
      <alignment vertical="center" shrinkToFit="1"/>
    </xf>
    <xf numFmtId="37" fontId="8" fillId="0" borderId="0" xfId="2" applyNumberFormat="1" applyFont="1" applyFill="1" applyBorder="1" applyAlignment="1" applyProtection="1">
      <alignment vertical="center" shrinkToFit="1"/>
    </xf>
    <xf numFmtId="37" fontId="8" fillId="2" borderId="3" xfId="2" applyNumberFormat="1" applyFont="1" applyFill="1" applyBorder="1" applyAlignment="1" applyProtection="1">
      <alignment vertical="center" shrinkToFit="1"/>
    </xf>
    <xf numFmtId="0" fontId="8" fillId="2" borderId="3" xfId="2" applyFont="1" applyFill="1" applyBorder="1" applyAlignment="1">
      <alignment vertical="center" shrinkToFit="1"/>
    </xf>
    <xf numFmtId="0" fontId="8" fillId="2" borderId="25" xfId="2" applyFont="1" applyFill="1" applyBorder="1" applyAlignment="1">
      <alignment vertical="center" shrinkToFit="1"/>
    </xf>
    <xf numFmtId="0" fontId="8" fillId="2" borderId="30" xfId="2" applyFont="1" applyFill="1" applyBorder="1" applyAlignment="1">
      <alignment vertical="center" shrinkToFit="1"/>
    </xf>
    <xf numFmtId="0" fontId="9" fillId="0" borderId="2" xfId="2" applyFont="1" applyBorder="1" applyAlignment="1" applyProtection="1">
      <alignment vertical="center" wrapText="1"/>
    </xf>
    <xf numFmtId="37" fontId="8" fillId="0" borderId="3" xfId="2" applyNumberFormat="1" applyFont="1" applyBorder="1" applyAlignment="1">
      <alignment vertical="center" shrinkToFit="1"/>
    </xf>
    <xf numFmtId="176" fontId="8" fillId="0" borderId="3" xfId="2" applyNumberFormat="1" applyFont="1" applyBorder="1" applyAlignment="1" applyProtection="1">
      <alignment vertical="center" shrinkToFit="1"/>
    </xf>
    <xf numFmtId="176" fontId="8" fillId="0" borderId="3" xfId="2" applyNumberFormat="1" applyFont="1" applyBorder="1" applyAlignment="1">
      <alignment vertical="center" shrinkToFit="1"/>
    </xf>
    <xf numFmtId="176" fontId="8" fillId="2" borderId="3" xfId="2" applyNumberFormat="1" applyFont="1" applyFill="1" applyBorder="1" applyAlignment="1">
      <alignment vertical="center" shrinkToFit="1"/>
    </xf>
    <xf numFmtId="37" fontId="6" fillId="0" borderId="29" xfId="2" applyNumberFormat="1" applyFont="1" applyBorder="1" applyAlignment="1">
      <alignment horizontal="center"/>
    </xf>
    <xf numFmtId="37" fontId="6" fillId="0" borderId="0" xfId="2" applyNumberFormat="1" applyFont="1" applyBorder="1" applyAlignment="1">
      <alignment horizontal="center"/>
    </xf>
    <xf numFmtId="0" fontId="6" fillId="0" borderId="0" xfId="2" applyFont="1" applyBorder="1"/>
    <xf numFmtId="37" fontId="6" fillId="0" borderId="18" xfId="2" applyNumberFormat="1" applyFont="1" applyFill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37" fontId="6" fillId="0" borderId="10" xfId="2" applyNumberFormat="1" applyFont="1" applyBorder="1" applyAlignment="1" applyProtection="1">
      <alignment horizontal="right" vertical="center"/>
    </xf>
    <xf numFmtId="37" fontId="6" fillId="0" borderId="10" xfId="0" applyNumberFormat="1" applyFont="1" applyBorder="1" applyAlignment="1" applyProtection="1">
      <alignment horizontal="right" vertical="center"/>
    </xf>
    <xf numFmtId="37" fontId="6" fillId="0" borderId="3" xfId="2" applyNumberFormat="1" applyFont="1" applyBorder="1" applyAlignment="1" applyProtection="1">
      <alignment horizontal="right" vertical="center"/>
    </xf>
    <xf numFmtId="37" fontId="6" fillId="0" borderId="3" xfId="0" applyNumberFormat="1" applyFont="1" applyBorder="1" applyAlignment="1" applyProtection="1">
      <alignment horizontal="right" vertical="center"/>
    </xf>
    <xf numFmtId="38" fontId="6" fillId="0" borderId="3" xfId="1" applyFont="1" applyBorder="1" applyAlignment="1" applyProtection="1">
      <alignment horizontal="right" vertical="center"/>
    </xf>
    <xf numFmtId="37" fontId="6" fillId="0" borderId="6" xfId="2" applyNumberFormat="1" applyFont="1" applyBorder="1" applyAlignment="1" applyProtection="1">
      <alignment horizontal="right" vertical="center"/>
    </xf>
    <xf numFmtId="37" fontId="6" fillId="0" borderId="6" xfId="0" applyNumberFormat="1" applyFont="1" applyBorder="1" applyAlignment="1" applyProtection="1">
      <alignment horizontal="right" vertical="center"/>
    </xf>
    <xf numFmtId="37" fontId="6" fillId="0" borderId="7" xfId="2" applyNumberFormat="1" applyFont="1" applyBorder="1" applyAlignment="1" applyProtection="1">
      <alignment horizontal="right" vertical="center"/>
    </xf>
    <xf numFmtId="37" fontId="6" fillId="0" borderId="7" xfId="0" applyNumberFormat="1" applyFont="1" applyBorder="1" applyAlignment="1" applyProtection="1">
      <alignment horizontal="right" vertical="center"/>
    </xf>
    <xf numFmtId="37" fontId="6" fillId="0" borderId="18" xfId="2" applyNumberFormat="1" applyFont="1" applyBorder="1" applyAlignment="1" applyProtection="1">
      <alignment horizontal="right" vertical="center"/>
    </xf>
    <xf numFmtId="37" fontId="6" fillId="0" borderId="18" xfId="0" applyNumberFormat="1" applyFont="1" applyBorder="1" applyAlignment="1" applyProtection="1">
      <alignment horizontal="right" vertical="center"/>
    </xf>
    <xf numFmtId="37" fontId="6" fillId="0" borderId="10" xfId="2" applyNumberFormat="1" applyFont="1" applyBorder="1" applyProtection="1"/>
    <xf numFmtId="37" fontId="6" fillId="0" borderId="21" xfId="0" applyNumberFormat="1" applyFont="1" applyBorder="1" applyAlignment="1" applyProtection="1">
      <alignment horizontal="right" vertical="center"/>
    </xf>
    <xf numFmtId="37" fontId="6" fillId="2" borderId="3" xfId="2" applyNumberFormat="1" applyFont="1" applyFill="1" applyBorder="1" applyAlignment="1" applyProtection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right" vertical="center"/>
    </xf>
    <xf numFmtId="37" fontId="6" fillId="2" borderId="3" xfId="2" applyNumberFormat="1" applyFont="1" applyFill="1" applyBorder="1" applyAlignment="1" applyProtection="1">
      <alignment horizontal="right" vertical="center"/>
    </xf>
    <xf numFmtId="178" fontId="6" fillId="0" borderId="6" xfId="2" applyNumberFormat="1" applyFont="1" applyBorder="1" applyAlignment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37" fontId="6" fillId="2" borderId="3" xfId="2" applyNumberFormat="1" applyFont="1" applyFill="1" applyBorder="1" applyAlignment="1" applyProtection="1">
      <alignment horizontal="center" vertical="center"/>
    </xf>
    <xf numFmtId="0" fontId="6" fillId="2" borderId="10" xfId="2" applyFont="1" applyFill="1" applyBorder="1" applyAlignment="1">
      <alignment vertical="center"/>
    </xf>
    <xf numFmtId="0" fontId="6" fillId="0" borderId="31" xfId="2" applyFont="1" applyBorder="1" applyAlignment="1" applyProtection="1">
      <alignment horizontal="center" vertical="center"/>
    </xf>
    <xf numFmtId="37" fontId="6" fillId="0" borderId="32" xfId="2" applyNumberFormat="1" applyFont="1" applyBorder="1" applyAlignment="1" applyProtection="1">
      <alignment vertical="center"/>
    </xf>
    <xf numFmtId="37" fontId="6" fillId="0" borderId="26" xfId="2" applyNumberFormat="1" applyFont="1" applyBorder="1" applyAlignment="1" applyProtection="1">
      <alignment vertical="center"/>
    </xf>
    <xf numFmtId="0" fontId="6" fillId="2" borderId="26" xfId="2" applyFont="1" applyFill="1" applyBorder="1" applyAlignment="1">
      <alignment vertical="center"/>
    </xf>
    <xf numFmtId="37" fontId="6" fillId="2" borderId="26" xfId="2" applyNumberFormat="1" applyFont="1" applyFill="1" applyBorder="1" applyAlignment="1" applyProtection="1">
      <alignment vertical="center"/>
    </xf>
    <xf numFmtId="178" fontId="6" fillId="0" borderId="33" xfId="2" applyNumberFormat="1" applyFont="1" applyBorder="1" applyAlignment="1">
      <alignment vertical="center"/>
    </xf>
    <xf numFmtId="176" fontId="8" fillId="0" borderId="6" xfId="2" applyNumberFormat="1" applyFont="1" applyBorder="1" applyAlignment="1">
      <alignment vertical="center" shrinkToFit="1"/>
    </xf>
    <xf numFmtId="176" fontId="8" fillId="0" borderId="6" xfId="2" applyNumberFormat="1" applyFont="1" applyBorder="1" applyAlignment="1" applyProtection="1">
      <alignment vertical="center" shrinkToFit="1"/>
    </xf>
    <xf numFmtId="176" fontId="8" fillId="0" borderId="34" xfId="2" applyNumberFormat="1" applyFont="1" applyBorder="1" applyAlignment="1">
      <alignment vertical="center" shrinkToFit="1"/>
    </xf>
    <xf numFmtId="176" fontId="8" fillId="0" borderId="0" xfId="2" applyNumberFormat="1" applyFont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0" fontId="8" fillId="0" borderId="23" xfId="2" applyFont="1" applyFill="1" applyBorder="1" applyAlignment="1" applyProtection="1">
      <alignment horizontal="center" vertical="center" shrinkToFit="1"/>
    </xf>
    <xf numFmtId="0" fontId="8" fillId="0" borderId="0" xfId="2" applyFont="1" applyFill="1" applyBorder="1" applyAlignment="1" applyProtection="1">
      <alignment horizontal="center" vertical="center" shrinkToFit="1"/>
    </xf>
    <xf numFmtId="0" fontId="8" fillId="0" borderId="17" xfId="2" applyFont="1" applyFill="1" applyBorder="1" applyAlignment="1" applyProtection="1">
      <alignment horizontal="center" vertical="center" shrinkToFit="1"/>
    </xf>
    <xf numFmtId="0" fontId="8" fillId="0" borderId="3" xfId="2" applyFont="1" applyFill="1" applyBorder="1" applyAlignment="1" applyProtection="1">
      <alignment horizontal="center" vertical="center" shrinkToFit="1"/>
    </xf>
    <xf numFmtId="37" fontId="8" fillId="0" borderId="6" xfId="2" applyNumberFormat="1" applyFont="1" applyFill="1" applyBorder="1" applyAlignment="1" applyProtection="1">
      <alignment vertical="center" shrinkToFit="1"/>
    </xf>
    <xf numFmtId="177" fontId="8" fillId="0" borderId="3" xfId="0" applyNumberFormat="1" applyFont="1" applyFill="1" applyBorder="1" applyAlignment="1" applyProtection="1">
      <alignment vertical="center"/>
    </xf>
    <xf numFmtId="177" fontId="8" fillId="0" borderId="21" xfId="0" applyNumberFormat="1" applyFont="1" applyFill="1" applyBorder="1" applyAlignment="1" applyProtection="1">
      <alignment vertical="center"/>
    </xf>
    <xf numFmtId="0" fontId="6" fillId="0" borderId="16" xfId="2" applyFont="1" applyFill="1" applyBorder="1" applyAlignment="1" applyProtection="1">
      <alignment horizontal="center" vertical="center"/>
    </xf>
    <xf numFmtId="37" fontId="6" fillId="0" borderId="3" xfId="2" applyNumberFormat="1" applyFont="1" applyFill="1" applyBorder="1" applyAlignment="1" applyProtection="1">
      <alignment vertical="center"/>
    </xf>
    <xf numFmtId="37" fontId="6" fillId="0" borderId="6" xfId="2" applyNumberFormat="1" applyFont="1" applyFill="1" applyBorder="1" applyAlignment="1" applyProtection="1">
      <alignment vertical="center"/>
    </xf>
    <xf numFmtId="37" fontId="6" fillId="0" borderId="7" xfId="2" applyNumberFormat="1" applyFont="1" applyFill="1" applyBorder="1" applyAlignment="1" applyProtection="1">
      <alignment vertical="center"/>
    </xf>
    <xf numFmtId="0" fontId="6" fillId="0" borderId="0" xfId="2" applyFont="1" applyFill="1"/>
    <xf numFmtId="0" fontId="8" fillId="0" borderId="35" xfId="2" applyFont="1" applyBorder="1" applyAlignment="1" applyProtection="1">
      <alignment horizontal="center" vertical="center" shrinkToFit="1"/>
    </xf>
    <xf numFmtId="37" fontId="8" fillId="0" borderId="26" xfId="2" applyNumberFormat="1" applyFont="1" applyBorder="1" applyAlignment="1" applyProtection="1">
      <alignment vertical="center" shrinkToFit="1"/>
    </xf>
    <xf numFmtId="0" fontId="8" fillId="2" borderId="26" xfId="2" applyFont="1" applyFill="1" applyBorder="1" applyAlignment="1">
      <alignment vertical="center" shrinkToFit="1"/>
    </xf>
    <xf numFmtId="37" fontId="8" fillId="2" borderId="26" xfId="2" applyNumberFormat="1" applyFont="1" applyFill="1" applyBorder="1" applyAlignment="1" applyProtection="1">
      <alignment vertical="center" shrinkToFit="1"/>
    </xf>
    <xf numFmtId="176" fontId="8" fillId="0" borderId="33" xfId="2" applyNumberFormat="1" applyFont="1" applyBorder="1" applyAlignment="1">
      <alignment vertical="center" shrinkToFit="1"/>
    </xf>
    <xf numFmtId="37" fontId="8" fillId="0" borderId="36" xfId="2" applyNumberFormat="1" applyFont="1" applyBorder="1" applyAlignment="1" applyProtection="1">
      <alignment vertical="center" shrinkToFit="1"/>
    </xf>
    <xf numFmtId="37" fontId="8" fillId="0" borderId="37" xfId="2" applyNumberFormat="1" applyFont="1" applyFill="1" applyBorder="1" applyAlignment="1" applyProtection="1">
      <alignment vertical="center" shrinkToFit="1"/>
    </xf>
    <xf numFmtId="37" fontId="8" fillId="0" borderId="38" xfId="2" applyNumberFormat="1" applyFont="1" applyBorder="1" applyAlignment="1" applyProtection="1">
      <alignment vertical="center" shrinkToFit="1"/>
    </xf>
    <xf numFmtId="37" fontId="8" fillId="0" borderId="32" xfId="2" applyNumberFormat="1" applyFont="1" applyBorder="1" applyAlignment="1" applyProtection="1">
      <alignment vertical="center" shrinkToFit="1"/>
    </xf>
    <xf numFmtId="37" fontId="6" fillId="0" borderId="31" xfId="2" applyNumberFormat="1" applyFont="1" applyFill="1" applyBorder="1" applyAlignment="1" applyProtection="1">
      <alignment vertical="center"/>
    </xf>
    <xf numFmtId="37" fontId="6" fillId="0" borderId="38" xfId="2" applyNumberFormat="1" applyFont="1" applyBorder="1" applyAlignment="1" applyProtection="1">
      <alignment vertical="center"/>
    </xf>
    <xf numFmtId="37" fontId="6" fillId="0" borderId="36" xfId="2" applyNumberFormat="1" applyFont="1" applyBorder="1" applyAlignment="1" applyProtection="1">
      <alignment vertical="center"/>
    </xf>
    <xf numFmtId="177" fontId="8" fillId="0" borderId="16" xfId="0" applyNumberFormat="1" applyFont="1" applyFill="1" applyBorder="1" applyAlignment="1" applyProtection="1">
      <alignment vertical="center"/>
    </xf>
    <xf numFmtId="177" fontId="8" fillId="0" borderId="15" xfId="0" applyNumberFormat="1" applyFont="1" applyFill="1" applyBorder="1" applyAlignment="1" applyProtection="1">
      <alignment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 applyProtection="1">
      <alignment vertical="center"/>
    </xf>
    <xf numFmtId="37" fontId="6" fillId="0" borderId="39" xfId="2" applyNumberFormat="1" applyFont="1" applyFill="1" applyBorder="1" applyAlignment="1" applyProtection="1">
      <alignment vertical="center"/>
    </xf>
    <xf numFmtId="37" fontId="6" fillId="0" borderId="39" xfId="2" applyNumberFormat="1" applyFont="1" applyBorder="1" applyAlignment="1" applyProtection="1">
      <alignment horizontal="right" vertical="center"/>
    </xf>
    <xf numFmtId="37" fontId="6" fillId="0" borderId="39" xfId="0" applyNumberFormat="1" applyFont="1" applyBorder="1" applyAlignment="1" applyProtection="1">
      <alignment horizontal="right" vertical="center"/>
    </xf>
    <xf numFmtId="37" fontId="6" fillId="0" borderId="39" xfId="2" applyNumberFormat="1" applyFont="1" applyBorder="1" applyAlignment="1" applyProtection="1">
      <alignment vertical="center"/>
    </xf>
    <xf numFmtId="178" fontId="6" fillId="0" borderId="39" xfId="2" applyNumberFormat="1" applyFont="1" applyFill="1" applyBorder="1" applyAlignment="1">
      <alignment vertical="center"/>
    </xf>
    <xf numFmtId="178" fontId="6" fillId="0" borderId="40" xfId="2" applyNumberFormat="1" applyFont="1" applyFill="1" applyBorder="1" applyAlignment="1">
      <alignment vertical="center"/>
    </xf>
    <xf numFmtId="37" fontId="6" fillId="2" borderId="9" xfId="2" applyNumberFormat="1" applyFont="1" applyFill="1" applyBorder="1" applyAlignment="1" applyProtection="1">
      <alignment vertical="center"/>
    </xf>
    <xf numFmtId="37" fontId="6" fillId="2" borderId="9" xfId="2" applyNumberFormat="1" applyFont="1" applyFill="1" applyBorder="1" applyAlignment="1" applyProtection="1">
      <alignment horizontal="right" vertical="center"/>
    </xf>
    <xf numFmtId="37" fontId="6" fillId="2" borderId="9" xfId="0" applyNumberFormat="1" applyFont="1" applyFill="1" applyBorder="1" applyAlignment="1" applyProtection="1">
      <alignment horizontal="right" vertical="center"/>
    </xf>
    <xf numFmtId="178" fontId="6" fillId="2" borderId="9" xfId="2" applyNumberFormat="1" applyFont="1" applyFill="1" applyBorder="1" applyAlignment="1">
      <alignment vertical="center"/>
    </xf>
    <xf numFmtId="178" fontId="6" fillId="2" borderId="41" xfId="2" applyNumberFormat="1" applyFont="1" applyFill="1" applyBorder="1" applyAlignment="1">
      <alignment vertical="center"/>
    </xf>
    <xf numFmtId="38" fontId="6" fillId="0" borderId="15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vertical="center"/>
    </xf>
    <xf numFmtId="38" fontId="6" fillId="0" borderId="2" xfId="1" applyFont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38" fontId="6" fillId="0" borderId="2" xfId="1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vertical="center" wrapText="1"/>
    </xf>
    <xf numFmtId="38" fontId="8" fillId="0" borderId="2" xfId="1" applyFont="1" applyBorder="1" applyAlignment="1" applyProtection="1">
      <alignment vertical="center" wrapText="1"/>
    </xf>
    <xf numFmtId="38" fontId="6" fillId="0" borderId="6" xfId="1" applyFont="1" applyBorder="1" applyAlignment="1" applyProtection="1">
      <alignment vertical="center"/>
    </xf>
    <xf numFmtId="38" fontId="6" fillId="0" borderId="39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3" xfId="1" applyFont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center" vertical="center" shrinkToFit="1"/>
    </xf>
    <xf numFmtId="38" fontId="6" fillId="0" borderId="20" xfId="1" applyFont="1" applyFill="1" applyBorder="1" applyAlignment="1" applyProtection="1">
      <alignment vertical="center"/>
    </xf>
    <xf numFmtId="38" fontId="6" fillId="0" borderId="0" xfId="1" applyFont="1"/>
    <xf numFmtId="0" fontId="8" fillId="0" borderId="39" xfId="2" applyFont="1" applyFill="1" applyBorder="1" applyAlignment="1" applyProtection="1">
      <alignment vertical="center"/>
    </xf>
    <xf numFmtId="178" fontId="8" fillId="0" borderId="39" xfId="0" applyNumberFormat="1" applyFont="1" applyFill="1" applyBorder="1" applyAlignment="1">
      <alignment horizontal="right" vertical="center"/>
    </xf>
    <xf numFmtId="37" fontId="8" fillId="0" borderId="39" xfId="2" applyNumberFormat="1" applyFont="1" applyFill="1" applyBorder="1" applyAlignment="1" applyProtection="1">
      <alignment vertical="center" shrinkToFit="1"/>
    </xf>
    <xf numFmtId="37" fontId="8" fillId="0" borderId="39" xfId="2" applyNumberFormat="1" applyFont="1" applyBorder="1" applyAlignment="1" applyProtection="1">
      <alignment vertical="center" shrinkToFit="1"/>
    </xf>
    <xf numFmtId="176" fontId="8" fillId="0" borderId="39" xfId="2" applyNumberFormat="1" applyFont="1" applyFill="1" applyBorder="1" applyAlignment="1">
      <alignment vertical="center" shrinkToFit="1"/>
    </xf>
    <xf numFmtId="176" fontId="8" fillId="0" borderId="39" xfId="2" applyNumberFormat="1" applyFont="1" applyBorder="1" applyAlignment="1" applyProtection="1">
      <alignment vertical="center" shrinkToFit="1"/>
    </xf>
    <xf numFmtId="176" fontId="8" fillId="0" borderId="42" xfId="2" applyNumberFormat="1" applyFont="1" applyFill="1" applyBorder="1" applyAlignment="1">
      <alignment vertical="center" shrinkToFit="1"/>
    </xf>
    <xf numFmtId="176" fontId="8" fillId="0" borderId="40" xfId="2" applyNumberFormat="1" applyFont="1" applyFill="1" applyBorder="1" applyAlignment="1">
      <alignment vertical="center" shrinkToFit="1"/>
    </xf>
    <xf numFmtId="178" fontId="8" fillId="2" borderId="9" xfId="0" applyNumberFormat="1" applyFont="1" applyFill="1" applyBorder="1" applyAlignment="1">
      <alignment horizontal="right" vertical="center"/>
    </xf>
    <xf numFmtId="37" fontId="8" fillId="2" borderId="9" xfId="2" applyNumberFormat="1" applyFont="1" applyFill="1" applyBorder="1" applyAlignment="1" applyProtection="1">
      <alignment vertical="center" shrinkToFit="1"/>
    </xf>
    <xf numFmtId="176" fontId="8" fillId="2" borderId="9" xfId="2" applyNumberFormat="1" applyFont="1" applyFill="1" applyBorder="1" applyAlignment="1">
      <alignment vertical="center" shrinkToFit="1"/>
    </xf>
    <xf numFmtId="176" fontId="8" fillId="2" borderId="43" xfId="2" applyNumberFormat="1" applyFont="1" applyFill="1" applyBorder="1" applyAlignment="1">
      <alignment vertical="center" shrinkToFit="1"/>
    </xf>
    <xf numFmtId="176" fontId="8" fillId="2" borderId="9" xfId="2" applyNumberFormat="1" applyFont="1" applyFill="1" applyBorder="1" applyAlignment="1" applyProtection="1">
      <alignment vertical="center" shrinkToFit="1"/>
    </xf>
    <xf numFmtId="176" fontId="8" fillId="2" borderId="44" xfId="2" applyNumberFormat="1" applyFont="1" applyFill="1" applyBorder="1" applyAlignment="1">
      <alignment vertical="center" shrinkToFit="1"/>
    </xf>
    <xf numFmtId="176" fontId="8" fillId="2" borderId="41" xfId="2" applyNumberFormat="1" applyFont="1" applyFill="1" applyBorder="1" applyAlignment="1">
      <alignment vertical="center" shrinkToFit="1"/>
    </xf>
    <xf numFmtId="0" fontId="8" fillId="0" borderId="22" xfId="2" applyFont="1" applyFill="1" applyBorder="1" applyAlignment="1" applyProtection="1">
      <alignment vertical="center" shrinkToFit="1"/>
    </xf>
    <xf numFmtId="0" fontId="8" fillId="0" borderId="29" xfId="2" applyFont="1" applyFill="1" applyBorder="1" applyAlignment="1" applyProtection="1">
      <alignment horizontal="center" vertical="center" shrinkToFit="1"/>
    </xf>
    <xf numFmtId="0" fontId="8" fillId="0" borderId="45" xfId="2" applyFont="1" applyFill="1" applyBorder="1" applyAlignment="1" applyProtection="1">
      <alignment horizontal="center" vertical="center" shrinkToFit="1"/>
    </xf>
    <xf numFmtId="0" fontId="8" fillId="0" borderId="29" xfId="2" applyFont="1" applyBorder="1" applyAlignment="1" applyProtection="1">
      <alignment horizontal="center" vertical="center" shrinkToFit="1"/>
    </xf>
    <xf numFmtId="0" fontId="8" fillId="0" borderId="45" xfId="2" applyFont="1" applyBorder="1" applyAlignment="1" applyProtection="1">
      <alignment horizontal="center" vertical="center" shrinkToFit="1"/>
    </xf>
    <xf numFmtId="0" fontId="8" fillId="0" borderId="22" xfId="2" applyFont="1" applyBorder="1" applyAlignment="1" applyProtection="1">
      <alignment horizontal="center" vertical="center" shrinkToFit="1"/>
    </xf>
    <xf numFmtId="0" fontId="8" fillId="0" borderId="45" xfId="2" applyFont="1" applyBorder="1" applyAlignment="1" applyProtection="1">
      <alignment vertical="center" shrinkToFit="1"/>
    </xf>
    <xf numFmtId="0" fontId="8" fillId="0" borderId="46" xfId="2" applyFont="1" applyBorder="1" applyAlignment="1" applyProtection="1">
      <alignment horizontal="center" vertical="center" shrinkToFit="1"/>
    </xf>
    <xf numFmtId="0" fontId="8" fillId="0" borderId="0" xfId="2" applyFont="1" applyFill="1" applyAlignment="1">
      <alignment vertical="center" shrinkToFit="1"/>
    </xf>
    <xf numFmtId="0" fontId="8" fillId="0" borderId="0" xfId="2" applyFont="1" applyAlignment="1">
      <alignment vertical="center" shrinkToFit="1"/>
    </xf>
    <xf numFmtId="37" fontId="8" fillId="0" borderId="0" xfId="2" applyNumberFormat="1" applyFont="1" applyAlignment="1">
      <alignment vertical="center" shrinkToFit="1"/>
    </xf>
    <xf numFmtId="0" fontId="8" fillId="0" borderId="29" xfId="2" applyFont="1" applyBorder="1" applyAlignment="1">
      <alignment vertical="center" shrinkToFit="1"/>
    </xf>
    <xf numFmtId="37" fontId="8" fillId="0" borderId="29" xfId="2" applyNumberFormat="1" applyFont="1" applyBorder="1" applyAlignment="1">
      <alignment horizontal="center" vertical="center" shrinkToFit="1"/>
    </xf>
    <xf numFmtId="0" fontId="8" fillId="0" borderId="0" xfId="2" applyFont="1" applyBorder="1" applyAlignment="1">
      <alignment vertical="center" shrinkToFit="1"/>
    </xf>
    <xf numFmtId="37" fontId="8" fillId="0" borderId="0" xfId="2" applyNumberFormat="1" applyFont="1" applyBorder="1" applyAlignment="1">
      <alignment horizontal="center" vertical="center" shrinkToFit="1"/>
    </xf>
    <xf numFmtId="38" fontId="8" fillId="0" borderId="6" xfId="1" applyFont="1" applyFill="1" applyBorder="1" applyAlignment="1">
      <alignment horizontal="right" vertical="center"/>
    </xf>
    <xf numFmtId="38" fontId="8" fillId="0" borderId="39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177" fontId="8" fillId="0" borderId="0" xfId="2" applyNumberFormat="1" applyFont="1" applyFill="1" applyAlignment="1">
      <alignment vertical="center" shrinkToFit="1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3" fontId="6" fillId="0" borderId="12" xfId="2" applyNumberFormat="1" applyFont="1" applyBorder="1" applyAlignment="1" applyProtection="1">
      <alignment vertical="center"/>
    </xf>
    <xf numFmtId="3" fontId="6" fillId="0" borderId="2" xfId="2" applyNumberFormat="1" applyFont="1" applyBorder="1" applyAlignment="1" applyProtection="1">
      <alignment vertical="center"/>
    </xf>
    <xf numFmtId="3" fontId="6" fillId="0" borderId="2" xfId="2" applyNumberFormat="1" applyFont="1" applyFill="1" applyBorder="1" applyAlignment="1" applyProtection="1">
      <alignment vertical="center"/>
    </xf>
    <xf numFmtId="3" fontId="6" fillId="0" borderId="2" xfId="2" applyNumberFormat="1" applyFont="1" applyBorder="1" applyAlignment="1" applyProtection="1">
      <alignment vertical="center" shrinkToFit="1"/>
    </xf>
    <xf numFmtId="3" fontId="10" fillId="0" borderId="2" xfId="2" applyNumberFormat="1" applyFont="1" applyBorder="1" applyAlignment="1" applyProtection="1">
      <alignment vertical="center" wrapText="1"/>
    </xf>
    <xf numFmtId="3" fontId="8" fillId="0" borderId="2" xfId="2" applyNumberFormat="1" applyFont="1" applyBorder="1" applyAlignment="1" applyProtection="1">
      <alignment vertical="center" wrapText="1"/>
    </xf>
    <xf numFmtId="3" fontId="6" fillId="0" borderId="6" xfId="2" applyNumberFormat="1" applyFont="1" applyBorder="1" applyAlignment="1" applyProtection="1">
      <alignment vertical="center"/>
    </xf>
    <xf numFmtId="3" fontId="6" fillId="0" borderId="39" xfId="2" applyNumberFormat="1" applyFont="1" applyFill="1" applyBorder="1" applyAlignment="1" applyProtection="1">
      <alignment vertical="center"/>
    </xf>
    <xf numFmtId="3" fontId="6" fillId="0" borderId="9" xfId="2" applyNumberFormat="1" applyFont="1" applyFill="1" applyBorder="1" applyAlignment="1" applyProtection="1">
      <alignment vertical="center"/>
    </xf>
    <xf numFmtId="3" fontId="6" fillId="0" borderId="13" xfId="2" applyNumberFormat="1" applyFont="1" applyBorder="1" applyAlignment="1" applyProtection="1">
      <alignment vertical="center"/>
    </xf>
    <xf numFmtId="3" fontId="6" fillId="0" borderId="15" xfId="2" applyNumberFormat="1" applyFont="1" applyFill="1" applyBorder="1" applyAlignment="1" applyProtection="1">
      <alignment vertical="center"/>
    </xf>
    <xf numFmtId="3" fontId="6" fillId="0" borderId="17" xfId="2" applyNumberFormat="1" applyFont="1" applyFill="1" applyBorder="1" applyAlignment="1" applyProtection="1">
      <alignment vertical="center"/>
    </xf>
    <xf numFmtId="3" fontId="6" fillId="0" borderId="20" xfId="2" applyNumberFormat="1" applyFont="1" applyFill="1" applyBorder="1" applyAlignment="1" applyProtection="1">
      <alignment vertical="center"/>
    </xf>
    <xf numFmtId="3" fontId="8" fillId="0" borderId="2" xfId="2" applyNumberFormat="1" applyFont="1" applyBorder="1" applyAlignment="1" applyProtection="1">
      <alignment vertical="center"/>
    </xf>
    <xf numFmtId="3" fontId="8" fillId="0" borderId="2" xfId="2" applyNumberFormat="1" applyFont="1" applyFill="1" applyBorder="1" applyAlignment="1" applyProtection="1">
      <alignment vertical="center"/>
    </xf>
    <xf numFmtId="3" fontId="8" fillId="0" borderId="6" xfId="2" applyNumberFormat="1" applyFont="1" applyBorder="1" applyAlignment="1" applyProtection="1">
      <alignment vertical="center"/>
    </xf>
    <xf numFmtId="3" fontId="8" fillId="0" borderId="39" xfId="2" applyNumberFormat="1" applyFont="1" applyFill="1" applyBorder="1" applyAlignment="1" applyProtection="1">
      <alignment vertical="center"/>
    </xf>
    <xf numFmtId="3" fontId="8" fillId="0" borderId="9" xfId="2" applyNumberFormat="1" applyFont="1" applyFill="1" applyBorder="1" applyAlignment="1" applyProtection="1">
      <alignment vertical="center"/>
    </xf>
    <xf numFmtId="3" fontId="8" fillId="0" borderId="13" xfId="2" applyNumberFormat="1" applyFont="1" applyBorder="1" applyAlignment="1" applyProtection="1">
      <alignment vertical="center"/>
    </xf>
    <xf numFmtId="3" fontId="8" fillId="0" borderId="15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7" fontId="6" fillId="3" borderId="9" xfId="2" applyNumberFormat="1" applyFont="1" applyFill="1" applyBorder="1" applyAlignment="1" applyProtection="1">
      <alignment vertical="center"/>
    </xf>
    <xf numFmtId="38" fontId="6" fillId="3" borderId="2" xfId="1" applyFont="1" applyFill="1" applyBorder="1" applyAlignment="1" applyProtection="1">
      <alignment vertical="center"/>
    </xf>
    <xf numFmtId="37" fontId="6" fillId="3" borderId="3" xfId="2" applyNumberFormat="1" applyFont="1" applyFill="1" applyBorder="1" applyAlignment="1" applyProtection="1">
      <alignment vertical="center"/>
    </xf>
    <xf numFmtId="37" fontId="6" fillId="3" borderId="3" xfId="2" applyNumberFormat="1" applyFont="1" applyFill="1" applyBorder="1" applyAlignment="1" applyProtection="1">
      <alignment horizontal="right" vertical="center"/>
    </xf>
    <xf numFmtId="37" fontId="6" fillId="3" borderId="3" xfId="0" applyNumberFormat="1" applyFont="1" applyFill="1" applyBorder="1" applyAlignment="1" applyProtection="1">
      <alignment horizontal="right" vertical="center"/>
    </xf>
    <xf numFmtId="37" fontId="6" fillId="3" borderId="26" xfId="2" applyNumberFormat="1" applyFont="1" applyFill="1" applyBorder="1" applyAlignment="1" applyProtection="1">
      <alignment vertical="center"/>
    </xf>
    <xf numFmtId="177" fontId="8" fillId="3" borderId="3" xfId="0" applyNumberFormat="1" applyFont="1" applyFill="1" applyBorder="1" applyAlignment="1" applyProtection="1">
      <alignment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3" fontId="8" fillId="0" borderId="2" xfId="2" applyNumberFormat="1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12" xfId="2" applyNumberFormat="1" applyFont="1" applyFill="1" applyBorder="1" applyAlignment="1" applyProtection="1">
      <alignment vertical="center"/>
    </xf>
    <xf numFmtId="3" fontId="6" fillId="0" borderId="2" xfId="2" applyNumberFormat="1" applyFont="1" applyFill="1" applyBorder="1" applyAlignment="1" applyProtection="1">
      <alignment vertical="center" shrinkToFit="1"/>
    </xf>
    <xf numFmtId="3" fontId="10" fillId="0" borderId="2" xfId="2" applyNumberFormat="1" applyFont="1" applyFill="1" applyBorder="1" applyAlignment="1" applyProtection="1">
      <alignment vertical="center" wrapText="1"/>
    </xf>
    <xf numFmtId="3" fontId="6" fillId="0" borderId="6" xfId="2" applyNumberFormat="1" applyFont="1" applyFill="1" applyBorder="1" applyAlignment="1" applyProtection="1">
      <alignment vertical="center"/>
    </xf>
    <xf numFmtId="3" fontId="6" fillId="0" borderId="13" xfId="2" applyNumberFormat="1" applyFont="1" applyFill="1" applyBorder="1" applyAlignment="1" applyProtection="1">
      <alignment vertical="center"/>
    </xf>
    <xf numFmtId="37" fontId="8" fillId="0" borderId="18" xfId="2" applyNumberFormat="1" applyFont="1" applyFill="1" applyBorder="1" applyAlignment="1" applyProtection="1">
      <alignment vertical="center" shrinkToFit="1"/>
    </xf>
    <xf numFmtId="0" fontId="8" fillId="0" borderId="8" xfId="2" applyFont="1" applyFill="1" applyBorder="1" applyAlignment="1" applyProtection="1">
      <alignment horizontal="center" vertical="center" shrinkToFit="1"/>
    </xf>
    <xf numFmtId="0" fontId="8" fillId="0" borderId="12" xfId="2" applyFont="1" applyFill="1" applyBorder="1" applyAlignment="1" applyProtection="1">
      <alignment horizontal="center" vertical="center" shrinkToFit="1"/>
    </xf>
    <xf numFmtId="0" fontId="8" fillId="0" borderId="47" xfId="2" applyFont="1" applyBorder="1" applyAlignment="1" applyProtection="1">
      <alignment horizontal="center" vertical="center"/>
    </xf>
    <xf numFmtId="0" fontId="8" fillId="0" borderId="45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0" fontId="8" fillId="0" borderId="17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center" vertical="center"/>
    </xf>
    <xf numFmtId="0" fontId="6" fillId="0" borderId="8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4" xfId="2" applyFont="1" applyBorder="1" applyAlignment="1" applyProtection="1">
      <alignment horizontal="center" vertical="center"/>
    </xf>
    <xf numFmtId="0" fontId="6" fillId="0" borderId="15" xfId="2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総括表" xfId="2" xr:uid="{00000000-0005-0000-0000-000002000000}"/>
    <cellStyle name="未定義" xfId="3" xr:uid="{00000000-0005-0000-0000-000003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&#29992;hd\20&#24180;&#24230;\20&#21360;&#21047;&#29289;\02&#36001;&#25919;&#23455;&#24907;&#36039;&#26009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indexed="44"/>
  </sheetPr>
  <dimension ref="A1:IB43"/>
  <sheetViews>
    <sheetView tabSelected="1" defaultGridColor="0" view="pageBreakPreview" colorId="22" zoomScale="48" zoomScaleNormal="85" zoomScaleSheetLayoutView="48" workbookViewId="0">
      <pane xSplit="2" ySplit="3" topLeftCell="DE4" activePane="bottomRight" state="frozenSplit"/>
      <selection pane="topRight" activeCell="C1" sqref="C1"/>
      <selection pane="bottomLeft" activeCell="A5" sqref="A5"/>
      <selection pane="bottomRight" activeCell="DO39" sqref="DO39"/>
    </sheetView>
  </sheetViews>
  <sheetFormatPr defaultColWidth="13.3984375" defaultRowHeight="27" customHeight="1" x14ac:dyDescent="0.2"/>
  <cols>
    <col min="1" max="1" width="3.09765625" style="50" customWidth="1"/>
    <col min="2" max="2" width="26.59765625" style="50" customWidth="1"/>
    <col min="3" max="20" width="13" style="50" customWidth="1"/>
    <col min="21" max="21" width="13" style="217" customWidth="1"/>
    <col min="22" max="22" width="11.59765625" style="217" customWidth="1"/>
    <col min="23" max="23" width="12.59765625" style="217" customWidth="1"/>
    <col min="24" max="24" width="13" style="217" customWidth="1"/>
    <col min="25" max="25" width="11.59765625" style="217" customWidth="1"/>
    <col min="26" max="26" width="12.59765625" style="217" customWidth="1"/>
    <col min="27" max="27" width="13" style="217" customWidth="1"/>
    <col min="28" max="28" width="11.59765625" style="217" customWidth="1"/>
    <col min="29" max="29" width="12.59765625" style="217" customWidth="1"/>
    <col min="30" max="30" width="13" style="217" customWidth="1"/>
    <col min="31" max="31" width="11.59765625" style="217" customWidth="1"/>
    <col min="32" max="32" width="12.59765625" style="217" customWidth="1"/>
    <col min="33" max="33" width="13" style="217" customWidth="1"/>
    <col min="34" max="34" width="11.59765625" style="217" customWidth="1"/>
    <col min="35" max="35" width="12.59765625" style="217" customWidth="1"/>
    <col min="36" max="36" width="13" style="217" customWidth="1"/>
    <col min="37" max="37" width="11.59765625" style="217" customWidth="1"/>
    <col min="38" max="38" width="12.59765625" style="217" customWidth="1"/>
    <col min="39" max="39" width="13" style="217" customWidth="1"/>
    <col min="40" max="40" width="11.59765625" style="217" customWidth="1"/>
    <col min="41" max="41" width="12.59765625" style="217" customWidth="1"/>
    <col min="42" max="42" width="13" style="217" customWidth="1"/>
    <col min="43" max="43" width="11.59765625" style="217" customWidth="1"/>
    <col min="44" max="44" width="12.59765625" style="217" customWidth="1"/>
    <col min="45" max="45" width="13" style="217" customWidth="1"/>
    <col min="46" max="46" width="11.59765625" style="217" customWidth="1"/>
    <col min="47" max="47" width="12.59765625" style="217" customWidth="1"/>
    <col min="48" max="48" width="13" style="217" customWidth="1"/>
    <col min="49" max="49" width="11.59765625" style="217" customWidth="1"/>
    <col min="50" max="50" width="12.59765625" style="217" customWidth="1"/>
    <col min="51" max="51" width="13" style="218" customWidth="1"/>
    <col min="52" max="52" width="11.59765625" style="218" customWidth="1"/>
    <col min="53" max="53" width="12.59765625" style="218" customWidth="1"/>
    <col min="54" max="54" width="13" style="218" customWidth="1"/>
    <col min="55" max="55" width="11.59765625" style="218" customWidth="1"/>
    <col min="56" max="56" width="12.59765625" style="218" customWidth="1"/>
    <col min="57" max="57" width="13" style="218" customWidth="1"/>
    <col min="58" max="58" width="11.59765625" style="218" customWidth="1"/>
    <col min="59" max="59" width="12.59765625" style="218" customWidth="1"/>
    <col min="60" max="60" width="13" style="218" customWidth="1"/>
    <col min="61" max="61" width="11.59765625" style="218" customWidth="1"/>
    <col min="62" max="62" width="12.59765625" style="218" customWidth="1"/>
    <col min="63" max="63" width="13" style="218" customWidth="1"/>
    <col min="64" max="64" width="11.59765625" style="218" customWidth="1"/>
    <col min="65" max="65" width="12.59765625" style="218" customWidth="1"/>
    <col min="66" max="66" width="13" style="218" customWidth="1"/>
    <col min="67" max="67" width="11.59765625" style="218" customWidth="1"/>
    <col min="68" max="68" width="12.59765625" style="218" customWidth="1"/>
    <col min="69" max="69" width="13" style="218" customWidth="1"/>
    <col min="70" max="70" width="11.59765625" style="218" customWidth="1"/>
    <col min="71" max="71" width="12.59765625" style="218" customWidth="1"/>
    <col min="72" max="72" width="13" style="218" customWidth="1"/>
    <col min="73" max="73" width="11.59765625" style="218" customWidth="1"/>
    <col min="74" max="74" width="12.59765625" style="218" customWidth="1"/>
    <col min="75" max="75" width="13" style="218" customWidth="1"/>
    <col min="76" max="76" width="11.59765625" style="218" customWidth="1"/>
    <col min="77" max="77" width="12.59765625" style="218" customWidth="1"/>
    <col min="78" max="78" width="13" style="218" customWidth="1"/>
    <col min="79" max="79" width="11.59765625" style="218" customWidth="1"/>
    <col min="80" max="80" width="12.59765625" style="218" customWidth="1"/>
    <col min="81" max="81" width="13" style="218" customWidth="1"/>
    <col min="82" max="82" width="11.59765625" style="218" customWidth="1"/>
    <col min="83" max="83" width="12.59765625" style="218" customWidth="1"/>
    <col min="84" max="84" width="13" style="218" customWidth="1"/>
    <col min="85" max="85" width="11.59765625" style="218" customWidth="1"/>
    <col min="86" max="86" width="12.59765625" style="218" customWidth="1"/>
    <col min="87" max="87" width="13" style="218" customWidth="1"/>
    <col min="88" max="88" width="11.59765625" style="218" customWidth="1"/>
    <col min="89" max="89" width="12.59765625" style="218" customWidth="1"/>
    <col min="90" max="90" width="13" style="218" customWidth="1"/>
    <col min="91" max="91" width="11.59765625" style="218" customWidth="1"/>
    <col min="92" max="92" width="12.59765625" style="218" customWidth="1"/>
    <col min="93" max="93" width="13" style="218" customWidth="1"/>
    <col min="94" max="94" width="11.59765625" style="218" customWidth="1"/>
    <col min="95" max="95" width="12.59765625" style="218" customWidth="1"/>
    <col min="96" max="96" width="13" style="218" customWidth="1"/>
    <col min="97" max="97" width="11.59765625" style="218" customWidth="1"/>
    <col min="98" max="98" width="12.59765625" style="218" customWidth="1"/>
    <col min="99" max="99" width="13" style="218" customWidth="1"/>
    <col min="100" max="100" width="11.59765625" style="218" customWidth="1"/>
    <col min="101" max="101" width="12.59765625" style="218" customWidth="1"/>
    <col min="102" max="102" width="13" style="218" customWidth="1"/>
    <col min="103" max="103" width="11.59765625" style="218" customWidth="1"/>
    <col min="104" max="104" width="12.59765625" style="218" customWidth="1"/>
    <col min="105" max="105" width="13" style="218" customWidth="1"/>
    <col min="106" max="106" width="11.59765625" style="218" customWidth="1"/>
    <col min="107" max="107" width="12.59765625" style="218" customWidth="1"/>
    <col min="108" max="108" width="13" style="218" customWidth="1"/>
    <col min="109" max="109" width="11.59765625" style="218" customWidth="1"/>
    <col min="110" max="110" width="12.59765625" style="218" customWidth="1"/>
    <col min="111" max="111" width="13" style="218" customWidth="1"/>
    <col min="112" max="112" width="11.59765625" style="218" customWidth="1"/>
    <col min="113" max="113" width="12.59765625" style="218" customWidth="1"/>
    <col min="114" max="114" width="13" style="218" customWidth="1"/>
    <col min="115" max="115" width="11.59765625" style="218" customWidth="1"/>
    <col min="116" max="116" width="12.59765625" style="218" customWidth="1"/>
    <col min="117" max="117" width="13" style="218" customWidth="1"/>
    <col min="118" max="118" width="11.59765625" style="218" customWidth="1"/>
    <col min="119" max="119" width="12.59765625" style="218" customWidth="1"/>
    <col min="120" max="120" width="13" style="218" customWidth="1"/>
    <col min="121" max="121" width="11.59765625" style="218" customWidth="1"/>
    <col min="122" max="122" width="12.59765625" style="218" customWidth="1"/>
    <col min="123" max="123" width="13" style="218" customWidth="1"/>
    <col min="124" max="124" width="11.59765625" style="218" customWidth="1"/>
    <col min="125" max="125" width="12.59765625" style="218" customWidth="1"/>
    <col min="126" max="126" width="13" style="218" customWidth="1"/>
    <col min="127" max="127" width="11.59765625" style="218" customWidth="1"/>
    <col min="128" max="128" width="12.59765625" style="218" customWidth="1"/>
    <col min="129" max="129" width="13" style="218" customWidth="1"/>
    <col min="130" max="130" width="11.59765625" style="218" customWidth="1"/>
    <col min="131" max="131" width="12.59765625" style="218" customWidth="1"/>
    <col min="132" max="132" width="13" style="218" customWidth="1"/>
    <col min="133" max="133" width="11.59765625" style="218" customWidth="1"/>
    <col min="134" max="134" width="12.59765625" style="218" customWidth="1"/>
    <col min="135" max="135" width="13" style="218" customWidth="1"/>
    <col min="136" max="136" width="11.59765625" style="218" customWidth="1"/>
    <col min="137" max="137" width="12.59765625" style="218" customWidth="1"/>
    <col min="138" max="138" width="13" style="218" customWidth="1"/>
    <col min="139" max="139" width="11.59765625" style="218" customWidth="1"/>
    <col min="140" max="140" width="12.59765625" style="218" customWidth="1"/>
    <col min="141" max="141" width="13" style="218" customWidth="1"/>
    <col min="142" max="142" width="11.59765625" style="218" customWidth="1"/>
    <col min="143" max="143" width="12.59765625" style="218" customWidth="1"/>
    <col min="144" max="144" width="13" style="218" customWidth="1"/>
    <col min="145" max="145" width="11.59765625" style="218" customWidth="1"/>
    <col min="146" max="146" width="12.59765625" style="218" customWidth="1"/>
    <col min="147" max="147" width="13" style="218" customWidth="1"/>
    <col min="148" max="148" width="11.59765625" style="218" customWidth="1"/>
    <col min="149" max="149" width="12.59765625" style="218" customWidth="1"/>
    <col min="150" max="150" width="13" style="218" customWidth="1"/>
    <col min="151" max="151" width="11.59765625" style="218" customWidth="1"/>
    <col min="152" max="152" width="12.59765625" style="218" customWidth="1"/>
    <col min="153" max="153" width="13" style="218" customWidth="1"/>
    <col min="154" max="154" width="11.59765625" style="218" customWidth="1"/>
    <col min="155" max="155" width="12.59765625" style="218" customWidth="1"/>
    <col min="156" max="156" width="13" style="218" customWidth="1"/>
    <col min="157" max="157" width="11.59765625" style="218" customWidth="1"/>
    <col min="158" max="158" width="12.59765625" style="218" customWidth="1"/>
    <col min="159" max="159" width="13" style="218" customWidth="1"/>
    <col min="160" max="160" width="11.59765625" style="218" customWidth="1"/>
    <col min="161" max="161" width="12.59765625" style="218" customWidth="1"/>
    <col min="162" max="162" width="13" style="218" customWidth="1"/>
    <col min="163" max="163" width="11.59765625" style="218" customWidth="1"/>
    <col min="164" max="164" width="12.59765625" style="218" customWidth="1"/>
    <col min="165" max="165" width="13" style="218" customWidth="1"/>
    <col min="166" max="166" width="11.59765625" style="218" customWidth="1"/>
    <col min="167" max="167" width="12.59765625" style="218" customWidth="1"/>
    <col min="168" max="168" width="13" style="218" customWidth="1"/>
    <col min="169" max="169" width="11.59765625" style="218" customWidth="1"/>
    <col min="170" max="170" width="12.59765625" style="218" customWidth="1"/>
    <col min="171" max="16384" width="13.3984375" style="50"/>
  </cols>
  <sheetData>
    <row r="1" spans="1:236" ht="27" customHeight="1" x14ac:dyDescent="0.2">
      <c r="A1" s="286" t="s">
        <v>91</v>
      </c>
      <c r="B1" s="287"/>
      <c r="C1" s="209"/>
      <c r="D1" s="210" t="s">
        <v>147</v>
      </c>
      <c r="E1" s="211"/>
      <c r="F1" s="209"/>
      <c r="G1" s="210" t="s">
        <v>145</v>
      </c>
      <c r="H1" s="211"/>
      <c r="I1" s="209"/>
      <c r="J1" s="210" t="s">
        <v>144</v>
      </c>
      <c r="K1" s="211"/>
      <c r="L1" s="209"/>
      <c r="M1" s="210" t="s">
        <v>142</v>
      </c>
      <c r="N1" s="211"/>
      <c r="O1" s="209"/>
      <c r="P1" s="210" t="s">
        <v>138</v>
      </c>
      <c r="Q1" s="211"/>
      <c r="R1" s="209"/>
      <c r="S1" s="210" t="s">
        <v>135</v>
      </c>
      <c r="T1" s="211"/>
      <c r="U1" s="209"/>
      <c r="V1" s="210" t="s">
        <v>132</v>
      </c>
      <c r="W1" s="211"/>
      <c r="X1" s="209"/>
      <c r="Y1" s="210" t="s">
        <v>130</v>
      </c>
      <c r="Z1" s="211"/>
      <c r="AA1" s="209"/>
      <c r="AB1" s="210" t="s">
        <v>128</v>
      </c>
      <c r="AC1" s="211"/>
      <c r="AD1" s="209"/>
      <c r="AE1" s="210" t="s">
        <v>126</v>
      </c>
      <c r="AF1" s="211"/>
      <c r="AG1" s="209"/>
      <c r="AH1" s="210" t="s">
        <v>124</v>
      </c>
      <c r="AI1" s="211"/>
      <c r="AJ1" s="209"/>
      <c r="AK1" s="210" t="s">
        <v>122</v>
      </c>
      <c r="AL1" s="211"/>
      <c r="AM1" s="209"/>
      <c r="AN1" s="210" t="s">
        <v>120</v>
      </c>
      <c r="AO1" s="211"/>
      <c r="AP1" s="209"/>
      <c r="AQ1" s="210" t="s">
        <v>117</v>
      </c>
      <c r="AR1" s="211"/>
      <c r="AS1" s="209"/>
      <c r="AT1" s="210" t="s">
        <v>115</v>
      </c>
      <c r="AU1" s="211"/>
      <c r="AV1" s="209"/>
      <c r="AW1" s="210" t="s">
        <v>113</v>
      </c>
      <c r="AX1" s="211"/>
      <c r="AY1" s="41"/>
      <c r="AZ1" s="212" t="s">
        <v>33</v>
      </c>
      <c r="BA1" s="213"/>
      <c r="BB1" s="214"/>
      <c r="BC1" s="212" t="s">
        <v>34</v>
      </c>
      <c r="BD1" s="215"/>
      <c r="BE1" s="41"/>
      <c r="BF1" s="212" t="s">
        <v>93</v>
      </c>
      <c r="BG1" s="213"/>
      <c r="BH1" s="214"/>
      <c r="BI1" s="212" t="s">
        <v>94</v>
      </c>
      <c r="BJ1" s="215"/>
      <c r="BK1" s="41"/>
      <c r="BL1" s="212" t="s">
        <v>35</v>
      </c>
      <c r="BM1" s="213"/>
      <c r="BN1" s="214"/>
      <c r="BO1" s="212" t="s">
        <v>36</v>
      </c>
      <c r="BP1" s="215"/>
      <c r="BQ1" s="41"/>
      <c r="BR1" s="212" t="s">
        <v>37</v>
      </c>
      <c r="BS1" s="213"/>
      <c r="BT1" s="214"/>
      <c r="BU1" s="212" t="s">
        <v>38</v>
      </c>
      <c r="BV1" s="215"/>
      <c r="BW1" s="41"/>
      <c r="BX1" s="212" t="s">
        <v>39</v>
      </c>
      <c r="BY1" s="213"/>
      <c r="BZ1" s="214"/>
      <c r="CA1" s="212" t="s">
        <v>40</v>
      </c>
      <c r="CB1" s="215"/>
      <c r="CC1" s="41"/>
      <c r="CD1" s="212" t="s">
        <v>41</v>
      </c>
      <c r="CE1" s="213"/>
      <c r="CF1" s="214"/>
      <c r="CG1" s="212" t="s">
        <v>42</v>
      </c>
      <c r="CH1" s="215"/>
      <c r="CI1" s="41"/>
      <c r="CJ1" s="212" t="s">
        <v>43</v>
      </c>
      <c r="CK1" s="213"/>
      <c r="CL1" s="214"/>
      <c r="CM1" s="212" t="s">
        <v>44</v>
      </c>
      <c r="CN1" s="215"/>
      <c r="CO1" s="41"/>
      <c r="CP1" s="212" t="s">
        <v>45</v>
      </c>
      <c r="CQ1" s="213"/>
      <c r="CR1" s="214"/>
      <c r="CS1" s="212" t="s">
        <v>95</v>
      </c>
      <c r="CT1" s="215"/>
      <c r="CU1" s="41"/>
      <c r="CV1" s="212" t="s">
        <v>96</v>
      </c>
      <c r="CW1" s="213"/>
      <c r="CX1" s="214"/>
      <c r="CY1" s="212" t="s">
        <v>46</v>
      </c>
      <c r="CZ1" s="215"/>
      <c r="DA1" s="41"/>
      <c r="DB1" s="212" t="s">
        <v>47</v>
      </c>
      <c r="DC1" s="213"/>
      <c r="DD1" s="41"/>
      <c r="DE1" s="212" t="s">
        <v>48</v>
      </c>
      <c r="DF1" s="213"/>
      <c r="DG1" s="41"/>
      <c r="DH1" s="212" t="s">
        <v>49</v>
      </c>
      <c r="DI1" s="213"/>
      <c r="DJ1" s="41"/>
      <c r="DK1" s="212" t="s">
        <v>50</v>
      </c>
      <c r="DL1" s="213"/>
      <c r="DM1" s="41"/>
      <c r="DN1" s="212" t="s">
        <v>99</v>
      </c>
      <c r="DO1" s="213"/>
      <c r="DP1" s="41"/>
      <c r="DQ1" s="212" t="s">
        <v>51</v>
      </c>
      <c r="DR1" s="213"/>
      <c r="DS1" s="41"/>
      <c r="DT1" s="212" t="s">
        <v>100</v>
      </c>
      <c r="DU1" s="213"/>
      <c r="DV1" s="41"/>
      <c r="DW1" s="212" t="s">
        <v>101</v>
      </c>
      <c r="DX1" s="213"/>
      <c r="DY1" s="41"/>
      <c r="DZ1" s="212" t="s">
        <v>102</v>
      </c>
      <c r="EA1" s="213"/>
      <c r="EB1" s="41"/>
      <c r="EC1" s="212" t="s">
        <v>103</v>
      </c>
      <c r="ED1" s="213"/>
      <c r="EE1" s="41"/>
      <c r="EF1" s="212" t="s">
        <v>104</v>
      </c>
      <c r="EG1" s="213"/>
      <c r="EH1" s="41"/>
      <c r="EI1" s="212" t="s">
        <v>105</v>
      </c>
      <c r="EJ1" s="213"/>
      <c r="EK1" s="41"/>
      <c r="EL1" s="212" t="s">
        <v>106</v>
      </c>
      <c r="EM1" s="213"/>
      <c r="EN1" s="41"/>
      <c r="EO1" s="212" t="s">
        <v>54</v>
      </c>
      <c r="EP1" s="213"/>
      <c r="EQ1" s="41"/>
      <c r="ER1" s="212" t="s">
        <v>107</v>
      </c>
      <c r="ES1" s="213"/>
      <c r="ET1" s="41"/>
      <c r="EU1" s="212" t="s">
        <v>53</v>
      </c>
      <c r="EV1" s="213"/>
      <c r="EW1" s="41"/>
      <c r="EX1" s="212" t="s">
        <v>52</v>
      </c>
      <c r="EY1" s="213"/>
      <c r="EZ1" s="41"/>
      <c r="FA1" s="212" t="s">
        <v>108</v>
      </c>
      <c r="FB1" s="213"/>
      <c r="FC1" s="41"/>
      <c r="FD1" s="212" t="s">
        <v>109</v>
      </c>
      <c r="FE1" s="213"/>
      <c r="FF1" s="41"/>
      <c r="FG1" s="212" t="s">
        <v>110</v>
      </c>
      <c r="FH1" s="213"/>
      <c r="FI1" s="41"/>
      <c r="FJ1" s="212" t="s">
        <v>111</v>
      </c>
      <c r="FK1" s="213"/>
      <c r="FL1" s="41"/>
      <c r="FM1" s="212" t="s">
        <v>112</v>
      </c>
      <c r="FN1" s="216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</row>
    <row r="2" spans="1:236" ht="20.25" customHeight="1" x14ac:dyDescent="0.2">
      <c r="A2" s="288"/>
      <c r="B2" s="289"/>
      <c r="C2" s="138"/>
      <c r="D2" s="139"/>
      <c r="E2" s="140"/>
      <c r="F2" s="138"/>
      <c r="G2" s="139"/>
      <c r="H2" s="140"/>
      <c r="I2" s="138"/>
      <c r="J2" s="139"/>
      <c r="K2" s="140"/>
      <c r="L2" s="138"/>
      <c r="M2" s="139"/>
      <c r="N2" s="140"/>
      <c r="O2" s="138"/>
      <c r="P2" s="139"/>
      <c r="Q2" s="140"/>
      <c r="R2" s="138"/>
      <c r="S2" s="139"/>
      <c r="T2" s="140"/>
      <c r="U2" s="138"/>
      <c r="V2" s="139"/>
      <c r="W2" s="140"/>
      <c r="X2" s="138"/>
      <c r="Y2" s="139"/>
      <c r="Z2" s="140"/>
      <c r="AA2" s="138"/>
      <c r="AB2" s="139"/>
      <c r="AC2" s="140"/>
      <c r="AD2" s="138"/>
      <c r="AE2" s="139"/>
      <c r="AF2" s="140"/>
      <c r="AG2" s="138"/>
      <c r="AH2" s="139"/>
      <c r="AI2" s="140"/>
      <c r="AJ2" s="138"/>
      <c r="AK2" s="139"/>
      <c r="AL2" s="140"/>
      <c r="AM2" s="138"/>
      <c r="AN2" s="139"/>
      <c r="AO2" s="140"/>
      <c r="AP2" s="138"/>
      <c r="AQ2" s="139"/>
      <c r="AR2" s="140"/>
      <c r="AS2" s="138"/>
      <c r="AT2" s="139"/>
      <c r="AU2" s="140"/>
      <c r="AV2" s="138"/>
      <c r="AW2" s="139"/>
      <c r="AX2" s="140"/>
      <c r="AY2" s="42"/>
      <c r="AZ2" s="43"/>
      <c r="BA2" s="44"/>
      <c r="BB2" s="42"/>
      <c r="BC2" s="43"/>
      <c r="BD2" s="44"/>
      <c r="BE2" s="45"/>
      <c r="BF2" s="46"/>
      <c r="BG2" s="47"/>
      <c r="BH2" s="45"/>
      <c r="BI2" s="46"/>
      <c r="BJ2" s="47"/>
      <c r="BK2" s="45"/>
      <c r="BL2" s="46"/>
      <c r="BM2" s="47"/>
      <c r="BN2" s="45"/>
      <c r="BO2" s="46"/>
      <c r="BP2" s="47"/>
      <c r="BQ2" s="46"/>
      <c r="BR2" s="46"/>
      <c r="BS2" s="47"/>
      <c r="BT2" s="42"/>
      <c r="BU2" s="48"/>
      <c r="BV2" s="44"/>
      <c r="BW2" s="42"/>
      <c r="BX2" s="43"/>
      <c r="BY2" s="44"/>
      <c r="BZ2" s="42"/>
      <c r="CA2" s="43"/>
      <c r="CB2" s="44"/>
      <c r="CC2" s="42"/>
      <c r="CD2" s="43"/>
      <c r="CE2" s="44"/>
      <c r="CF2" s="42"/>
      <c r="CG2" s="43"/>
      <c r="CH2" s="44"/>
      <c r="CI2" s="42"/>
      <c r="CJ2" s="43"/>
      <c r="CK2" s="44"/>
      <c r="CL2" s="42"/>
      <c r="CM2" s="43"/>
      <c r="CN2" s="44"/>
      <c r="CO2" s="42"/>
      <c r="CP2" s="43"/>
      <c r="CQ2" s="44"/>
      <c r="CR2" s="42"/>
      <c r="CS2" s="43"/>
      <c r="CT2" s="44"/>
      <c r="CU2" s="42"/>
      <c r="CV2" s="43"/>
      <c r="CW2" s="44"/>
      <c r="CX2" s="42"/>
      <c r="CY2" s="43"/>
      <c r="CZ2" s="44"/>
      <c r="DA2" s="42"/>
      <c r="DB2" s="43"/>
      <c r="DC2" s="44"/>
      <c r="DD2" s="42"/>
      <c r="DE2" s="43"/>
      <c r="DF2" s="44"/>
      <c r="DG2" s="42"/>
      <c r="DH2" s="43"/>
      <c r="DI2" s="44"/>
      <c r="DJ2" s="42"/>
      <c r="DK2" s="43"/>
      <c r="DL2" s="44"/>
      <c r="DM2" s="42"/>
      <c r="DN2" s="43"/>
      <c r="DO2" s="44"/>
      <c r="DP2" s="42"/>
      <c r="DQ2" s="43"/>
      <c r="DR2" s="44"/>
      <c r="DS2" s="42"/>
      <c r="DT2" s="43"/>
      <c r="DU2" s="44"/>
      <c r="DV2" s="42"/>
      <c r="DW2" s="43"/>
      <c r="DX2" s="44"/>
      <c r="DY2" s="42"/>
      <c r="DZ2" s="43"/>
      <c r="EA2" s="44"/>
      <c r="EB2" s="42"/>
      <c r="EC2" s="43"/>
      <c r="ED2" s="44"/>
      <c r="EE2" s="42"/>
      <c r="EF2" s="43"/>
      <c r="EG2" s="44"/>
      <c r="EH2" s="42"/>
      <c r="EI2" s="43"/>
      <c r="EJ2" s="44"/>
      <c r="EK2" s="42"/>
      <c r="EL2" s="43"/>
      <c r="EM2" s="44"/>
      <c r="EN2" s="42"/>
      <c r="EO2" s="43"/>
      <c r="EP2" s="44"/>
      <c r="EQ2" s="42"/>
      <c r="ER2" s="43"/>
      <c r="ES2" s="44"/>
      <c r="ET2" s="42"/>
      <c r="EU2" s="43"/>
      <c r="EV2" s="44"/>
      <c r="EW2" s="42"/>
      <c r="EX2" s="43"/>
      <c r="EY2" s="44"/>
      <c r="EZ2" s="42"/>
      <c r="FA2" s="43"/>
      <c r="FB2" s="44"/>
      <c r="FC2" s="42"/>
      <c r="FD2" s="43"/>
      <c r="FE2" s="44"/>
      <c r="FF2" s="42"/>
      <c r="FG2" s="43"/>
      <c r="FH2" s="44"/>
      <c r="FI2" s="42"/>
      <c r="FJ2" s="43"/>
      <c r="FK2" s="44"/>
      <c r="FL2" s="42"/>
      <c r="FM2" s="43"/>
      <c r="FN2" s="150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</row>
    <row r="3" spans="1:236" ht="27" customHeight="1" x14ac:dyDescent="0.2">
      <c r="A3" s="290"/>
      <c r="B3" s="291"/>
      <c r="C3" s="141" t="s">
        <v>2</v>
      </c>
      <c r="D3" s="141" t="s">
        <v>3</v>
      </c>
      <c r="E3" s="141" t="s">
        <v>1</v>
      </c>
      <c r="F3" s="141" t="s">
        <v>2</v>
      </c>
      <c r="G3" s="141" t="s">
        <v>3</v>
      </c>
      <c r="H3" s="141" t="s">
        <v>1</v>
      </c>
      <c r="I3" s="141" t="s">
        <v>2</v>
      </c>
      <c r="J3" s="141" t="s">
        <v>3</v>
      </c>
      <c r="K3" s="141" t="s">
        <v>1</v>
      </c>
      <c r="L3" s="141" t="s">
        <v>2</v>
      </c>
      <c r="M3" s="141" t="s">
        <v>3</v>
      </c>
      <c r="N3" s="141" t="s">
        <v>1</v>
      </c>
      <c r="O3" s="141" t="s">
        <v>2</v>
      </c>
      <c r="P3" s="141" t="s">
        <v>3</v>
      </c>
      <c r="Q3" s="141" t="s">
        <v>1</v>
      </c>
      <c r="R3" s="141" t="s">
        <v>2</v>
      </c>
      <c r="S3" s="141" t="s">
        <v>3</v>
      </c>
      <c r="T3" s="141" t="s">
        <v>1</v>
      </c>
      <c r="U3" s="141" t="s">
        <v>2</v>
      </c>
      <c r="V3" s="141" t="s">
        <v>3</v>
      </c>
      <c r="W3" s="141" t="s">
        <v>1</v>
      </c>
      <c r="X3" s="141" t="s">
        <v>2</v>
      </c>
      <c r="Y3" s="141" t="s">
        <v>3</v>
      </c>
      <c r="Z3" s="141" t="s">
        <v>1</v>
      </c>
      <c r="AA3" s="141" t="s">
        <v>2</v>
      </c>
      <c r="AB3" s="141" t="s">
        <v>3</v>
      </c>
      <c r="AC3" s="141" t="s">
        <v>1</v>
      </c>
      <c r="AD3" s="141" t="s">
        <v>2</v>
      </c>
      <c r="AE3" s="141" t="s">
        <v>3</v>
      </c>
      <c r="AF3" s="141" t="s">
        <v>1</v>
      </c>
      <c r="AG3" s="141" t="s">
        <v>2</v>
      </c>
      <c r="AH3" s="141" t="s">
        <v>3</v>
      </c>
      <c r="AI3" s="141" t="s">
        <v>1</v>
      </c>
      <c r="AJ3" s="141" t="s">
        <v>2</v>
      </c>
      <c r="AK3" s="141" t="s">
        <v>3</v>
      </c>
      <c r="AL3" s="141" t="s">
        <v>1</v>
      </c>
      <c r="AM3" s="141" t="s">
        <v>2</v>
      </c>
      <c r="AN3" s="141" t="s">
        <v>3</v>
      </c>
      <c r="AO3" s="141" t="s">
        <v>1</v>
      </c>
      <c r="AP3" s="141" t="s">
        <v>2</v>
      </c>
      <c r="AQ3" s="141" t="s">
        <v>3</v>
      </c>
      <c r="AR3" s="141" t="s">
        <v>1</v>
      </c>
      <c r="AS3" s="141" t="s">
        <v>2</v>
      </c>
      <c r="AT3" s="141" t="s">
        <v>3</v>
      </c>
      <c r="AU3" s="141" t="s">
        <v>1</v>
      </c>
      <c r="AV3" s="141" t="s">
        <v>2</v>
      </c>
      <c r="AW3" s="141" t="s">
        <v>3</v>
      </c>
      <c r="AX3" s="141" t="s">
        <v>1</v>
      </c>
      <c r="AY3" s="51" t="s">
        <v>2</v>
      </c>
      <c r="AZ3" s="51" t="s">
        <v>3</v>
      </c>
      <c r="BA3" s="51" t="s">
        <v>1</v>
      </c>
      <c r="BB3" s="51" t="s">
        <v>2</v>
      </c>
      <c r="BC3" s="51" t="s">
        <v>3</v>
      </c>
      <c r="BD3" s="51" t="s">
        <v>1</v>
      </c>
      <c r="BE3" s="51" t="s">
        <v>2</v>
      </c>
      <c r="BF3" s="51" t="s">
        <v>3</v>
      </c>
      <c r="BG3" s="51" t="s">
        <v>1</v>
      </c>
      <c r="BH3" s="51" t="s">
        <v>2</v>
      </c>
      <c r="BI3" s="51" t="s">
        <v>3</v>
      </c>
      <c r="BJ3" s="51" t="s">
        <v>1</v>
      </c>
      <c r="BK3" s="51" t="s">
        <v>2</v>
      </c>
      <c r="BL3" s="51" t="s">
        <v>3</v>
      </c>
      <c r="BM3" s="51" t="s">
        <v>1</v>
      </c>
      <c r="BN3" s="51" t="s">
        <v>2</v>
      </c>
      <c r="BO3" s="51" t="s">
        <v>3</v>
      </c>
      <c r="BP3" s="51" t="s">
        <v>1</v>
      </c>
      <c r="BQ3" s="51" t="s">
        <v>2</v>
      </c>
      <c r="BR3" s="51" t="s">
        <v>3</v>
      </c>
      <c r="BS3" s="51" t="s">
        <v>1</v>
      </c>
      <c r="BT3" s="51" t="s">
        <v>2</v>
      </c>
      <c r="BU3" s="51" t="s">
        <v>3</v>
      </c>
      <c r="BV3" s="51" t="s">
        <v>1</v>
      </c>
      <c r="BW3" s="51" t="s">
        <v>2</v>
      </c>
      <c r="BX3" s="51" t="s">
        <v>3</v>
      </c>
      <c r="BY3" s="51" t="s">
        <v>1</v>
      </c>
      <c r="BZ3" s="51" t="s">
        <v>2</v>
      </c>
      <c r="CA3" s="51" t="s">
        <v>3</v>
      </c>
      <c r="CB3" s="51" t="s">
        <v>1</v>
      </c>
      <c r="CC3" s="51" t="s">
        <v>2</v>
      </c>
      <c r="CD3" s="51" t="s">
        <v>3</v>
      </c>
      <c r="CE3" s="51" t="s">
        <v>1</v>
      </c>
      <c r="CF3" s="51" t="s">
        <v>2</v>
      </c>
      <c r="CG3" s="51" t="s">
        <v>3</v>
      </c>
      <c r="CH3" s="51" t="s">
        <v>1</v>
      </c>
      <c r="CI3" s="51" t="s">
        <v>2</v>
      </c>
      <c r="CJ3" s="51" t="s">
        <v>3</v>
      </c>
      <c r="CK3" s="51" t="s">
        <v>1</v>
      </c>
      <c r="CL3" s="51" t="s">
        <v>2</v>
      </c>
      <c r="CM3" s="51" t="s">
        <v>3</v>
      </c>
      <c r="CN3" s="51" t="s">
        <v>1</v>
      </c>
      <c r="CO3" s="51" t="s">
        <v>2</v>
      </c>
      <c r="CP3" s="51" t="s">
        <v>3</v>
      </c>
      <c r="CQ3" s="51" t="s">
        <v>1</v>
      </c>
      <c r="CR3" s="51" t="s">
        <v>2</v>
      </c>
      <c r="CS3" s="51" t="s">
        <v>3</v>
      </c>
      <c r="CT3" s="51" t="s">
        <v>1</v>
      </c>
      <c r="CU3" s="51" t="s">
        <v>2</v>
      </c>
      <c r="CV3" s="51" t="s">
        <v>3</v>
      </c>
      <c r="CW3" s="51" t="s">
        <v>1</v>
      </c>
      <c r="CX3" s="51" t="s">
        <v>2</v>
      </c>
      <c r="CY3" s="51" t="s">
        <v>3</v>
      </c>
      <c r="CZ3" s="51" t="s">
        <v>1</v>
      </c>
      <c r="DA3" s="51" t="s">
        <v>2</v>
      </c>
      <c r="DB3" s="51" t="s">
        <v>3</v>
      </c>
      <c r="DC3" s="51" t="s">
        <v>1</v>
      </c>
      <c r="DD3" s="51" t="s">
        <v>2</v>
      </c>
      <c r="DE3" s="51" t="s">
        <v>3</v>
      </c>
      <c r="DF3" s="51" t="s">
        <v>1</v>
      </c>
      <c r="DG3" s="51" t="s">
        <v>2</v>
      </c>
      <c r="DH3" s="51" t="s">
        <v>3</v>
      </c>
      <c r="DI3" s="51" t="s">
        <v>1</v>
      </c>
      <c r="DJ3" s="51" t="s">
        <v>2</v>
      </c>
      <c r="DK3" s="51" t="s">
        <v>3</v>
      </c>
      <c r="DL3" s="51" t="s">
        <v>1</v>
      </c>
      <c r="DM3" s="51" t="s">
        <v>2</v>
      </c>
      <c r="DN3" s="51" t="s">
        <v>3</v>
      </c>
      <c r="DO3" s="51" t="s">
        <v>1</v>
      </c>
      <c r="DP3" s="51" t="s">
        <v>2</v>
      </c>
      <c r="DQ3" s="51" t="s">
        <v>3</v>
      </c>
      <c r="DR3" s="51" t="s">
        <v>1</v>
      </c>
      <c r="DS3" s="51" t="s">
        <v>2</v>
      </c>
      <c r="DT3" s="51" t="s">
        <v>3</v>
      </c>
      <c r="DU3" s="51" t="s">
        <v>1</v>
      </c>
      <c r="DV3" s="51" t="s">
        <v>2</v>
      </c>
      <c r="DW3" s="51" t="s">
        <v>3</v>
      </c>
      <c r="DX3" s="51" t="s">
        <v>1</v>
      </c>
      <c r="DY3" s="51" t="s">
        <v>2</v>
      </c>
      <c r="DZ3" s="51" t="s">
        <v>3</v>
      </c>
      <c r="EA3" s="51" t="s">
        <v>1</v>
      </c>
      <c r="EB3" s="51" t="s">
        <v>2</v>
      </c>
      <c r="EC3" s="51" t="s">
        <v>3</v>
      </c>
      <c r="ED3" s="51" t="s">
        <v>1</v>
      </c>
      <c r="EE3" s="51" t="s">
        <v>2</v>
      </c>
      <c r="EF3" s="51" t="s">
        <v>3</v>
      </c>
      <c r="EG3" s="51" t="s">
        <v>1</v>
      </c>
      <c r="EH3" s="51" t="s">
        <v>2</v>
      </c>
      <c r="EI3" s="51" t="s">
        <v>3</v>
      </c>
      <c r="EJ3" s="51" t="s">
        <v>1</v>
      </c>
      <c r="EK3" s="51" t="s">
        <v>2</v>
      </c>
      <c r="EL3" s="51" t="s">
        <v>3</v>
      </c>
      <c r="EM3" s="51" t="s">
        <v>1</v>
      </c>
      <c r="EN3" s="51" t="s">
        <v>2</v>
      </c>
      <c r="EO3" s="51" t="s">
        <v>3</v>
      </c>
      <c r="EP3" s="51" t="s">
        <v>1</v>
      </c>
      <c r="EQ3" s="51" t="s">
        <v>2</v>
      </c>
      <c r="ER3" s="51" t="s">
        <v>3</v>
      </c>
      <c r="ES3" s="51" t="s">
        <v>1</v>
      </c>
      <c r="ET3" s="51" t="s">
        <v>2</v>
      </c>
      <c r="EU3" s="51" t="s">
        <v>3</v>
      </c>
      <c r="EV3" s="51" t="s">
        <v>1</v>
      </c>
      <c r="EW3" s="51" t="s">
        <v>2</v>
      </c>
      <c r="EX3" s="51" t="s">
        <v>3</v>
      </c>
      <c r="EY3" s="51" t="s">
        <v>1</v>
      </c>
      <c r="EZ3" s="51" t="s">
        <v>2</v>
      </c>
      <c r="FA3" s="51" t="s">
        <v>3</v>
      </c>
      <c r="FB3" s="51" t="s">
        <v>1</v>
      </c>
      <c r="FC3" s="51" t="s">
        <v>2</v>
      </c>
      <c r="FD3" s="51" t="s">
        <v>3</v>
      </c>
      <c r="FE3" s="51" t="s">
        <v>1</v>
      </c>
      <c r="FF3" s="51" t="s">
        <v>2</v>
      </c>
      <c r="FG3" s="51" t="s">
        <v>3</v>
      </c>
      <c r="FH3" s="51" t="s">
        <v>1</v>
      </c>
      <c r="FI3" s="51" t="s">
        <v>2</v>
      </c>
      <c r="FJ3" s="51" t="s">
        <v>3</v>
      </c>
      <c r="FK3" s="52" t="s">
        <v>1</v>
      </c>
      <c r="FL3" s="51" t="s">
        <v>2</v>
      </c>
      <c r="FM3" s="51" t="s">
        <v>3</v>
      </c>
      <c r="FN3" s="53" t="s">
        <v>1</v>
      </c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</row>
    <row r="4" spans="1:236" ht="27" customHeight="1" x14ac:dyDescent="0.2">
      <c r="A4" s="54">
        <v>1</v>
      </c>
      <c r="B4" s="55" t="s">
        <v>4</v>
      </c>
      <c r="C4" s="245">
        <v>417840646</v>
      </c>
      <c r="D4" s="245">
        <v>44640064</v>
      </c>
      <c r="E4" s="245">
        <f>C4+D4</f>
        <v>462480710</v>
      </c>
      <c r="F4" s="244">
        <v>417041685</v>
      </c>
      <c r="G4" s="244">
        <v>44869385</v>
      </c>
      <c r="H4" s="244">
        <f>F4+G4</f>
        <v>461911070</v>
      </c>
      <c r="I4" s="244">
        <v>411704391</v>
      </c>
      <c r="J4" s="244">
        <v>44137913</v>
      </c>
      <c r="K4" s="244">
        <f>I4+J4</f>
        <v>455842304</v>
      </c>
      <c r="L4" s="244">
        <v>398030787</v>
      </c>
      <c r="M4" s="244">
        <v>43450819</v>
      </c>
      <c r="N4" s="244">
        <f>L4+M4</f>
        <v>441481606</v>
      </c>
      <c r="O4" s="244">
        <v>401331131</v>
      </c>
      <c r="P4" s="244">
        <v>42742506</v>
      </c>
      <c r="Q4" s="244">
        <f>O4+P4</f>
        <v>444073637</v>
      </c>
      <c r="R4" s="244">
        <v>404823983</v>
      </c>
      <c r="S4" s="244">
        <v>42953167</v>
      </c>
      <c r="T4" s="244">
        <f>R4+S4</f>
        <v>447777150</v>
      </c>
      <c r="U4" s="143">
        <v>398637246</v>
      </c>
      <c r="V4" s="143">
        <v>42538418</v>
      </c>
      <c r="W4" s="143">
        <f>U4+V4</f>
        <v>441175664</v>
      </c>
      <c r="X4" s="143">
        <v>398110351</v>
      </c>
      <c r="Y4" s="143">
        <v>42879035</v>
      </c>
      <c r="Z4" s="143">
        <f>X4+Y4</f>
        <v>440989386</v>
      </c>
      <c r="AA4" s="143">
        <v>389667217</v>
      </c>
      <c r="AB4" s="143">
        <v>42865091</v>
      </c>
      <c r="AC4" s="143">
        <f>AA4+AB4</f>
        <v>432532308</v>
      </c>
      <c r="AD4" s="143">
        <v>387309054</v>
      </c>
      <c r="AE4" s="143">
        <v>42784197</v>
      </c>
      <c r="AF4" s="143">
        <f>AD4+AE4</f>
        <v>430093251</v>
      </c>
      <c r="AG4" s="143">
        <v>389815108</v>
      </c>
      <c r="AH4" s="143">
        <v>43559902</v>
      </c>
      <c r="AI4" s="143">
        <f>AG4+AH4</f>
        <v>433375010</v>
      </c>
      <c r="AJ4" s="143">
        <v>384527029</v>
      </c>
      <c r="AK4" s="143">
        <v>41567540</v>
      </c>
      <c r="AL4" s="143">
        <v>426094569</v>
      </c>
      <c r="AM4" s="143">
        <v>383827288</v>
      </c>
      <c r="AN4" s="143">
        <v>41265873</v>
      </c>
      <c r="AO4" s="143">
        <v>425093161</v>
      </c>
      <c r="AP4" s="143">
        <v>386391141</v>
      </c>
      <c r="AQ4" s="143">
        <v>43041199</v>
      </c>
      <c r="AR4" s="143">
        <v>429432340</v>
      </c>
      <c r="AS4" s="143">
        <v>382629792</v>
      </c>
      <c r="AT4" s="143">
        <v>42714554</v>
      </c>
      <c r="AU4" s="143">
        <v>425344346</v>
      </c>
      <c r="AV4" s="68">
        <v>385497829</v>
      </c>
      <c r="AW4" s="68">
        <v>43508422</v>
      </c>
      <c r="AX4" s="68">
        <v>429006251</v>
      </c>
      <c r="AY4" s="56">
        <v>410137037</v>
      </c>
      <c r="AZ4" s="56">
        <v>45188832</v>
      </c>
      <c r="BA4" s="56">
        <v>455325869</v>
      </c>
      <c r="BB4" s="56">
        <v>410754958</v>
      </c>
      <c r="BC4" s="56">
        <v>46432782</v>
      </c>
      <c r="BD4" s="56">
        <v>457187740</v>
      </c>
      <c r="BE4" s="56">
        <v>372818328</v>
      </c>
      <c r="BF4" s="56">
        <v>43440896</v>
      </c>
      <c r="BG4" s="56">
        <v>416259224</v>
      </c>
      <c r="BH4" s="56">
        <v>357818725</v>
      </c>
      <c r="BI4" s="56">
        <v>43197365</v>
      </c>
      <c r="BJ4" s="56">
        <v>401016090</v>
      </c>
      <c r="BK4" s="56">
        <v>284610636</v>
      </c>
      <c r="BL4" s="56">
        <v>106107671</v>
      </c>
      <c r="BM4" s="56">
        <v>390718307</v>
      </c>
      <c r="BN4" s="56">
        <v>250239030</v>
      </c>
      <c r="BO4" s="56">
        <v>135674229</v>
      </c>
      <c r="BP4" s="56">
        <v>385913259</v>
      </c>
      <c r="BQ4" s="56">
        <v>256874920</v>
      </c>
      <c r="BR4" s="56">
        <v>140723957</v>
      </c>
      <c r="BS4" s="56">
        <v>397598877</v>
      </c>
      <c r="BT4" s="56">
        <v>259595549</v>
      </c>
      <c r="BU4" s="56">
        <v>147405559</v>
      </c>
      <c r="BV4" s="56">
        <v>407001108</v>
      </c>
      <c r="BW4" s="56">
        <v>245316354</v>
      </c>
      <c r="BX4" s="56">
        <v>155265790</v>
      </c>
      <c r="BY4" s="56">
        <f>SUM(BW4:BX4)</f>
        <v>400582144</v>
      </c>
      <c r="BZ4" s="56">
        <v>252670812</v>
      </c>
      <c r="CA4" s="56">
        <v>159869509</v>
      </c>
      <c r="CB4" s="56">
        <f>SUM(BZ4:CA4)</f>
        <v>412540321</v>
      </c>
      <c r="CC4" s="56">
        <v>252849159</v>
      </c>
      <c r="CD4" s="56">
        <v>158546841</v>
      </c>
      <c r="CE4" s="56">
        <v>411396000</v>
      </c>
      <c r="CF4" s="56">
        <v>259823763</v>
      </c>
      <c r="CG4" s="56">
        <v>163283792</v>
      </c>
      <c r="CH4" s="56">
        <v>423107555</v>
      </c>
      <c r="CI4" s="56">
        <v>252336160</v>
      </c>
      <c r="CJ4" s="56">
        <v>157789635</v>
      </c>
      <c r="CK4" s="56">
        <v>410125795</v>
      </c>
      <c r="CL4" s="56">
        <v>246299912</v>
      </c>
      <c r="CM4" s="56">
        <v>152831688</v>
      </c>
      <c r="CN4" s="56">
        <v>399131600</v>
      </c>
      <c r="CO4" s="56">
        <v>221750878</v>
      </c>
      <c r="CP4" s="56">
        <v>157487685</v>
      </c>
      <c r="CQ4" s="56">
        <v>379238563</v>
      </c>
      <c r="CR4" s="56">
        <v>231188188</v>
      </c>
      <c r="CS4" s="56">
        <v>161995230</v>
      </c>
      <c r="CT4" s="56">
        <v>393183418</v>
      </c>
      <c r="CU4" s="56">
        <v>229076204</v>
      </c>
      <c r="CV4" s="56">
        <v>157435359</v>
      </c>
      <c r="CW4" s="56">
        <f>SUM(CU4:CV4)</f>
        <v>386511563</v>
      </c>
      <c r="CX4" s="56">
        <v>219952432</v>
      </c>
      <c r="CY4" s="56">
        <v>148240306</v>
      </c>
      <c r="CZ4" s="56">
        <v>368192738</v>
      </c>
      <c r="DA4" s="56">
        <v>205189826</v>
      </c>
      <c r="DB4" s="56">
        <v>136839433</v>
      </c>
      <c r="DC4" s="56">
        <v>342029259</v>
      </c>
      <c r="DD4" s="56">
        <v>194127983</v>
      </c>
      <c r="DE4" s="56">
        <v>127204044</v>
      </c>
      <c r="DF4" s="56">
        <f>SUM(DD4:DE4)</f>
        <v>321332027</v>
      </c>
      <c r="DG4" s="56">
        <v>182166382</v>
      </c>
      <c r="DH4" s="56">
        <v>120306387</v>
      </c>
      <c r="DI4" s="56">
        <v>302472769</v>
      </c>
      <c r="DJ4" s="56">
        <v>169196980</v>
      </c>
      <c r="DK4" s="56">
        <v>111332701</v>
      </c>
      <c r="DL4" s="56">
        <f>SUM(DJ4:DK4)</f>
        <v>280529681</v>
      </c>
      <c r="DM4" s="68">
        <v>143303915</v>
      </c>
      <c r="DN4" s="68">
        <v>115802181</v>
      </c>
      <c r="DO4" s="56">
        <f>SUM(DM4:DN4)</f>
        <v>259106096</v>
      </c>
      <c r="DP4" s="56">
        <v>133463646</v>
      </c>
      <c r="DQ4" s="56">
        <v>112316017</v>
      </c>
      <c r="DR4" s="56">
        <v>245779663</v>
      </c>
      <c r="DS4" s="56">
        <v>120642087</v>
      </c>
      <c r="DT4" s="56">
        <v>101638768</v>
      </c>
      <c r="DU4" s="56">
        <v>222280855</v>
      </c>
      <c r="DV4" s="56">
        <v>111436394</v>
      </c>
      <c r="DW4" s="56">
        <v>91708266</v>
      </c>
      <c r="DX4" s="56">
        <f>SUM(DV4:DW4)</f>
        <v>203144660</v>
      </c>
      <c r="DY4" s="56">
        <v>100619962</v>
      </c>
      <c r="DZ4" s="56">
        <v>84311231</v>
      </c>
      <c r="EA4" s="56">
        <v>184931193</v>
      </c>
      <c r="EB4" s="56">
        <v>90130619</v>
      </c>
      <c r="EC4" s="56">
        <v>77317008</v>
      </c>
      <c r="ED4" s="56">
        <v>167447627</v>
      </c>
      <c r="EE4" s="56">
        <v>80143447</v>
      </c>
      <c r="EF4" s="56">
        <v>67467258</v>
      </c>
      <c r="EG4" s="56">
        <v>147610705</v>
      </c>
      <c r="EH4" s="56">
        <v>69622411</v>
      </c>
      <c r="EI4" s="56">
        <v>58741137</v>
      </c>
      <c r="EJ4" s="56">
        <v>128363548</v>
      </c>
      <c r="EK4" s="56">
        <v>60102441</v>
      </c>
      <c r="EL4" s="56">
        <v>48724876</v>
      </c>
      <c r="EM4" s="56">
        <v>108827317</v>
      </c>
      <c r="EN4" s="56">
        <v>53265682</v>
      </c>
      <c r="EO4" s="56">
        <v>41180171</v>
      </c>
      <c r="EP4" s="56">
        <v>94445853</v>
      </c>
      <c r="EQ4" s="56">
        <v>44554526</v>
      </c>
      <c r="ER4" s="56">
        <v>36886599</v>
      </c>
      <c r="ES4" s="56">
        <v>81441125</v>
      </c>
      <c r="ET4" s="56">
        <v>36496230</v>
      </c>
      <c r="EU4" s="56">
        <v>30378280</v>
      </c>
      <c r="EV4" s="56">
        <v>66874510</v>
      </c>
      <c r="EW4" s="56">
        <v>34895029</v>
      </c>
      <c r="EX4" s="56">
        <v>27935126</v>
      </c>
      <c r="EY4" s="56">
        <v>62830155</v>
      </c>
      <c r="EZ4" s="56">
        <v>26009040</v>
      </c>
      <c r="FA4" s="56">
        <v>18966361</v>
      </c>
      <c r="FB4" s="56">
        <v>44975401</v>
      </c>
      <c r="FC4" s="56">
        <v>20382486</v>
      </c>
      <c r="FD4" s="56">
        <v>14167636</v>
      </c>
      <c r="FE4" s="58">
        <v>34550122</v>
      </c>
      <c r="FF4" s="56">
        <v>16328075</v>
      </c>
      <c r="FG4" s="56">
        <v>11719757</v>
      </c>
      <c r="FH4" s="56">
        <v>28047832</v>
      </c>
      <c r="FI4" s="56">
        <v>13705067</v>
      </c>
      <c r="FJ4" s="56">
        <v>8529707</v>
      </c>
      <c r="FK4" s="56">
        <f>SUM(FI4:FJ4)</f>
        <v>22234774</v>
      </c>
      <c r="FL4" s="56">
        <v>11033399</v>
      </c>
      <c r="FM4" s="56">
        <v>7017678</v>
      </c>
      <c r="FN4" s="151">
        <f>SUM(FL4:FM4)</f>
        <v>18051077</v>
      </c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</row>
    <row r="5" spans="1:236" ht="27" customHeight="1" x14ac:dyDescent="0.2">
      <c r="A5" s="54">
        <v>2</v>
      </c>
      <c r="B5" s="55" t="s">
        <v>5</v>
      </c>
      <c r="C5" s="245">
        <v>12185915</v>
      </c>
      <c r="D5" s="245">
        <v>1607231</v>
      </c>
      <c r="E5" s="245">
        <f t="shared" ref="E5:E32" si="0">C5+D5</f>
        <v>13793146</v>
      </c>
      <c r="F5" s="244">
        <v>12158807</v>
      </c>
      <c r="G5" s="244">
        <v>1576744</v>
      </c>
      <c r="H5" s="244">
        <f t="shared" ref="H5:H32" si="1">F5+G5</f>
        <v>13735551</v>
      </c>
      <c r="I5" s="244">
        <v>12069505</v>
      </c>
      <c r="J5" s="244">
        <v>1563976</v>
      </c>
      <c r="K5" s="244">
        <f t="shared" ref="K5:K12" si="2">I5+J5</f>
        <v>13633481</v>
      </c>
      <c r="L5" s="244">
        <v>12207834</v>
      </c>
      <c r="M5" s="244">
        <v>1558608</v>
      </c>
      <c r="N5" s="244">
        <f t="shared" ref="N5:N11" si="3">L5+M5</f>
        <v>13766442</v>
      </c>
      <c r="O5" s="244">
        <v>11881749</v>
      </c>
      <c r="P5" s="244">
        <v>1525227</v>
      </c>
      <c r="Q5" s="244">
        <f t="shared" ref="Q5:Q32" si="4">O5+P5</f>
        <v>13406976</v>
      </c>
      <c r="R5" s="244">
        <v>11953165</v>
      </c>
      <c r="S5" s="244">
        <v>1500833</v>
      </c>
      <c r="T5" s="244">
        <f t="shared" ref="T5:T32" si="5">R5+S5</f>
        <v>13453998</v>
      </c>
      <c r="U5" s="143">
        <v>11834340</v>
      </c>
      <c r="V5" s="143">
        <v>1465358</v>
      </c>
      <c r="W5" s="143">
        <f t="shared" ref="W5:W32" si="6">U5+V5</f>
        <v>13299698</v>
      </c>
      <c r="X5" s="143">
        <v>11660875</v>
      </c>
      <c r="Y5" s="143">
        <v>1451847</v>
      </c>
      <c r="Z5" s="143">
        <f t="shared" ref="Z5:Z32" si="7">X5+Y5</f>
        <v>13112722</v>
      </c>
      <c r="AA5" s="143">
        <v>11704659</v>
      </c>
      <c r="AB5" s="143">
        <v>1434438</v>
      </c>
      <c r="AC5" s="143">
        <f t="shared" ref="AC5:AC32" si="8">AA5+AB5</f>
        <v>13139097</v>
      </c>
      <c r="AD5" s="143">
        <v>11833316</v>
      </c>
      <c r="AE5" s="143">
        <v>1495666</v>
      </c>
      <c r="AF5" s="143">
        <f t="shared" ref="AF5:AF32" si="9">AD5+AE5</f>
        <v>13328982</v>
      </c>
      <c r="AG5" s="143">
        <v>11278540</v>
      </c>
      <c r="AH5" s="143">
        <v>1429246</v>
      </c>
      <c r="AI5" s="143">
        <f t="shared" ref="AI5:AI32" si="10">AG5+AH5</f>
        <v>12707786</v>
      </c>
      <c r="AJ5" s="143">
        <v>11877923</v>
      </c>
      <c r="AK5" s="143">
        <v>1498697</v>
      </c>
      <c r="AL5" s="143">
        <v>13376620</v>
      </c>
      <c r="AM5" s="143">
        <v>12253957</v>
      </c>
      <c r="AN5" s="143">
        <v>1575346</v>
      </c>
      <c r="AO5" s="143">
        <v>13829303</v>
      </c>
      <c r="AP5" s="143">
        <v>12890023</v>
      </c>
      <c r="AQ5" s="143">
        <v>1655178</v>
      </c>
      <c r="AR5" s="143">
        <v>14545201</v>
      </c>
      <c r="AS5" s="143">
        <v>13292450</v>
      </c>
      <c r="AT5" s="143">
        <v>1702600</v>
      </c>
      <c r="AU5" s="143">
        <v>14995050</v>
      </c>
      <c r="AV5" s="68">
        <v>13625897</v>
      </c>
      <c r="AW5" s="68">
        <v>1762988</v>
      </c>
      <c r="AX5" s="68">
        <v>15388885</v>
      </c>
      <c r="AY5" s="56">
        <v>14494738</v>
      </c>
      <c r="AZ5" s="56">
        <v>1870201</v>
      </c>
      <c r="BA5" s="56">
        <v>16364939</v>
      </c>
      <c r="BB5" s="56">
        <v>15028406</v>
      </c>
      <c r="BC5" s="56">
        <v>1936250</v>
      </c>
      <c r="BD5" s="56">
        <v>16964656</v>
      </c>
      <c r="BE5" s="56">
        <v>34134200</v>
      </c>
      <c r="BF5" s="56">
        <v>4043848</v>
      </c>
      <c r="BG5" s="56">
        <v>38178048</v>
      </c>
      <c r="BH5" s="56">
        <v>24890400</v>
      </c>
      <c r="BI5" s="56">
        <v>3025054</v>
      </c>
      <c r="BJ5" s="56">
        <v>27915454</v>
      </c>
      <c r="BK5" s="56">
        <v>15052307</v>
      </c>
      <c r="BL5" s="56">
        <v>7512260</v>
      </c>
      <c r="BM5" s="56">
        <v>22564567</v>
      </c>
      <c r="BN5" s="56">
        <v>8103328</v>
      </c>
      <c r="BO5" s="56">
        <v>8446792</v>
      </c>
      <c r="BP5" s="56">
        <v>16550120</v>
      </c>
      <c r="BQ5" s="56">
        <v>7727269</v>
      </c>
      <c r="BR5" s="56">
        <v>8007636</v>
      </c>
      <c r="BS5" s="56">
        <v>15734905</v>
      </c>
      <c r="BT5" s="56">
        <v>7538740</v>
      </c>
      <c r="BU5" s="56">
        <v>8031522</v>
      </c>
      <c r="BV5" s="56">
        <v>15570262</v>
      </c>
      <c r="BW5" s="56">
        <v>7043942</v>
      </c>
      <c r="BX5" s="56">
        <v>8410343</v>
      </c>
      <c r="BY5" s="56">
        <f>SUM(BW5:BX5)</f>
        <v>15454285</v>
      </c>
      <c r="BZ5" s="56">
        <v>6928183</v>
      </c>
      <c r="CA5" s="56">
        <v>8254476</v>
      </c>
      <c r="CB5" s="56">
        <f>SUM(BZ5:CA5)</f>
        <v>15182659</v>
      </c>
      <c r="CC5" s="56">
        <v>6707670</v>
      </c>
      <c r="CD5" s="56">
        <v>8044523</v>
      </c>
      <c r="CE5" s="56">
        <v>14752193</v>
      </c>
      <c r="CF5" s="56">
        <v>9575494</v>
      </c>
      <c r="CG5" s="56">
        <v>9963142</v>
      </c>
      <c r="CH5" s="56">
        <v>19538636</v>
      </c>
      <c r="CI5" s="56">
        <v>15100225</v>
      </c>
      <c r="CJ5" s="56">
        <v>13624962</v>
      </c>
      <c r="CK5" s="56">
        <v>28725187</v>
      </c>
      <c r="CL5" s="56">
        <v>14565202</v>
      </c>
      <c r="CM5" s="56">
        <v>13090772</v>
      </c>
      <c r="CN5" s="56">
        <v>27655974</v>
      </c>
      <c r="CO5" s="56">
        <v>13511477</v>
      </c>
      <c r="CP5" s="56">
        <v>13302637</v>
      </c>
      <c r="CQ5" s="56">
        <v>26814114</v>
      </c>
      <c r="CR5" s="56">
        <v>13351863</v>
      </c>
      <c r="CS5" s="56">
        <v>13116283</v>
      </c>
      <c r="CT5" s="56">
        <v>26468146</v>
      </c>
      <c r="CU5" s="56">
        <v>12325603</v>
      </c>
      <c r="CV5" s="56">
        <v>12188038</v>
      </c>
      <c r="CW5" s="56">
        <f>SUM(CU5:CV5)</f>
        <v>24513641</v>
      </c>
      <c r="CX5" s="56">
        <v>11376121</v>
      </c>
      <c r="CY5" s="56">
        <v>11500722</v>
      </c>
      <c r="CZ5" s="56">
        <v>22876843</v>
      </c>
      <c r="DA5" s="56">
        <v>11028511</v>
      </c>
      <c r="DB5" s="56">
        <v>11440884</v>
      </c>
      <c r="DC5" s="56">
        <v>22469395</v>
      </c>
      <c r="DD5" s="56">
        <v>9973319</v>
      </c>
      <c r="DE5" s="56">
        <v>10559418</v>
      </c>
      <c r="DF5" s="56">
        <f>SUM(DD5:DE5)</f>
        <v>20532737</v>
      </c>
      <c r="DG5" s="56">
        <v>4152084</v>
      </c>
      <c r="DH5" s="56">
        <v>5676545</v>
      </c>
      <c r="DI5" s="56">
        <v>9828629</v>
      </c>
      <c r="DJ5" s="56">
        <v>4035968</v>
      </c>
      <c r="DK5" s="56">
        <v>5559875</v>
      </c>
      <c r="DL5" s="56">
        <f>SUM(DJ5:DK5)</f>
        <v>9595843</v>
      </c>
      <c r="DM5" s="68">
        <v>3311371</v>
      </c>
      <c r="DN5" s="68">
        <v>5753814</v>
      </c>
      <c r="DO5" s="56">
        <f>SUM(DM5:DN5)</f>
        <v>9065185</v>
      </c>
      <c r="DP5" s="56">
        <v>2960203</v>
      </c>
      <c r="DQ5" s="56">
        <v>5511417</v>
      </c>
      <c r="DR5" s="56">
        <v>8471620</v>
      </c>
      <c r="DS5" s="56">
        <v>3105590</v>
      </c>
      <c r="DT5" s="56">
        <v>5686863</v>
      </c>
      <c r="DU5" s="56">
        <v>8792453</v>
      </c>
      <c r="DV5" s="56">
        <v>3257725</v>
      </c>
      <c r="DW5" s="56">
        <v>5955577</v>
      </c>
      <c r="DX5" s="56">
        <f>SUM(DV5:DW5)</f>
        <v>9213302</v>
      </c>
      <c r="DY5" s="56">
        <v>2947913</v>
      </c>
      <c r="DZ5" s="56">
        <v>5482270</v>
      </c>
      <c r="EA5" s="56">
        <v>8430183</v>
      </c>
      <c r="EB5" s="56">
        <v>2871147</v>
      </c>
      <c r="EC5" s="56">
        <v>5373189</v>
      </c>
      <c r="ED5" s="56">
        <v>8244336</v>
      </c>
      <c r="EE5" s="56">
        <v>2782796</v>
      </c>
      <c r="EF5" s="56">
        <v>5190870</v>
      </c>
      <c r="EG5" s="56">
        <v>7973666</v>
      </c>
      <c r="EH5" s="56">
        <v>2683681</v>
      </c>
      <c r="EI5" s="56">
        <v>4988924</v>
      </c>
      <c r="EJ5" s="56">
        <v>7672605</v>
      </c>
      <c r="EK5" s="56">
        <v>1871521</v>
      </c>
      <c r="EL5" s="56">
        <v>3552968</v>
      </c>
      <c r="EM5" s="56">
        <v>5424489</v>
      </c>
      <c r="EN5" s="56">
        <v>1818704</v>
      </c>
      <c r="EO5" s="56">
        <v>3454465</v>
      </c>
      <c r="EP5" s="56">
        <v>5273169</v>
      </c>
      <c r="EQ5" s="56">
        <v>1594530</v>
      </c>
      <c r="ER5" s="56">
        <v>3055769</v>
      </c>
      <c r="ES5" s="56">
        <v>4650299</v>
      </c>
      <c r="ET5" s="56">
        <v>917587</v>
      </c>
      <c r="EU5" s="56">
        <v>1834678</v>
      </c>
      <c r="EV5" s="56">
        <v>2752265</v>
      </c>
      <c r="EW5" s="56">
        <v>798526</v>
      </c>
      <c r="EX5" s="56">
        <v>1699603</v>
      </c>
      <c r="EY5" s="56">
        <v>2498129</v>
      </c>
      <c r="EZ5" s="56">
        <v>454713</v>
      </c>
      <c r="FA5" s="56">
        <v>1024435</v>
      </c>
      <c r="FB5" s="56">
        <v>1479148</v>
      </c>
      <c r="FC5" s="56">
        <v>435530</v>
      </c>
      <c r="FD5" s="56">
        <v>907940</v>
      </c>
      <c r="FE5" s="58">
        <v>1343470</v>
      </c>
      <c r="FF5" s="56">
        <v>91591</v>
      </c>
      <c r="FG5" s="56">
        <v>267355</v>
      </c>
      <c r="FH5" s="56">
        <v>358946</v>
      </c>
      <c r="FI5" s="56">
        <v>4877</v>
      </c>
      <c r="FJ5" s="56">
        <v>55477</v>
      </c>
      <c r="FK5" s="56">
        <f>SUM(FI5:FJ5)</f>
        <v>60354</v>
      </c>
      <c r="FL5" s="56">
        <v>3531</v>
      </c>
      <c r="FM5" s="56">
        <v>5039</v>
      </c>
      <c r="FN5" s="151">
        <f>SUM(FL5:FM5)</f>
        <v>8570</v>
      </c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</row>
    <row r="6" spans="1:236" ht="27" customHeight="1" x14ac:dyDescent="0.2">
      <c r="A6" s="54">
        <v>3</v>
      </c>
      <c r="B6" s="55" t="s">
        <v>6</v>
      </c>
      <c r="C6" s="245">
        <v>155113</v>
      </c>
      <c r="D6" s="245">
        <v>13472</v>
      </c>
      <c r="E6" s="245">
        <f t="shared" si="0"/>
        <v>168585</v>
      </c>
      <c r="F6" s="244">
        <v>114048</v>
      </c>
      <c r="G6" s="244">
        <v>9930</v>
      </c>
      <c r="H6" s="244">
        <f t="shared" si="1"/>
        <v>123978</v>
      </c>
      <c r="I6" s="244">
        <v>127290</v>
      </c>
      <c r="J6" s="244">
        <v>11115</v>
      </c>
      <c r="K6" s="244">
        <f t="shared" si="2"/>
        <v>138405</v>
      </c>
      <c r="L6" s="244">
        <v>225151</v>
      </c>
      <c r="M6" s="244">
        <v>19770</v>
      </c>
      <c r="N6" s="244">
        <f t="shared" si="3"/>
        <v>244921</v>
      </c>
      <c r="O6" s="244">
        <v>283521</v>
      </c>
      <c r="P6" s="244">
        <v>25035</v>
      </c>
      <c r="Q6" s="244">
        <f t="shared" si="4"/>
        <v>308556</v>
      </c>
      <c r="R6" s="244">
        <v>271095</v>
      </c>
      <c r="S6" s="244">
        <v>24020</v>
      </c>
      <c r="T6" s="244">
        <f t="shared" si="5"/>
        <v>295115</v>
      </c>
      <c r="U6" s="143">
        <v>561734</v>
      </c>
      <c r="V6" s="143">
        <v>49848</v>
      </c>
      <c r="W6" s="143">
        <f t="shared" si="6"/>
        <v>611582</v>
      </c>
      <c r="X6" s="143">
        <v>541614</v>
      </c>
      <c r="Y6" s="143">
        <v>48227</v>
      </c>
      <c r="Z6" s="143">
        <f t="shared" si="7"/>
        <v>589841</v>
      </c>
      <c r="AA6" s="143">
        <v>292160</v>
      </c>
      <c r="AB6" s="143">
        <v>26273</v>
      </c>
      <c r="AC6" s="143">
        <f t="shared" si="8"/>
        <v>318433</v>
      </c>
      <c r="AD6" s="143">
        <v>513232</v>
      </c>
      <c r="AE6" s="143">
        <v>46770</v>
      </c>
      <c r="AF6" s="143">
        <f t="shared" si="9"/>
        <v>560002</v>
      </c>
      <c r="AG6" s="143">
        <v>584444</v>
      </c>
      <c r="AH6" s="143">
        <v>53848</v>
      </c>
      <c r="AI6" s="143">
        <f t="shared" si="10"/>
        <v>638292</v>
      </c>
      <c r="AJ6" s="143">
        <v>712405</v>
      </c>
      <c r="AK6" s="143">
        <v>66276</v>
      </c>
      <c r="AL6" s="143">
        <v>778681</v>
      </c>
      <c r="AM6" s="143">
        <v>764963</v>
      </c>
      <c r="AN6" s="143">
        <v>71616</v>
      </c>
      <c r="AO6" s="143">
        <v>836579</v>
      </c>
      <c r="AP6" s="143">
        <v>819344</v>
      </c>
      <c r="AQ6" s="143">
        <v>77063</v>
      </c>
      <c r="AR6" s="143">
        <v>896407</v>
      </c>
      <c r="AS6" s="143">
        <v>1080442</v>
      </c>
      <c r="AT6" s="143">
        <v>101957</v>
      </c>
      <c r="AU6" s="143">
        <v>1182399</v>
      </c>
      <c r="AV6" s="68">
        <v>1195827</v>
      </c>
      <c r="AW6" s="68">
        <v>113625</v>
      </c>
      <c r="AX6" s="68">
        <v>1309452</v>
      </c>
      <c r="AY6" s="56">
        <v>1485918</v>
      </c>
      <c r="AZ6" s="56">
        <v>142477</v>
      </c>
      <c r="BA6" s="56">
        <v>1628395</v>
      </c>
      <c r="BB6" s="56">
        <v>1483110</v>
      </c>
      <c r="BC6" s="56">
        <v>143208</v>
      </c>
      <c r="BD6" s="56">
        <v>1626318</v>
      </c>
      <c r="BE6" s="56">
        <v>1147303</v>
      </c>
      <c r="BF6" s="56">
        <v>111252</v>
      </c>
      <c r="BG6" s="56">
        <v>1258555</v>
      </c>
      <c r="BH6" s="56">
        <v>1754953</v>
      </c>
      <c r="BI6" s="56">
        <v>170904</v>
      </c>
      <c r="BJ6" s="56">
        <v>1925857</v>
      </c>
      <c r="BK6" s="56">
        <v>2382476</v>
      </c>
      <c r="BL6" s="56">
        <v>741803</v>
      </c>
      <c r="BM6" s="56">
        <v>3124279</v>
      </c>
      <c r="BN6" s="56">
        <v>2124115</v>
      </c>
      <c r="BO6" s="56">
        <v>1084610</v>
      </c>
      <c r="BP6" s="56">
        <v>3208725</v>
      </c>
      <c r="BQ6" s="56">
        <v>3060157</v>
      </c>
      <c r="BR6" s="56">
        <v>1570275</v>
      </c>
      <c r="BS6" s="56">
        <v>4630432</v>
      </c>
      <c r="BT6" s="56">
        <v>9151762</v>
      </c>
      <c r="BU6" s="56">
        <v>4940919</v>
      </c>
      <c r="BV6" s="56">
        <v>14092681</v>
      </c>
      <c r="BW6" s="56">
        <v>8978732</v>
      </c>
      <c r="BX6" s="56">
        <v>5558476</v>
      </c>
      <c r="BY6" s="56">
        <f>SUM(BW6:BX6)</f>
        <v>14537208</v>
      </c>
      <c r="BZ6" s="56">
        <v>2107573</v>
      </c>
      <c r="CA6" s="56">
        <v>1299857</v>
      </c>
      <c r="CB6" s="56">
        <f>SUM(BZ6:CA6)</f>
        <v>3407430</v>
      </c>
      <c r="CC6" s="56">
        <v>2023966</v>
      </c>
      <c r="CD6" s="56">
        <v>1244496</v>
      </c>
      <c r="CE6" s="56">
        <v>3268462</v>
      </c>
      <c r="CF6" s="56">
        <v>2570233</v>
      </c>
      <c r="CG6" s="56">
        <v>1572516</v>
      </c>
      <c r="CH6" s="56">
        <v>4142749</v>
      </c>
      <c r="CI6" s="56">
        <v>3209966</v>
      </c>
      <c r="CJ6" s="56">
        <v>1967087</v>
      </c>
      <c r="CK6" s="56">
        <v>5177053</v>
      </c>
      <c r="CL6" s="56">
        <v>5563285</v>
      </c>
      <c r="CM6" s="56">
        <v>3420833</v>
      </c>
      <c r="CN6" s="56">
        <v>8984118</v>
      </c>
      <c r="CO6" s="56">
        <v>7420564</v>
      </c>
      <c r="CP6" s="56">
        <v>4929080</v>
      </c>
      <c r="CQ6" s="56">
        <v>12349644</v>
      </c>
      <c r="CR6" s="56">
        <v>6173747</v>
      </c>
      <c r="CS6" s="56">
        <v>4043821</v>
      </c>
      <c r="CT6" s="56">
        <v>10217568</v>
      </c>
      <c r="CU6" s="56">
        <v>5562942</v>
      </c>
      <c r="CV6" s="56">
        <v>3548906</v>
      </c>
      <c r="CW6" s="56">
        <f>SUM(CU6:CV6)</f>
        <v>9111848</v>
      </c>
      <c r="CX6" s="56">
        <v>7654044</v>
      </c>
      <c r="CY6" s="56">
        <v>4756100</v>
      </c>
      <c r="CZ6" s="56">
        <v>12410144</v>
      </c>
      <c r="DA6" s="56">
        <v>7020016</v>
      </c>
      <c r="DB6" s="56">
        <v>4313992</v>
      </c>
      <c r="DC6" s="56">
        <v>11334008</v>
      </c>
      <c r="DD6" s="56">
        <v>2954860</v>
      </c>
      <c r="DE6" s="56">
        <v>1784433</v>
      </c>
      <c r="DF6" s="56">
        <f>SUM(DD6:DE6)</f>
        <v>4739293</v>
      </c>
      <c r="DG6" s="56">
        <v>1048339</v>
      </c>
      <c r="DH6" s="56">
        <v>628372</v>
      </c>
      <c r="DI6" s="58">
        <v>1676711</v>
      </c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4"/>
      <c r="FF6" s="93"/>
      <c r="FG6" s="93"/>
      <c r="FH6" s="93"/>
      <c r="FI6" s="93"/>
      <c r="FJ6" s="93"/>
      <c r="FK6" s="93"/>
      <c r="FL6" s="93"/>
      <c r="FM6" s="93"/>
      <c r="FN6" s="152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</row>
    <row r="7" spans="1:236" ht="27" customHeight="1" x14ac:dyDescent="0.2">
      <c r="A7" s="54">
        <v>4</v>
      </c>
      <c r="B7" s="59" t="s">
        <v>29</v>
      </c>
      <c r="C7" s="245">
        <v>3133148</v>
      </c>
      <c r="D7" s="245">
        <v>272219</v>
      </c>
      <c r="E7" s="245">
        <f t="shared" si="0"/>
        <v>3405367</v>
      </c>
      <c r="F7" s="245">
        <v>2170702</v>
      </c>
      <c r="G7" s="245">
        <v>189219</v>
      </c>
      <c r="H7" s="245">
        <f t="shared" si="1"/>
        <v>2359921</v>
      </c>
      <c r="I7" s="245">
        <v>1853283</v>
      </c>
      <c r="J7" s="245">
        <v>161860</v>
      </c>
      <c r="K7" s="245">
        <f t="shared" si="2"/>
        <v>2015143</v>
      </c>
      <c r="L7" s="245">
        <v>2152086</v>
      </c>
      <c r="M7" s="245">
        <v>188670</v>
      </c>
      <c r="N7" s="245">
        <f t="shared" si="3"/>
        <v>2340756</v>
      </c>
      <c r="O7" s="245">
        <v>1360482</v>
      </c>
      <c r="P7" s="245">
        <v>120086</v>
      </c>
      <c r="Q7" s="245">
        <f t="shared" si="4"/>
        <v>1480568</v>
      </c>
      <c r="R7" s="245">
        <v>1508606</v>
      </c>
      <c r="S7" s="245">
        <v>133711</v>
      </c>
      <c r="T7" s="245">
        <f t="shared" si="5"/>
        <v>1642317</v>
      </c>
      <c r="U7" s="143">
        <v>1283350</v>
      </c>
      <c r="V7" s="143">
        <v>113896</v>
      </c>
      <c r="W7" s="143">
        <f t="shared" si="6"/>
        <v>1397246</v>
      </c>
      <c r="X7" s="143">
        <v>1642644</v>
      </c>
      <c r="Y7" s="143">
        <v>146089</v>
      </c>
      <c r="Z7" s="143">
        <f t="shared" si="7"/>
        <v>1788733</v>
      </c>
      <c r="AA7" s="143">
        <v>1151651</v>
      </c>
      <c r="AB7" s="143">
        <v>103439</v>
      </c>
      <c r="AC7" s="143">
        <f t="shared" si="8"/>
        <v>1255090</v>
      </c>
      <c r="AD7" s="143">
        <v>1936922</v>
      </c>
      <c r="AE7" s="143">
        <v>175990</v>
      </c>
      <c r="AF7" s="143">
        <f t="shared" si="9"/>
        <v>2112912</v>
      </c>
      <c r="AG7" s="143">
        <v>2337341</v>
      </c>
      <c r="AH7" s="143">
        <v>214824</v>
      </c>
      <c r="AI7" s="143">
        <f t="shared" si="10"/>
        <v>2552165</v>
      </c>
      <c r="AJ7" s="143">
        <v>1177569</v>
      </c>
      <c r="AK7" s="143">
        <v>109336</v>
      </c>
      <c r="AL7" s="143">
        <v>1286905</v>
      </c>
      <c r="AM7" s="143">
        <v>622180</v>
      </c>
      <c r="AN7" s="143">
        <v>58208</v>
      </c>
      <c r="AO7" s="143">
        <v>680388</v>
      </c>
      <c r="AP7" s="143">
        <v>572568</v>
      </c>
      <c r="AQ7" s="143">
        <v>53835</v>
      </c>
      <c r="AR7" s="143">
        <v>626403</v>
      </c>
      <c r="AS7" s="143">
        <v>489983</v>
      </c>
      <c r="AT7" s="143">
        <v>46208</v>
      </c>
      <c r="AU7" s="143">
        <v>536191</v>
      </c>
      <c r="AV7" s="68">
        <v>384994</v>
      </c>
      <c r="AW7" s="68">
        <v>36584</v>
      </c>
      <c r="AX7" s="68">
        <v>421578</v>
      </c>
      <c r="AY7" s="56">
        <v>514010</v>
      </c>
      <c r="AZ7" s="56">
        <v>49333</v>
      </c>
      <c r="BA7" s="56">
        <v>563343</v>
      </c>
      <c r="BB7" s="56">
        <v>1535648</v>
      </c>
      <c r="BC7" s="56">
        <v>148430</v>
      </c>
      <c r="BD7" s="56">
        <v>1684078</v>
      </c>
      <c r="BE7" s="56">
        <v>1383972</v>
      </c>
      <c r="BF7" s="56">
        <v>134183</v>
      </c>
      <c r="BG7" s="56">
        <v>1518155</v>
      </c>
      <c r="BH7" s="56">
        <v>846075</v>
      </c>
      <c r="BI7" s="56">
        <v>82271</v>
      </c>
      <c r="BJ7" s="56">
        <v>928346</v>
      </c>
      <c r="BK7" s="56">
        <v>395882</v>
      </c>
      <c r="BL7" s="56">
        <v>123289</v>
      </c>
      <c r="BM7" s="56">
        <v>519171</v>
      </c>
      <c r="BN7" s="92"/>
      <c r="BO7" s="92"/>
      <c r="BP7" s="92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4"/>
      <c r="CC7" s="93"/>
      <c r="CD7" s="93"/>
      <c r="CE7" s="93"/>
      <c r="CF7" s="93"/>
      <c r="CG7" s="93"/>
      <c r="CH7" s="93"/>
      <c r="CI7" s="93"/>
      <c r="CJ7" s="93"/>
      <c r="CK7" s="93"/>
      <c r="CL7" s="92"/>
      <c r="CM7" s="92"/>
      <c r="CN7" s="92"/>
      <c r="CO7" s="92"/>
      <c r="CP7" s="92"/>
      <c r="CQ7" s="92"/>
      <c r="CR7" s="92"/>
      <c r="CS7" s="95"/>
      <c r="CT7" s="92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4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4"/>
      <c r="FF7" s="93"/>
      <c r="FG7" s="93"/>
      <c r="FH7" s="93"/>
      <c r="FI7" s="93"/>
      <c r="FJ7" s="93"/>
      <c r="FK7" s="93"/>
      <c r="FL7" s="93"/>
      <c r="FM7" s="93"/>
      <c r="FN7" s="152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</row>
    <row r="8" spans="1:236" ht="27" customHeight="1" x14ac:dyDescent="0.2">
      <c r="A8" s="54">
        <v>5</v>
      </c>
      <c r="B8" s="55" t="s">
        <v>30</v>
      </c>
      <c r="C8" s="245">
        <v>4361981</v>
      </c>
      <c r="D8" s="245">
        <v>378800</v>
      </c>
      <c r="E8" s="245">
        <f t="shared" si="0"/>
        <v>4740781</v>
      </c>
      <c r="F8" s="244">
        <v>2426536</v>
      </c>
      <c r="G8" s="244">
        <v>211466</v>
      </c>
      <c r="H8" s="244">
        <f t="shared" si="1"/>
        <v>2638002</v>
      </c>
      <c r="I8" s="244">
        <v>1469524</v>
      </c>
      <c r="J8" s="244">
        <v>128246</v>
      </c>
      <c r="K8" s="244">
        <f t="shared" si="2"/>
        <v>1597770</v>
      </c>
      <c r="L8" s="244">
        <v>2566200</v>
      </c>
      <c r="M8" s="244">
        <v>224740</v>
      </c>
      <c r="N8" s="244">
        <f t="shared" si="3"/>
        <v>2790940</v>
      </c>
      <c r="O8" s="244">
        <v>1898114</v>
      </c>
      <c r="P8" s="244">
        <v>167352</v>
      </c>
      <c r="Q8" s="244">
        <f t="shared" si="4"/>
        <v>2065466</v>
      </c>
      <c r="R8" s="244">
        <v>916404</v>
      </c>
      <c r="S8" s="244">
        <v>81194</v>
      </c>
      <c r="T8" s="244">
        <f t="shared" si="5"/>
        <v>997598</v>
      </c>
      <c r="U8" s="143">
        <v>1107473</v>
      </c>
      <c r="V8" s="143">
        <v>98282</v>
      </c>
      <c r="W8" s="143">
        <f t="shared" si="6"/>
        <v>1205755</v>
      </c>
      <c r="X8" s="143">
        <v>1631288</v>
      </c>
      <c r="Y8" s="143">
        <v>144825</v>
      </c>
      <c r="Z8" s="143">
        <f t="shared" si="7"/>
        <v>1776113</v>
      </c>
      <c r="AA8" s="143">
        <v>675796</v>
      </c>
      <c r="AB8" s="143">
        <v>60509</v>
      </c>
      <c r="AC8" s="143">
        <f t="shared" si="8"/>
        <v>736305</v>
      </c>
      <c r="AD8" s="143">
        <v>1887492</v>
      </c>
      <c r="AE8" s="143">
        <v>171032</v>
      </c>
      <c r="AF8" s="143">
        <f t="shared" si="9"/>
        <v>2058524</v>
      </c>
      <c r="AG8" s="143">
        <v>1386529</v>
      </c>
      <c r="AH8" s="143">
        <v>127208</v>
      </c>
      <c r="AI8" s="143">
        <f t="shared" si="10"/>
        <v>1513737</v>
      </c>
      <c r="AJ8" s="143">
        <v>1962234</v>
      </c>
      <c r="AK8" s="143">
        <v>181980</v>
      </c>
      <c r="AL8" s="143">
        <v>2144214</v>
      </c>
      <c r="AM8" s="143">
        <v>161796</v>
      </c>
      <c r="AN8" s="143">
        <v>15110</v>
      </c>
      <c r="AO8" s="143">
        <v>176906</v>
      </c>
      <c r="AP8" s="143">
        <v>208279</v>
      </c>
      <c r="AQ8" s="143">
        <v>19568</v>
      </c>
      <c r="AR8" s="143">
        <v>227847</v>
      </c>
      <c r="AS8" s="143">
        <v>186708</v>
      </c>
      <c r="AT8" s="143">
        <v>17581</v>
      </c>
      <c r="AU8" s="143">
        <v>204289</v>
      </c>
      <c r="AV8" s="68">
        <v>218593</v>
      </c>
      <c r="AW8" s="68">
        <v>20678</v>
      </c>
      <c r="AX8" s="68">
        <v>239271</v>
      </c>
      <c r="AY8" s="56">
        <v>235049</v>
      </c>
      <c r="AZ8" s="56">
        <v>22455</v>
      </c>
      <c r="BA8" s="56">
        <v>257504</v>
      </c>
      <c r="BB8" s="56">
        <v>824570</v>
      </c>
      <c r="BC8" s="56">
        <v>79443</v>
      </c>
      <c r="BD8" s="56">
        <v>904013</v>
      </c>
      <c r="BE8" s="56">
        <v>931020</v>
      </c>
      <c r="BF8" s="56">
        <v>90226</v>
      </c>
      <c r="BG8" s="56">
        <v>1021246</v>
      </c>
      <c r="BH8" s="56">
        <v>1233503</v>
      </c>
      <c r="BI8" s="56">
        <v>119693</v>
      </c>
      <c r="BJ8" s="56">
        <v>1353196</v>
      </c>
      <c r="BK8" s="56">
        <v>400284</v>
      </c>
      <c r="BL8" s="56">
        <v>124545</v>
      </c>
      <c r="BM8" s="56">
        <v>524829</v>
      </c>
      <c r="BN8" s="92"/>
      <c r="BO8" s="92"/>
      <c r="BP8" s="92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4"/>
      <c r="CC8" s="93"/>
      <c r="CD8" s="93"/>
      <c r="CE8" s="93"/>
      <c r="CF8" s="93"/>
      <c r="CG8" s="93"/>
      <c r="CH8" s="93"/>
      <c r="CI8" s="93"/>
      <c r="CJ8" s="93"/>
      <c r="CK8" s="93"/>
      <c r="CL8" s="92"/>
      <c r="CM8" s="92"/>
      <c r="CN8" s="92"/>
      <c r="CO8" s="92"/>
      <c r="CP8" s="92"/>
      <c r="CQ8" s="92"/>
      <c r="CR8" s="92"/>
      <c r="CS8" s="92"/>
      <c r="CT8" s="92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4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4"/>
      <c r="FF8" s="93"/>
      <c r="FG8" s="93"/>
      <c r="FH8" s="93"/>
      <c r="FI8" s="93"/>
      <c r="FJ8" s="93"/>
      <c r="FK8" s="93"/>
      <c r="FL8" s="93"/>
      <c r="FM8" s="93"/>
      <c r="FN8" s="152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</row>
    <row r="9" spans="1:236" ht="27" customHeight="1" x14ac:dyDescent="0.2">
      <c r="A9" s="54">
        <v>6</v>
      </c>
      <c r="B9" s="55" t="s">
        <v>7</v>
      </c>
      <c r="C9" s="245">
        <v>67937149</v>
      </c>
      <c r="D9" s="245">
        <v>6662065</v>
      </c>
      <c r="E9" s="245">
        <f t="shared" si="0"/>
        <v>74599214</v>
      </c>
      <c r="F9" s="244">
        <v>64074208</v>
      </c>
      <c r="G9" s="244">
        <v>6284217</v>
      </c>
      <c r="H9" s="244">
        <f t="shared" si="1"/>
        <v>70358425</v>
      </c>
      <c r="I9" s="244">
        <v>64485445</v>
      </c>
      <c r="J9" s="244">
        <v>6327192</v>
      </c>
      <c r="K9" s="244">
        <f t="shared" si="2"/>
        <v>70812637</v>
      </c>
      <c r="L9" s="244">
        <v>61946939</v>
      </c>
      <c r="M9" s="244">
        <v>6168738</v>
      </c>
      <c r="N9" s="244">
        <f t="shared" si="3"/>
        <v>68115677</v>
      </c>
      <c r="O9" s="244">
        <v>56923427</v>
      </c>
      <c r="P9" s="244">
        <v>5692834</v>
      </c>
      <c r="Q9" s="244">
        <f t="shared" si="4"/>
        <v>62616261</v>
      </c>
      <c r="R9" s="244">
        <v>46706686</v>
      </c>
      <c r="S9" s="244">
        <v>4651127</v>
      </c>
      <c r="T9" s="244">
        <f t="shared" si="5"/>
        <v>51357813</v>
      </c>
      <c r="U9" s="143">
        <v>48306138</v>
      </c>
      <c r="V9" s="143">
        <v>4810402</v>
      </c>
      <c r="W9" s="143">
        <f t="shared" si="6"/>
        <v>53116540</v>
      </c>
      <c r="X9" s="143">
        <v>44768998</v>
      </c>
      <c r="Y9" s="143">
        <v>4458154</v>
      </c>
      <c r="Z9" s="143">
        <f t="shared" si="7"/>
        <v>49227152</v>
      </c>
      <c r="AA9" s="143">
        <v>42127203</v>
      </c>
      <c r="AB9" s="143">
        <v>4253617</v>
      </c>
      <c r="AC9" s="143">
        <f t="shared" si="8"/>
        <v>46380820</v>
      </c>
      <c r="AD9" s="143">
        <v>46898155</v>
      </c>
      <c r="AE9" s="143">
        <v>4796979</v>
      </c>
      <c r="AF9" s="143">
        <f t="shared" si="9"/>
        <v>51695134</v>
      </c>
      <c r="AG9" s="143">
        <v>30017377</v>
      </c>
      <c r="AH9" s="143">
        <v>3035754</v>
      </c>
      <c r="AI9" s="143">
        <f t="shared" si="10"/>
        <v>33053131</v>
      </c>
      <c r="AJ9" s="143">
        <v>24797929</v>
      </c>
      <c r="AK9" s="143">
        <v>2487183</v>
      </c>
      <c r="AL9" s="143">
        <v>27285112</v>
      </c>
      <c r="AM9" s="143">
        <v>25011097</v>
      </c>
      <c r="AN9" s="143">
        <v>2508560</v>
      </c>
      <c r="AO9" s="143">
        <v>27519657</v>
      </c>
      <c r="AP9" s="143">
        <v>24986579</v>
      </c>
      <c r="AQ9" s="143">
        <v>2523324</v>
      </c>
      <c r="AR9" s="143">
        <v>27509903</v>
      </c>
      <c r="AS9" s="143">
        <v>25084204</v>
      </c>
      <c r="AT9" s="143">
        <v>2545742</v>
      </c>
      <c r="AU9" s="143">
        <v>27629946</v>
      </c>
      <c r="AV9" s="68">
        <v>25127361</v>
      </c>
      <c r="AW9" s="68">
        <v>2550126</v>
      </c>
      <c r="AX9" s="68">
        <v>27677487</v>
      </c>
      <c r="AY9" s="56">
        <v>23977508</v>
      </c>
      <c r="AZ9" s="56">
        <v>2433429</v>
      </c>
      <c r="BA9" s="56">
        <v>26410937</v>
      </c>
      <c r="BB9" s="56">
        <v>25564828</v>
      </c>
      <c r="BC9" s="56">
        <v>2602887</v>
      </c>
      <c r="BD9" s="56">
        <v>28167715</v>
      </c>
      <c r="BE9" s="56">
        <v>25925426</v>
      </c>
      <c r="BF9" s="56">
        <v>2668764</v>
      </c>
      <c r="BG9" s="56">
        <v>28594190</v>
      </c>
      <c r="BH9" s="56">
        <v>24525490</v>
      </c>
      <c r="BI9" s="56">
        <v>2524655</v>
      </c>
      <c r="BJ9" s="56">
        <v>27050145</v>
      </c>
      <c r="BK9" s="56">
        <v>21247951</v>
      </c>
      <c r="BL9" s="56">
        <v>7846938</v>
      </c>
      <c r="BM9" s="56">
        <v>29094889</v>
      </c>
      <c r="BN9" s="56">
        <v>16368531</v>
      </c>
      <c r="BO9" s="56">
        <v>9745992</v>
      </c>
      <c r="BP9" s="56">
        <v>26114523</v>
      </c>
      <c r="BQ9" s="56">
        <v>14592941</v>
      </c>
      <c r="BR9" s="56">
        <v>8652259</v>
      </c>
      <c r="BS9" s="56">
        <v>23245200</v>
      </c>
      <c r="BT9" s="56">
        <v>16438776</v>
      </c>
      <c r="BU9" s="56">
        <v>10057755</v>
      </c>
      <c r="BV9" s="56">
        <v>26496531</v>
      </c>
      <c r="BW9" s="56">
        <v>16329218</v>
      </c>
      <c r="BX9" s="56">
        <v>11034510</v>
      </c>
      <c r="BY9" s="56">
        <f t="shared" ref="BY9:BY34" si="11">SUM(BW9:BX9)</f>
        <v>27363728</v>
      </c>
      <c r="BZ9" s="56">
        <v>15834106</v>
      </c>
      <c r="CA9" s="56">
        <v>10699937</v>
      </c>
      <c r="CB9" s="58">
        <f t="shared" ref="CB9:CB34" si="12">SUM(BZ9:CA9)</f>
        <v>26534043</v>
      </c>
      <c r="CC9" s="56">
        <v>16817033</v>
      </c>
      <c r="CD9" s="56">
        <v>11364160</v>
      </c>
      <c r="CE9" s="56">
        <v>28181193</v>
      </c>
      <c r="CF9" s="56">
        <v>3820957</v>
      </c>
      <c r="CG9" s="56">
        <v>2538872</v>
      </c>
      <c r="CH9" s="56">
        <v>6359829</v>
      </c>
      <c r="CI9" s="93"/>
      <c r="CJ9" s="93"/>
      <c r="CK9" s="93"/>
      <c r="CL9" s="92"/>
      <c r="CM9" s="92"/>
      <c r="CN9" s="92"/>
      <c r="CO9" s="92"/>
      <c r="CP9" s="92"/>
      <c r="CQ9" s="92"/>
      <c r="CR9" s="92"/>
      <c r="CS9" s="95"/>
      <c r="CT9" s="92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4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4"/>
      <c r="FF9" s="93"/>
      <c r="FG9" s="93"/>
      <c r="FH9" s="93"/>
      <c r="FI9" s="93"/>
      <c r="FJ9" s="93"/>
      <c r="FK9" s="93"/>
      <c r="FL9" s="93"/>
      <c r="FM9" s="93"/>
      <c r="FN9" s="152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</row>
    <row r="10" spans="1:236" ht="27.75" customHeight="1" x14ac:dyDescent="0.2">
      <c r="A10" s="54">
        <v>7</v>
      </c>
      <c r="B10" s="72" t="s">
        <v>98</v>
      </c>
      <c r="C10" s="275">
        <v>1610195</v>
      </c>
      <c r="D10" s="275">
        <v>227139</v>
      </c>
      <c r="E10" s="275">
        <f t="shared" si="0"/>
        <v>1837334</v>
      </c>
      <c r="F10" s="236">
        <v>1626855</v>
      </c>
      <c r="G10" s="236">
        <v>233287</v>
      </c>
      <c r="H10" s="236">
        <f t="shared" si="1"/>
        <v>1860142</v>
      </c>
      <c r="I10" s="236">
        <v>1650634</v>
      </c>
      <c r="J10" s="236">
        <v>235820</v>
      </c>
      <c r="K10" s="236">
        <f t="shared" si="2"/>
        <v>1886454</v>
      </c>
      <c r="L10" s="236">
        <v>1705738</v>
      </c>
      <c r="M10" s="236">
        <v>238137</v>
      </c>
      <c r="N10" s="236">
        <f t="shared" si="3"/>
        <v>1943875</v>
      </c>
      <c r="O10" s="236">
        <v>1395350</v>
      </c>
      <c r="P10" s="236">
        <v>194902</v>
      </c>
      <c r="Q10" s="236">
        <f t="shared" si="4"/>
        <v>1590252</v>
      </c>
      <c r="R10" s="236">
        <v>1672251</v>
      </c>
      <c r="S10" s="236">
        <v>228714</v>
      </c>
      <c r="T10" s="236">
        <f t="shared" si="5"/>
        <v>1900965</v>
      </c>
      <c r="U10" s="143">
        <v>1627709</v>
      </c>
      <c r="V10" s="143">
        <v>222246</v>
      </c>
      <c r="W10" s="143">
        <f t="shared" si="6"/>
        <v>1849955</v>
      </c>
      <c r="X10" s="143">
        <v>1672853</v>
      </c>
      <c r="Y10" s="143">
        <v>221687</v>
      </c>
      <c r="Z10" s="143">
        <f t="shared" si="7"/>
        <v>1894540</v>
      </c>
      <c r="AA10" s="143">
        <v>1733056</v>
      </c>
      <c r="AB10" s="143">
        <v>231130</v>
      </c>
      <c r="AC10" s="143">
        <f t="shared" si="8"/>
        <v>1964186</v>
      </c>
      <c r="AD10" s="143">
        <v>1736853</v>
      </c>
      <c r="AE10" s="143">
        <v>233576</v>
      </c>
      <c r="AF10" s="143">
        <f t="shared" si="9"/>
        <v>1970429</v>
      </c>
      <c r="AG10" s="143">
        <v>1775003</v>
      </c>
      <c r="AH10" s="143">
        <v>236976</v>
      </c>
      <c r="AI10" s="143">
        <f t="shared" si="10"/>
        <v>2011979</v>
      </c>
      <c r="AJ10" s="143">
        <v>1890246</v>
      </c>
      <c r="AK10" s="143">
        <v>249981</v>
      </c>
      <c r="AL10" s="143">
        <v>2140227</v>
      </c>
      <c r="AM10" s="143">
        <v>1919321</v>
      </c>
      <c r="AN10" s="143">
        <v>252442</v>
      </c>
      <c r="AO10" s="143">
        <v>2171763</v>
      </c>
      <c r="AP10" s="143">
        <v>1741650</v>
      </c>
      <c r="AQ10" s="143">
        <v>219754</v>
      </c>
      <c r="AR10" s="143">
        <v>1961404</v>
      </c>
      <c r="AS10" s="143">
        <v>2093029</v>
      </c>
      <c r="AT10" s="143">
        <v>283129</v>
      </c>
      <c r="AU10" s="143">
        <v>2376158</v>
      </c>
      <c r="AV10" s="68">
        <v>2214022</v>
      </c>
      <c r="AW10" s="68">
        <v>305091</v>
      </c>
      <c r="AX10" s="68">
        <v>2519113</v>
      </c>
      <c r="AY10" s="56">
        <v>2242855</v>
      </c>
      <c r="AZ10" s="56">
        <v>275056</v>
      </c>
      <c r="BA10" s="56">
        <v>2517911</v>
      </c>
      <c r="BB10" s="56">
        <v>2287215</v>
      </c>
      <c r="BC10" s="56">
        <v>282961</v>
      </c>
      <c r="BD10" s="56">
        <v>2570176</v>
      </c>
      <c r="BE10" s="56">
        <v>2291542</v>
      </c>
      <c r="BF10" s="56">
        <v>271966</v>
      </c>
      <c r="BG10" s="56">
        <v>2563508</v>
      </c>
      <c r="BH10" s="56">
        <v>2252864</v>
      </c>
      <c r="BI10" s="56">
        <v>283474</v>
      </c>
      <c r="BJ10" s="56">
        <v>2536338</v>
      </c>
      <c r="BK10" s="56">
        <v>1661804</v>
      </c>
      <c r="BL10" s="56">
        <v>968256</v>
      </c>
      <c r="BM10" s="56">
        <v>2630060</v>
      </c>
      <c r="BN10" s="56">
        <v>824520</v>
      </c>
      <c r="BO10" s="56">
        <v>1894638</v>
      </c>
      <c r="BP10" s="56">
        <v>2719158</v>
      </c>
      <c r="BQ10" s="56">
        <v>858360</v>
      </c>
      <c r="BR10" s="56">
        <v>1942721</v>
      </c>
      <c r="BS10" s="56">
        <v>2801081</v>
      </c>
      <c r="BT10" s="56">
        <v>937460</v>
      </c>
      <c r="BU10" s="56">
        <v>2041701</v>
      </c>
      <c r="BV10" s="56">
        <v>2979161</v>
      </c>
      <c r="BW10" s="56">
        <v>957194</v>
      </c>
      <c r="BX10" s="56">
        <v>2175393</v>
      </c>
      <c r="BY10" s="56">
        <f t="shared" si="11"/>
        <v>3132587</v>
      </c>
      <c r="BZ10" s="56">
        <v>1002525</v>
      </c>
      <c r="CA10" s="56">
        <v>2313672</v>
      </c>
      <c r="CB10" s="58">
        <f t="shared" si="12"/>
        <v>3316197</v>
      </c>
      <c r="CC10" s="56">
        <v>1085910</v>
      </c>
      <c r="CD10" s="56">
        <v>2459882</v>
      </c>
      <c r="CE10" s="56">
        <v>3545792</v>
      </c>
      <c r="CF10" s="56">
        <v>1198099</v>
      </c>
      <c r="CG10" s="56">
        <v>2636893</v>
      </c>
      <c r="CH10" s="56">
        <v>3834992</v>
      </c>
      <c r="CI10" s="56">
        <v>1246882</v>
      </c>
      <c r="CJ10" s="56">
        <v>2669231</v>
      </c>
      <c r="CK10" s="56">
        <v>3916113</v>
      </c>
      <c r="CL10" s="56">
        <v>1281876</v>
      </c>
      <c r="CM10" s="56">
        <v>2612768</v>
      </c>
      <c r="CN10" s="56">
        <v>3894644</v>
      </c>
      <c r="CO10" s="56">
        <v>1258716</v>
      </c>
      <c r="CP10" s="56">
        <v>2728308</v>
      </c>
      <c r="CQ10" s="56">
        <v>3987024</v>
      </c>
      <c r="CR10" s="56">
        <v>1365889</v>
      </c>
      <c r="CS10" s="56">
        <v>2759938</v>
      </c>
      <c r="CT10" s="56">
        <v>4125827</v>
      </c>
      <c r="CU10" s="56">
        <v>1352520</v>
      </c>
      <c r="CV10" s="56">
        <v>2766030</v>
      </c>
      <c r="CW10" s="56">
        <f>SUM(CU10:CV10)</f>
        <v>4118550</v>
      </c>
      <c r="CX10" s="56">
        <v>1258789</v>
      </c>
      <c r="CY10" s="56">
        <v>2566505</v>
      </c>
      <c r="CZ10" s="56">
        <v>3825294</v>
      </c>
      <c r="DA10" s="56">
        <v>1178940</v>
      </c>
      <c r="DB10" s="56">
        <v>2303548</v>
      </c>
      <c r="DC10" s="56">
        <v>3482488</v>
      </c>
      <c r="DD10" s="56">
        <v>1067347</v>
      </c>
      <c r="DE10" s="56">
        <v>2041063</v>
      </c>
      <c r="DF10" s="56">
        <f>SUM(DD10:DE10)</f>
        <v>3108410</v>
      </c>
      <c r="DG10" s="56">
        <v>945066</v>
      </c>
      <c r="DH10" s="56">
        <v>1700275</v>
      </c>
      <c r="DI10" s="58">
        <v>2645341</v>
      </c>
      <c r="DJ10" s="56">
        <v>888397</v>
      </c>
      <c r="DK10" s="56">
        <v>1460745</v>
      </c>
      <c r="DL10" s="56">
        <f>SUM(DJ10:DK10)</f>
        <v>2349142</v>
      </c>
      <c r="DM10" s="68">
        <v>677042</v>
      </c>
      <c r="DN10" s="68">
        <v>1448654</v>
      </c>
      <c r="DO10" s="56">
        <f>SUM(DM10:DN10)</f>
        <v>2125696</v>
      </c>
      <c r="DP10" s="56">
        <v>567966</v>
      </c>
      <c r="DQ10" s="56">
        <v>1427899</v>
      </c>
      <c r="DR10" s="97">
        <v>1995865</v>
      </c>
      <c r="DS10" s="56">
        <v>491879</v>
      </c>
      <c r="DT10" s="56">
        <v>1299586</v>
      </c>
      <c r="DU10" s="56">
        <v>1791465</v>
      </c>
      <c r="DV10" s="56">
        <v>432967</v>
      </c>
      <c r="DW10" s="56">
        <v>1202593</v>
      </c>
      <c r="DX10" s="56">
        <f>SUM(DV10:DW10)</f>
        <v>1635560</v>
      </c>
      <c r="DY10" s="56">
        <v>393878</v>
      </c>
      <c r="DZ10" s="56">
        <v>1079226</v>
      </c>
      <c r="EA10" s="56">
        <v>1473104</v>
      </c>
      <c r="EB10" s="56">
        <v>371492</v>
      </c>
      <c r="EC10" s="56">
        <v>962507</v>
      </c>
      <c r="ED10" s="56">
        <v>1333999</v>
      </c>
      <c r="EE10" s="56">
        <v>335691</v>
      </c>
      <c r="EF10" s="56">
        <v>872702</v>
      </c>
      <c r="EG10" s="56">
        <v>1208393</v>
      </c>
      <c r="EH10" s="56">
        <v>290593</v>
      </c>
      <c r="EI10" s="56">
        <v>778499</v>
      </c>
      <c r="EJ10" s="56">
        <v>1069092</v>
      </c>
      <c r="EK10" s="56">
        <v>265822</v>
      </c>
      <c r="EL10" s="56">
        <v>718439</v>
      </c>
      <c r="EM10" s="56">
        <v>984261</v>
      </c>
      <c r="EN10" s="56">
        <v>252240</v>
      </c>
      <c r="EO10" s="56">
        <v>641292</v>
      </c>
      <c r="EP10" s="56">
        <v>893532</v>
      </c>
      <c r="EQ10" s="56">
        <v>241936</v>
      </c>
      <c r="ER10" s="56">
        <v>621315</v>
      </c>
      <c r="ES10" s="56">
        <v>863251</v>
      </c>
      <c r="ET10" s="56">
        <v>226877</v>
      </c>
      <c r="EU10" s="56">
        <v>553984</v>
      </c>
      <c r="EV10" s="56">
        <v>780861</v>
      </c>
      <c r="EW10" s="56">
        <v>212458</v>
      </c>
      <c r="EX10" s="56">
        <v>467492</v>
      </c>
      <c r="EY10" s="56">
        <v>679950</v>
      </c>
      <c r="EZ10" s="56">
        <v>176314</v>
      </c>
      <c r="FA10" s="56">
        <v>334826</v>
      </c>
      <c r="FB10" s="56">
        <v>511140</v>
      </c>
      <c r="FC10" s="56">
        <v>81851</v>
      </c>
      <c r="FD10" s="56">
        <v>175343</v>
      </c>
      <c r="FE10" s="58">
        <v>257194</v>
      </c>
      <c r="FF10" s="56">
        <v>40145</v>
      </c>
      <c r="FG10" s="56">
        <v>130973</v>
      </c>
      <c r="FH10" s="56">
        <v>171118</v>
      </c>
      <c r="FI10" s="56">
        <v>19663</v>
      </c>
      <c r="FJ10" s="56">
        <v>69310</v>
      </c>
      <c r="FK10" s="56">
        <f>SUM(FI10:FJ10)</f>
        <v>88973</v>
      </c>
      <c r="FL10" s="56">
        <v>12269</v>
      </c>
      <c r="FM10" s="56">
        <v>61905</v>
      </c>
      <c r="FN10" s="151">
        <f>SUM(FL10:FM10)</f>
        <v>74174</v>
      </c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</row>
    <row r="11" spans="1:236" ht="27" customHeight="1" x14ac:dyDescent="0.2">
      <c r="A11" s="54">
        <v>8</v>
      </c>
      <c r="B11" s="55" t="s">
        <v>8</v>
      </c>
      <c r="C11" s="68">
        <v>0</v>
      </c>
      <c r="D11" s="68">
        <v>0</v>
      </c>
      <c r="E11" s="68">
        <f t="shared" si="0"/>
        <v>0</v>
      </c>
      <c r="F11" s="68">
        <v>0</v>
      </c>
      <c r="G11" s="68">
        <v>0</v>
      </c>
      <c r="H11" s="68">
        <f t="shared" si="1"/>
        <v>0</v>
      </c>
      <c r="I11" s="68">
        <v>0</v>
      </c>
      <c r="J11" s="68">
        <v>0</v>
      </c>
      <c r="K11" s="68">
        <f t="shared" si="2"/>
        <v>0</v>
      </c>
      <c r="L11" s="68">
        <v>0</v>
      </c>
      <c r="M11" s="68">
        <v>0</v>
      </c>
      <c r="N11" s="68">
        <f t="shared" si="3"/>
        <v>0</v>
      </c>
      <c r="O11" s="68">
        <v>0</v>
      </c>
      <c r="P11" s="68">
        <v>0</v>
      </c>
      <c r="Q11" s="68">
        <f t="shared" si="4"/>
        <v>0</v>
      </c>
      <c r="R11" s="68">
        <v>0</v>
      </c>
      <c r="S11" s="68">
        <v>0</v>
      </c>
      <c r="T11" s="68">
        <f t="shared" si="5"/>
        <v>0</v>
      </c>
      <c r="U11" s="68">
        <v>0</v>
      </c>
      <c r="V11" s="68">
        <v>0</v>
      </c>
      <c r="W11" s="68">
        <f t="shared" si="6"/>
        <v>0</v>
      </c>
      <c r="X11" s="68">
        <v>0</v>
      </c>
      <c r="Y11" s="68">
        <v>0</v>
      </c>
      <c r="Z11" s="68">
        <f t="shared" si="7"/>
        <v>0</v>
      </c>
      <c r="AA11" s="68">
        <v>0</v>
      </c>
      <c r="AB11" s="68">
        <v>0</v>
      </c>
      <c r="AC11" s="68">
        <f t="shared" si="8"/>
        <v>0</v>
      </c>
      <c r="AD11" s="68">
        <v>0</v>
      </c>
      <c r="AE11" s="68">
        <v>0</v>
      </c>
      <c r="AF11" s="68">
        <f t="shared" si="9"/>
        <v>0</v>
      </c>
      <c r="AG11" s="68">
        <v>0</v>
      </c>
      <c r="AH11" s="68">
        <v>0</v>
      </c>
      <c r="AI11" s="68">
        <f t="shared" si="10"/>
        <v>0</v>
      </c>
      <c r="AJ11" s="68">
        <v>0</v>
      </c>
      <c r="AK11" s="68">
        <v>0</v>
      </c>
      <c r="AL11" s="68">
        <v>0</v>
      </c>
      <c r="AM11" s="68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0</v>
      </c>
      <c r="AT11" s="68">
        <v>0</v>
      </c>
      <c r="AU11" s="68">
        <v>0</v>
      </c>
      <c r="AV11" s="68">
        <v>0</v>
      </c>
      <c r="AW11" s="68">
        <v>0</v>
      </c>
      <c r="AX11" s="68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0</v>
      </c>
      <c r="BD11" s="56">
        <v>0</v>
      </c>
      <c r="BE11" s="56">
        <v>15</v>
      </c>
      <c r="BF11" s="56">
        <v>0</v>
      </c>
      <c r="BG11" s="56">
        <v>15</v>
      </c>
      <c r="BH11" s="56">
        <v>345</v>
      </c>
      <c r="BI11" s="56">
        <v>0</v>
      </c>
      <c r="BJ11" s="56">
        <v>345</v>
      </c>
      <c r="BK11" s="56">
        <v>466</v>
      </c>
      <c r="BL11" s="56">
        <v>0</v>
      </c>
      <c r="BM11" s="56">
        <v>466</v>
      </c>
      <c r="BN11" s="56">
        <v>1077</v>
      </c>
      <c r="BO11" s="56">
        <v>708</v>
      </c>
      <c r="BP11" s="56">
        <v>1785</v>
      </c>
      <c r="BQ11" s="56">
        <v>914</v>
      </c>
      <c r="BR11" s="56">
        <v>0</v>
      </c>
      <c r="BS11" s="56">
        <v>914</v>
      </c>
      <c r="BT11" s="56">
        <v>3009</v>
      </c>
      <c r="BU11" s="56">
        <v>590</v>
      </c>
      <c r="BV11" s="56">
        <v>3599</v>
      </c>
      <c r="BW11" s="56">
        <v>75767</v>
      </c>
      <c r="BX11" s="56">
        <v>25442</v>
      </c>
      <c r="BY11" s="56">
        <f t="shared" si="11"/>
        <v>101209</v>
      </c>
      <c r="BZ11" s="56">
        <v>361655</v>
      </c>
      <c r="CA11" s="56">
        <v>122209</v>
      </c>
      <c r="CB11" s="58">
        <f t="shared" si="12"/>
        <v>483864</v>
      </c>
      <c r="CC11" s="56">
        <v>405754</v>
      </c>
      <c r="CD11" s="56">
        <v>144097</v>
      </c>
      <c r="CE11" s="56">
        <v>549851</v>
      </c>
      <c r="CF11" s="56">
        <v>403338</v>
      </c>
      <c r="CG11" s="56">
        <v>139094</v>
      </c>
      <c r="CH11" s="56">
        <v>542432</v>
      </c>
      <c r="CI11" s="56">
        <v>189877</v>
      </c>
      <c r="CJ11" s="56">
        <v>67406</v>
      </c>
      <c r="CK11" s="56">
        <v>257283</v>
      </c>
      <c r="CL11" s="56">
        <v>198643</v>
      </c>
      <c r="CM11" s="56">
        <v>74780</v>
      </c>
      <c r="CN11" s="56">
        <v>273423</v>
      </c>
      <c r="CO11" s="56">
        <v>206398</v>
      </c>
      <c r="CP11" s="56">
        <v>81504</v>
      </c>
      <c r="CQ11" s="56">
        <v>287902</v>
      </c>
      <c r="CR11" s="56">
        <v>215320</v>
      </c>
      <c r="CS11" s="56">
        <v>82275</v>
      </c>
      <c r="CT11" s="56">
        <v>297595</v>
      </c>
      <c r="CU11" s="56">
        <v>218373</v>
      </c>
      <c r="CV11" s="56">
        <v>86540</v>
      </c>
      <c r="CW11" s="56">
        <f>SUM(CU11:CV11)</f>
        <v>304913</v>
      </c>
      <c r="CX11" s="56">
        <v>107800</v>
      </c>
      <c r="CY11" s="56">
        <v>44845</v>
      </c>
      <c r="CZ11" s="56">
        <v>152645</v>
      </c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4"/>
      <c r="FF11" s="93"/>
      <c r="FG11" s="93"/>
      <c r="FH11" s="93"/>
      <c r="FI11" s="93"/>
      <c r="FJ11" s="93"/>
      <c r="FK11" s="93"/>
      <c r="FL11" s="93"/>
      <c r="FM11" s="93"/>
      <c r="FN11" s="152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</row>
    <row r="12" spans="1:236" ht="27" customHeight="1" x14ac:dyDescent="0.2">
      <c r="A12" s="54">
        <v>9</v>
      </c>
      <c r="B12" s="55" t="s">
        <v>9</v>
      </c>
      <c r="C12" s="143">
        <v>0</v>
      </c>
      <c r="D12" s="143">
        <v>0</v>
      </c>
      <c r="E12" s="68">
        <f t="shared" si="0"/>
        <v>0</v>
      </c>
      <c r="F12" s="143">
        <v>79691</v>
      </c>
      <c r="G12" s="143">
        <v>10129</v>
      </c>
      <c r="H12" s="68">
        <f t="shared" si="1"/>
        <v>89820</v>
      </c>
      <c r="I12" s="143">
        <v>12322</v>
      </c>
      <c r="J12" s="143">
        <v>1558</v>
      </c>
      <c r="K12" s="68">
        <f t="shared" si="2"/>
        <v>13880</v>
      </c>
      <c r="L12" s="259"/>
      <c r="M12" s="259"/>
      <c r="N12" s="259"/>
      <c r="O12" s="259"/>
      <c r="P12" s="259"/>
      <c r="Q12" s="259"/>
      <c r="R12" s="244">
        <v>1601260</v>
      </c>
      <c r="S12" s="244">
        <v>201306</v>
      </c>
      <c r="T12" s="244">
        <f t="shared" si="5"/>
        <v>1802566</v>
      </c>
      <c r="U12" s="143">
        <v>3070618</v>
      </c>
      <c r="V12" s="143">
        <v>385287</v>
      </c>
      <c r="W12" s="143">
        <f t="shared" si="6"/>
        <v>3455905</v>
      </c>
      <c r="X12" s="143">
        <v>3017579</v>
      </c>
      <c r="Y12" s="143">
        <v>378737</v>
      </c>
      <c r="Z12" s="143">
        <f t="shared" si="7"/>
        <v>3396316</v>
      </c>
      <c r="AA12" s="143">
        <v>2051590</v>
      </c>
      <c r="AB12" s="143">
        <v>257210</v>
      </c>
      <c r="AC12" s="143">
        <f t="shared" si="8"/>
        <v>2308800</v>
      </c>
      <c r="AD12" s="143">
        <v>2051765</v>
      </c>
      <c r="AE12" s="143">
        <v>265218</v>
      </c>
      <c r="AF12" s="143">
        <f t="shared" si="9"/>
        <v>2316983</v>
      </c>
      <c r="AG12" s="143">
        <v>1214594</v>
      </c>
      <c r="AH12" s="143">
        <v>156996</v>
      </c>
      <c r="AI12" s="143">
        <f t="shared" si="10"/>
        <v>1371590</v>
      </c>
      <c r="AJ12" s="143">
        <v>2669970</v>
      </c>
      <c r="AK12" s="143">
        <v>345886</v>
      </c>
      <c r="AL12" s="143">
        <v>3015856</v>
      </c>
      <c r="AM12" s="143">
        <v>3038582</v>
      </c>
      <c r="AN12" s="143">
        <v>398250</v>
      </c>
      <c r="AO12" s="143">
        <v>3436832</v>
      </c>
      <c r="AP12" s="143">
        <v>2341672</v>
      </c>
      <c r="AQ12" s="143">
        <v>306615</v>
      </c>
      <c r="AR12" s="143">
        <v>2648287</v>
      </c>
      <c r="AS12" s="143">
        <v>2797190</v>
      </c>
      <c r="AT12" s="143">
        <v>363343</v>
      </c>
      <c r="AU12" s="143">
        <v>3160533</v>
      </c>
      <c r="AV12" s="68">
        <v>3328812</v>
      </c>
      <c r="AW12" s="68">
        <v>438165</v>
      </c>
      <c r="AX12" s="68">
        <v>3766977</v>
      </c>
      <c r="AY12" s="56">
        <v>5898451</v>
      </c>
      <c r="AZ12" s="56">
        <v>773374</v>
      </c>
      <c r="BA12" s="56">
        <v>6671825</v>
      </c>
      <c r="BB12" s="56">
        <v>6360191</v>
      </c>
      <c r="BC12" s="56">
        <v>834002</v>
      </c>
      <c r="BD12" s="56">
        <v>7194193</v>
      </c>
      <c r="BE12" s="56">
        <v>6379311</v>
      </c>
      <c r="BF12" s="56">
        <v>829346</v>
      </c>
      <c r="BG12" s="56">
        <v>7208657</v>
      </c>
      <c r="BH12" s="56">
        <v>6384864</v>
      </c>
      <c r="BI12" s="56">
        <v>841009</v>
      </c>
      <c r="BJ12" s="56">
        <v>7225873</v>
      </c>
      <c r="BK12" s="56">
        <v>5013049</v>
      </c>
      <c r="BL12" s="56">
        <v>2555323</v>
      </c>
      <c r="BM12" s="56">
        <v>7568372</v>
      </c>
      <c r="BN12" s="56">
        <v>3792909</v>
      </c>
      <c r="BO12" s="56">
        <v>3822864</v>
      </c>
      <c r="BP12" s="56">
        <v>7615773</v>
      </c>
      <c r="BQ12" s="56">
        <v>3364176</v>
      </c>
      <c r="BR12" s="56">
        <v>3371715</v>
      </c>
      <c r="BS12" s="56">
        <v>6735891</v>
      </c>
      <c r="BT12" s="56">
        <v>3720555</v>
      </c>
      <c r="BU12" s="56">
        <v>3855695</v>
      </c>
      <c r="BV12" s="56">
        <v>7576250</v>
      </c>
      <c r="BW12" s="56">
        <v>3562229</v>
      </c>
      <c r="BX12" s="56">
        <v>4146982</v>
      </c>
      <c r="BY12" s="56">
        <f t="shared" si="11"/>
        <v>7709211</v>
      </c>
      <c r="BZ12" s="56">
        <v>3648006</v>
      </c>
      <c r="CA12" s="56">
        <v>4228279</v>
      </c>
      <c r="CB12" s="58">
        <f t="shared" si="12"/>
        <v>7876285</v>
      </c>
      <c r="CC12" s="56">
        <v>4019680</v>
      </c>
      <c r="CD12" s="56">
        <v>4689650</v>
      </c>
      <c r="CE12" s="56">
        <v>8709330</v>
      </c>
      <c r="CF12" s="56">
        <v>4517225</v>
      </c>
      <c r="CG12" s="56">
        <v>5303795</v>
      </c>
      <c r="CH12" s="56">
        <v>9821020</v>
      </c>
      <c r="CI12" s="56">
        <v>5270638</v>
      </c>
      <c r="CJ12" s="56">
        <v>6172082</v>
      </c>
      <c r="CK12" s="56">
        <v>11442720</v>
      </c>
      <c r="CL12" s="56">
        <v>5127716</v>
      </c>
      <c r="CM12" s="56">
        <v>5989739</v>
      </c>
      <c r="CN12" s="56">
        <v>11117455</v>
      </c>
      <c r="CO12" s="56">
        <v>4570188</v>
      </c>
      <c r="CP12" s="56">
        <v>5853900</v>
      </c>
      <c r="CQ12" s="56">
        <v>10424088</v>
      </c>
      <c r="CR12" s="56">
        <v>4073823</v>
      </c>
      <c r="CS12" s="56">
        <v>5237695</v>
      </c>
      <c r="CT12" s="56">
        <v>9311518</v>
      </c>
      <c r="CU12" s="56">
        <v>4583592</v>
      </c>
      <c r="CV12" s="56">
        <v>5869887</v>
      </c>
      <c r="CW12" s="56">
        <f>SUM(CU12:CV12)</f>
        <v>10453479</v>
      </c>
      <c r="CX12" s="56">
        <v>5240015</v>
      </c>
      <c r="CY12" s="56">
        <v>6728722</v>
      </c>
      <c r="CZ12" s="56">
        <v>11968737</v>
      </c>
      <c r="DA12" s="56">
        <v>4917906</v>
      </c>
      <c r="DB12" s="56">
        <v>6405686</v>
      </c>
      <c r="DC12" s="56">
        <v>11323592</v>
      </c>
      <c r="DD12" s="56">
        <v>4612264</v>
      </c>
      <c r="DE12" s="56">
        <v>5973620</v>
      </c>
      <c r="DF12" s="56">
        <f>SUM(DD12:DE12)</f>
        <v>10585884</v>
      </c>
      <c r="DG12" s="56">
        <v>4191262</v>
      </c>
      <c r="DH12" s="56">
        <v>5449153</v>
      </c>
      <c r="DI12" s="58">
        <v>9640415</v>
      </c>
      <c r="DJ12" s="56">
        <v>3076198</v>
      </c>
      <c r="DK12" s="56">
        <v>4011985</v>
      </c>
      <c r="DL12" s="56">
        <f>SUM(DJ12:DK12)</f>
        <v>7088183</v>
      </c>
      <c r="DM12" s="68">
        <v>2326466</v>
      </c>
      <c r="DN12" s="68">
        <v>3838548</v>
      </c>
      <c r="DO12" s="56">
        <f>SUM(DM12:DN12)</f>
        <v>6165014</v>
      </c>
      <c r="DP12" s="56">
        <v>2091889</v>
      </c>
      <c r="DQ12" s="56">
        <v>3683915</v>
      </c>
      <c r="DR12" s="56">
        <v>5775804</v>
      </c>
      <c r="DS12" s="56">
        <v>2004406</v>
      </c>
      <c r="DT12" s="56">
        <v>3504392</v>
      </c>
      <c r="DU12" s="56">
        <v>5508798</v>
      </c>
      <c r="DV12" s="56">
        <v>1880198</v>
      </c>
      <c r="DW12" s="56">
        <v>3254696</v>
      </c>
      <c r="DX12" s="56">
        <f>SUM(DV12:DW12)</f>
        <v>5134894</v>
      </c>
      <c r="DY12" s="56">
        <v>1682996</v>
      </c>
      <c r="DZ12" s="56">
        <v>2958903</v>
      </c>
      <c r="EA12" s="56">
        <v>4641899</v>
      </c>
      <c r="EB12" s="56">
        <v>1680665</v>
      </c>
      <c r="EC12" s="56">
        <v>2979305</v>
      </c>
      <c r="ED12" s="56">
        <v>4659970</v>
      </c>
      <c r="EE12" s="56">
        <v>1531207</v>
      </c>
      <c r="EF12" s="56">
        <v>2694335</v>
      </c>
      <c r="EG12" s="56">
        <v>4225542</v>
      </c>
      <c r="EH12" s="56">
        <v>1570987</v>
      </c>
      <c r="EI12" s="56">
        <v>2762405</v>
      </c>
      <c r="EJ12" s="56">
        <v>4333392</v>
      </c>
      <c r="EK12" s="56">
        <v>1386013</v>
      </c>
      <c r="EL12" s="56">
        <v>2439963</v>
      </c>
      <c r="EM12" s="56">
        <v>3825976</v>
      </c>
      <c r="EN12" s="56">
        <v>1209008</v>
      </c>
      <c r="EO12" s="56">
        <v>2115580</v>
      </c>
      <c r="EP12" s="56">
        <v>3324588</v>
      </c>
      <c r="EQ12" s="56">
        <v>952883</v>
      </c>
      <c r="ER12" s="56">
        <v>1657846</v>
      </c>
      <c r="ES12" s="56">
        <v>2610729</v>
      </c>
      <c r="ET12" s="56">
        <v>940532</v>
      </c>
      <c r="EU12" s="56">
        <v>1626332</v>
      </c>
      <c r="EV12" s="56">
        <v>2566864</v>
      </c>
      <c r="EW12" s="56">
        <v>714193</v>
      </c>
      <c r="EX12" s="56">
        <v>1249150</v>
      </c>
      <c r="EY12" s="56">
        <v>1963343</v>
      </c>
      <c r="EZ12" s="56">
        <v>534685</v>
      </c>
      <c r="FA12" s="56">
        <v>939655</v>
      </c>
      <c r="FB12" s="56">
        <v>1474340</v>
      </c>
      <c r="FC12" s="56">
        <v>429261</v>
      </c>
      <c r="FD12" s="56">
        <v>737683</v>
      </c>
      <c r="FE12" s="58">
        <v>1166944</v>
      </c>
      <c r="FF12" s="56">
        <v>344819</v>
      </c>
      <c r="FG12" s="56">
        <v>650600</v>
      </c>
      <c r="FH12" s="56">
        <v>995419</v>
      </c>
      <c r="FI12" s="56">
        <v>328497</v>
      </c>
      <c r="FJ12" s="56">
        <v>641987</v>
      </c>
      <c r="FK12" s="56">
        <f>SUM(FI12:FJ12)</f>
        <v>970484</v>
      </c>
      <c r="FL12" s="56">
        <v>299865</v>
      </c>
      <c r="FM12" s="56">
        <v>612072</v>
      </c>
      <c r="FN12" s="151">
        <f>SUM(FL12:FM12)</f>
        <v>911937</v>
      </c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</row>
    <row r="13" spans="1:236" ht="27" customHeight="1" x14ac:dyDescent="0.2">
      <c r="A13" s="54">
        <v>10</v>
      </c>
      <c r="B13" s="55" t="s">
        <v>137</v>
      </c>
      <c r="C13" s="245">
        <v>1307849</v>
      </c>
      <c r="D13" s="245">
        <v>166856</v>
      </c>
      <c r="E13" s="245">
        <f t="shared" si="0"/>
        <v>1474705</v>
      </c>
      <c r="F13" s="244">
        <v>1196282</v>
      </c>
      <c r="G13" s="244">
        <v>152219</v>
      </c>
      <c r="H13" s="244">
        <f t="shared" si="1"/>
        <v>1348501</v>
      </c>
      <c r="I13" s="244">
        <v>1069795</v>
      </c>
      <c r="J13" s="244">
        <v>135855</v>
      </c>
      <c r="K13" s="244">
        <f t="shared" ref="K13:K32" si="13">I13+J13</f>
        <v>1205650</v>
      </c>
      <c r="L13" s="244">
        <v>980708</v>
      </c>
      <c r="M13" s="244">
        <v>123079</v>
      </c>
      <c r="N13" s="244">
        <f t="shared" ref="N13:N32" si="14">L13+M13</f>
        <v>1103787</v>
      </c>
      <c r="O13" s="244">
        <v>804963</v>
      </c>
      <c r="P13" s="244">
        <v>101030</v>
      </c>
      <c r="Q13" s="244">
        <f t="shared" si="4"/>
        <v>905993</v>
      </c>
      <c r="R13" s="244">
        <v>492100</v>
      </c>
      <c r="S13" s="244">
        <v>61848</v>
      </c>
      <c r="T13" s="244">
        <f t="shared" si="5"/>
        <v>553948</v>
      </c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</row>
    <row r="14" spans="1:236" ht="27" customHeight="1" x14ac:dyDescent="0.2">
      <c r="A14" s="54">
        <v>11</v>
      </c>
      <c r="B14" s="55" t="s">
        <v>140</v>
      </c>
      <c r="C14" s="245">
        <v>7542363</v>
      </c>
      <c r="D14" s="245">
        <v>708894</v>
      </c>
      <c r="E14" s="245">
        <f t="shared" si="0"/>
        <v>8251257</v>
      </c>
      <c r="F14" s="244">
        <v>7403657</v>
      </c>
      <c r="G14" s="244">
        <v>695860</v>
      </c>
      <c r="H14" s="244">
        <f t="shared" si="1"/>
        <v>8099517</v>
      </c>
      <c r="I14" s="244">
        <v>7199514</v>
      </c>
      <c r="J14" s="244">
        <v>647676</v>
      </c>
      <c r="K14" s="244">
        <f t="shared" si="13"/>
        <v>7847190</v>
      </c>
      <c r="L14" s="244">
        <v>6212450</v>
      </c>
      <c r="M14" s="244">
        <v>493987</v>
      </c>
      <c r="N14" s="244">
        <f t="shared" si="14"/>
        <v>6706437</v>
      </c>
      <c r="O14" s="244">
        <v>3590428</v>
      </c>
      <c r="P14" s="244">
        <v>249007</v>
      </c>
      <c r="Q14" s="244">
        <f t="shared" si="4"/>
        <v>3839435</v>
      </c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</row>
    <row r="15" spans="1:236" ht="27" customHeight="1" x14ac:dyDescent="0.2">
      <c r="A15" s="54">
        <v>12</v>
      </c>
      <c r="B15" s="72" t="s">
        <v>143</v>
      </c>
      <c r="C15" s="275">
        <v>14747948</v>
      </c>
      <c r="D15" s="275">
        <v>1436188</v>
      </c>
      <c r="E15" s="275">
        <f t="shared" si="0"/>
        <v>16184136</v>
      </c>
      <c r="F15" s="236">
        <v>3054614</v>
      </c>
      <c r="G15" s="236">
        <v>300545</v>
      </c>
      <c r="H15" s="236">
        <f t="shared" si="1"/>
        <v>3355159</v>
      </c>
      <c r="I15" s="236">
        <v>2995560</v>
      </c>
      <c r="J15" s="236">
        <v>285684</v>
      </c>
      <c r="K15" s="236">
        <f t="shared" si="13"/>
        <v>3281244</v>
      </c>
      <c r="L15" s="236">
        <v>6525457</v>
      </c>
      <c r="M15" s="236">
        <v>671796</v>
      </c>
      <c r="N15" s="236">
        <f t="shared" si="14"/>
        <v>7197253</v>
      </c>
      <c r="O15" s="236">
        <v>2842633</v>
      </c>
      <c r="P15" s="236">
        <v>266099</v>
      </c>
      <c r="Q15" s="236">
        <f t="shared" si="4"/>
        <v>3108732</v>
      </c>
      <c r="R15" s="236">
        <v>5946759</v>
      </c>
      <c r="S15" s="236">
        <v>528447</v>
      </c>
      <c r="T15" s="236">
        <f t="shared" si="5"/>
        <v>6475206</v>
      </c>
      <c r="U15" s="143">
        <v>1946635</v>
      </c>
      <c r="V15" s="143">
        <v>161604</v>
      </c>
      <c r="W15" s="143">
        <f t="shared" si="6"/>
        <v>2108239</v>
      </c>
      <c r="X15" s="143">
        <v>1673396</v>
      </c>
      <c r="Y15" s="143">
        <v>135374</v>
      </c>
      <c r="Z15" s="143">
        <f t="shared" si="7"/>
        <v>1808770</v>
      </c>
      <c r="AA15" s="143">
        <v>1510247</v>
      </c>
      <c r="AB15" s="143">
        <v>125764</v>
      </c>
      <c r="AC15" s="143">
        <f t="shared" si="8"/>
        <v>1636011</v>
      </c>
      <c r="AD15" s="143">
        <v>1424298</v>
      </c>
      <c r="AE15" s="143">
        <v>123843</v>
      </c>
      <c r="AF15" s="143">
        <f t="shared" si="9"/>
        <v>1548141</v>
      </c>
      <c r="AG15" s="143">
        <v>1391173</v>
      </c>
      <c r="AH15" s="143">
        <v>121149</v>
      </c>
      <c r="AI15" s="143">
        <f t="shared" si="10"/>
        <v>1512322</v>
      </c>
      <c r="AJ15" s="143">
        <v>1375624</v>
      </c>
      <c r="AK15" s="143">
        <v>119053</v>
      </c>
      <c r="AL15" s="143">
        <v>1494677</v>
      </c>
      <c r="AM15" s="143">
        <v>1358570</v>
      </c>
      <c r="AN15" s="143">
        <v>118070</v>
      </c>
      <c r="AO15" s="143">
        <v>1476640</v>
      </c>
      <c r="AP15" s="143">
        <v>4046518</v>
      </c>
      <c r="AQ15" s="143">
        <v>451631</v>
      </c>
      <c r="AR15" s="143">
        <v>4498149</v>
      </c>
      <c r="AS15" s="143">
        <v>4578782</v>
      </c>
      <c r="AT15" s="143">
        <v>487499</v>
      </c>
      <c r="AU15" s="143">
        <v>5066281</v>
      </c>
      <c r="AV15" s="68">
        <v>4688687</v>
      </c>
      <c r="AW15" s="68">
        <v>472061</v>
      </c>
      <c r="AX15" s="68">
        <v>5160748</v>
      </c>
      <c r="AY15" s="56">
        <v>4466543</v>
      </c>
      <c r="AZ15" s="56">
        <v>415822</v>
      </c>
      <c r="BA15" s="56">
        <v>4882365</v>
      </c>
      <c r="BB15" s="56">
        <v>2549330</v>
      </c>
      <c r="BC15" s="56">
        <v>235245</v>
      </c>
      <c r="BD15" s="56">
        <v>2784575</v>
      </c>
      <c r="BE15" s="56">
        <v>10073638</v>
      </c>
      <c r="BF15" s="56">
        <v>915433</v>
      </c>
      <c r="BG15" s="56">
        <v>10989071</v>
      </c>
      <c r="BH15" s="56">
        <v>12211458</v>
      </c>
      <c r="BI15" s="56">
        <v>1180659</v>
      </c>
      <c r="BJ15" s="56">
        <v>13392117</v>
      </c>
      <c r="BK15" s="56">
        <v>10221031</v>
      </c>
      <c r="BL15" s="56">
        <v>2992680</v>
      </c>
      <c r="BM15" s="56">
        <v>13213711</v>
      </c>
      <c r="BN15" s="56">
        <v>8880627</v>
      </c>
      <c r="BO15" s="56">
        <v>4346566</v>
      </c>
      <c r="BP15" s="56">
        <v>13227193</v>
      </c>
      <c r="BQ15" s="56">
        <v>9508200</v>
      </c>
      <c r="BR15" s="56">
        <v>4710825</v>
      </c>
      <c r="BS15" s="56">
        <v>14219025</v>
      </c>
      <c r="BT15" s="56">
        <v>9167962</v>
      </c>
      <c r="BU15" s="56">
        <v>4582760</v>
      </c>
      <c r="BV15" s="56">
        <v>13750722</v>
      </c>
      <c r="BW15" s="56">
        <v>8752061</v>
      </c>
      <c r="BX15" s="56">
        <v>5045703</v>
      </c>
      <c r="BY15" s="56">
        <f t="shared" si="11"/>
        <v>13797764</v>
      </c>
      <c r="BZ15" s="56">
        <v>6360932</v>
      </c>
      <c r="CA15" s="56">
        <v>3732056</v>
      </c>
      <c r="CB15" s="58">
        <f t="shared" si="12"/>
        <v>10092988</v>
      </c>
      <c r="CC15" s="93"/>
      <c r="CD15" s="93"/>
      <c r="CE15" s="93"/>
      <c r="CF15" s="93"/>
      <c r="CG15" s="93"/>
      <c r="CH15" s="93"/>
      <c r="CI15" s="93"/>
      <c r="CJ15" s="93"/>
      <c r="CK15" s="93"/>
      <c r="CL15" s="92"/>
      <c r="CM15" s="92"/>
      <c r="CN15" s="92"/>
      <c r="CO15" s="92"/>
      <c r="CP15" s="92"/>
      <c r="CQ15" s="92"/>
      <c r="CR15" s="92"/>
      <c r="CS15" s="92"/>
      <c r="CT15" s="92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100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100"/>
      <c r="EZ15" s="93"/>
      <c r="FA15" s="93"/>
      <c r="FB15" s="93"/>
      <c r="FC15" s="93"/>
      <c r="FD15" s="93"/>
      <c r="FE15" s="94"/>
      <c r="FF15" s="92"/>
      <c r="FG15" s="92"/>
      <c r="FH15" s="92"/>
      <c r="FI15" s="92"/>
      <c r="FJ15" s="92"/>
      <c r="FK15" s="92"/>
      <c r="FL15" s="92"/>
      <c r="FM15" s="92"/>
      <c r="FN15" s="153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</row>
    <row r="16" spans="1:236" ht="27" customHeight="1" x14ac:dyDescent="0.2">
      <c r="A16" s="60">
        <v>13</v>
      </c>
      <c r="B16" s="55" t="s">
        <v>10</v>
      </c>
      <c r="C16" s="245">
        <v>174805380</v>
      </c>
      <c r="D16" s="245">
        <v>25463854</v>
      </c>
      <c r="E16" s="245">
        <f t="shared" si="0"/>
        <v>200269234</v>
      </c>
      <c r="F16" s="244">
        <v>169591635</v>
      </c>
      <c r="G16" s="244">
        <v>24655696</v>
      </c>
      <c r="H16" s="244">
        <f t="shared" si="1"/>
        <v>194247331</v>
      </c>
      <c r="I16" s="244">
        <v>165444861</v>
      </c>
      <c r="J16" s="244">
        <v>24290146</v>
      </c>
      <c r="K16" s="244">
        <f t="shared" si="13"/>
        <v>189735007</v>
      </c>
      <c r="L16" s="244">
        <v>172270423</v>
      </c>
      <c r="M16" s="244">
        <v>25350112</v>
      </c>
      <c r="N16" s="244">
        <f t="shared" si="14"/>
        <v>197620535</v>
      </c>
      <c r="O16" s="244">
        <v>164410960</v>
      </c>
      <c r="P16" s="244">
        <v>23834368</v>
      </c>
      <c r="Q16" s="244">
        <f t="shared" si="4"/>
        <v>188245328</v>
      </c>
      <c r="R16" s="244">
        <v>160945912</v>
      </c>
      <c r="S16" s="244">
        <v>22312509</v>
      </c>
      <c r="T16" s="244">
        <f t="shared" si="5"/>
        <v>183258421</v>
      </c>
      <c r="U16" s="143">
        <v>151101302</v>
      </c>
      <c r="V16" s="143">
        <v>20229829</v>
      </c>
      <c r="W16" s="143">
        <f t="shared" si="6"/>
        <v>171331131</v>
      </c>
      <c r="X16" s="143">
        <v>159870715</v>
      </c>
      <c r="Y16" s="143">
        <v>20535287</v>
      </c>
      <c r="Z16" s="143">
        <f t="shared" si="7"/>
        <v>180406002</v>
      </c>
      <c r="AA16" s="143">
        <v>159592256</v>
      </c>
      <c r="AB16" s="143">
        <v>21964635</v>
      </c>
      <c r="AC16" s="143">
        <f t="shared" si="8"/>
        <v>181556891</v>
      </c>
      <c r="AD16" s="143">
        <v>166418797</v>
      </c>
      <c r="AE16" s="143">
        <v>22816509</v>
      </c>
      <c r="AF16" s="143">
        <f t="shared" si="9"/>
        <v>189235306</v>
      </c>
      <c r="AG16" s="143">
        <v>160366119</v>
      </c>
      <c r="AH16" s="143">
        <v>22387404</v>
      </c>
      <c r="AI16" s="143">
        <f t="shared" si="10"/>
        <v>182753523</v>
      </c>
      <c r="AJ16" s="143">
        <v>160170239</v>
      </c>
      <c r="AK16" s="143">
        <v>21738118</v>
      </c>
      <c r="AL16" s="143">
        <v>181908357</v>
      </c>
      <c r="AM16" s="143">
        <v>171398727</v>
      </c>
      <c r="AN16" s="143">
        <v>22871848</v>
      </c>
      <c r="AO16" s="143">
        <v>194270575</v>
      </c>
      <c r="AP16" s="143">
        <v>206494531</v>
      </c>
      <c r="AQ16" s="143">
        <v>27540994</v>
      </c>
      <c r="AR16" s="143">
        <v>234035525</v>
      </c>
      <c r="AS16" s="143">
        <v>147037418</v>
      </c>
      <c r="AT16" s="143">
        <v>21379340</v>
      </c>
      <c r="AU16" s="143">
        <v>168416758</v>
      </c>
      <c r="AV16" s="68">
        <v>126614444</v>
      </c>
      <c r="AW16" s="68">
        <v>19176566</v>
      </c>
      <c r="AX16" s="68">
        <v>145791010</v>
      </c>
      <c r="AY16" s="56">
        <v>114410064</v>
      </c>
      <c r="AZ16" s="56">
        <v>17743682</v>
      </c>
      <c r="BA16" s="56">
        <v>132153746</v>
      </c>
      <c r="BB16" s="56">
        <v>112483415</v>
      </c>
      <c r="BC16" s="56">
        <v>17147802</v>
      </c>
      <c r="BD16" s="56">
        <v>129631217</v>
      </c>
      <c r="BE16" s="56">
        <v>123221356</v>
      </c>
      <c r="BF16" s="56">
        <v>17322390</v>
      </c>
      <c r="BG16" s="56">
        <v>140543746</v>
      </c>
      <c r="BH16" s="56">
        <v>129893872</v>
      </c>
      <c r="BI16" s="56">
        <v>18250421</v>
      </c>
      <c r="BJ16" s="56">
        <v>148144293</v>
      </c>
      <c r="BK16" s="56">
        <v>91695341</v>
      </c>
      <c r="BL16" s="56">
        <v>53517587</v>
      </c>
      <c r="BM16" s="56">
        <v>145212928</v>
      </c>
      <c r="BN16" s="56">
        <v>65959380</v>
      </c>
      <c r="BO16" s="56">
        <v>98062332</v>
      </c>
      <c r="BP16" s="56">
        <v>164021712</v>
      </c>
      <c r="BQ16" s="56">
        <v>71636577</v>
      </c>
      <c r="BR16" s="56">
        <v>109375801</v>
      </c>
      <c r="BS16" s="56">
        <v>181012378</v>
      </c>
      <c r="BT16" s="56">
        <v>78699073</v>
      </c>
      <c r="BU16" s="56">
        <v>123766694</v>
      </c>
      <c r="BV16" s="56">
        <v>202465767</v>
      </c>
      <c r="BW16" s="56">
        <v>83907227</v>
      </c>
      <c r="BX16" s="56">
        <v>138732132</v>
      </c>
      <c r="BY16" s="56">
        <f t="shared" si="11"/>
        <v>222639359</v>
      </c>
      <c r="BZ16" s="56">
        <v>83380400</v>
      </c>
      <c r="CA16" s="56">
        <v>138828038</v>
      </c>
      <c r="CB16" s="56">
        <f t="shared" si="12"/>
        <v>222208438</v>
      </c>
      <c r="CC16" s="56">
        <v>68690857</v>
      </c>
      <c r="CD16" s="56">
        <v>130683199</v>
      </c>
      <c r="CE16" s="56">
        <v>199374056</v>
      </c>
      <c r="CF16" s="56">
        <v>61349160</v>
      </c>
      <c r="CG16" s="56">
        <v>127423071</v>
      </c>
      <c r="CH16" s="56">
        <v>188772231</v>
      </c>
      <c r="CI16" s="56">
        <v>55981137</v>
      </c>
      <c r="CJ16" s="56">
        <v>122893299</v>
      </c>
      <c r="CK16" s="56">
        <v>178874436</v>
      </c>
      <c r="CL16" s="56">
        <f>CL17+CL18</f>
        <v>54420186</v>
      </c>
      <c r="CM16" s="56">
        <f>CM17+CM18</f>
        <v>118128531</v>
      </c>
      <c r="CN16" s="56">
        <v>172548717</v>
      </c>
      <c r="CO16" s="56">
        <v>47453897</v>
      </c>
      <c r="CP16" s="56">
        <v>113895710</v>
      </c>
      <c r="CQ16" s="56">
        <v>161349607</v>
      </c>
      <c r="CR16" s="56">
        <v>46921792</v>
      </c>
      <c r="CS16" s="56">
        <v>112718073</v>
      </c>
      <c r="CT16" s="56">
        <v>159639865</v>
      </c>
      <c r="CU16" s="56">
        <v>53808668</v>
      </c>
      <c r="CV16" s="56">
        <v>111702115</v>
      </c>
      <c r="CW16" s="56">
        <f t="shared" ref="CW16:CW32" si="15">SUM(CU16:CV16)</f>
        <v>165510783</v>
      </c>
      <c r="CX16" s="56">
        <v>46801129</v>
      </c>
      <c r="CY16" s="56">
        <v>104020688</v>
      </c>
      <c r="CZ16" s="56">
        <v>150821817</v>
      </c>
      <c r="DA16" s="56">
        <v>40342446</v>
      </c>
      <c r="DB16" s="56">
        <v>98717231</v>
      </c>
      <c r="DC16" s="56">
        <v>139059677</v>
      </c>
      <c r="DD16" s="56">
        <v>38596672</v>
      </c>
      <c r="DE16" s="56">
        <v>92229010</v>
      </c>
      <c r="DF16" s="56">
        <f>SUM(DD16:DE16)</f>
        <v>130825682</v>
      </c>
      <c r="DG16" s="56">
        <v>32922762</v>
      </c>
      <c r="DH16" s="56">
        <v>79194497</v>
      </c>
      <c r="DI16" s="58">
        <v>112117259</v>
      </c>
      <c r="DJ16" s="56">
        <v>32125593</v>
      </c>
      <c r="DK16" s="56">
        <v>70328497</v>
      </c>
      <c r="DL16" s="56">
        <f>SUM(DJ16:DK16)</f>
        <v>102454090</v>
      </c>
      <c r="DM16" s="56">
        <v>25266197</v>
      </c>
      <c r="DN16" s="56">
        <v>70457940</v>
      </c>
      <c r="DO16" s="56">
        <v>95724137</v>
      </c>
      <c r="DP16" s="57">
        <v>22708924</v>
      </c>
      <c r="DQ16" s="56">
        <v>71898243</v>
      </c>
      <c r="DR16" s="56">
        <v>94607167</v>
      </c>
      <c r="DS16" s="56">
        <v>23222807</v>
      </c>
      <c r="DT16" s="56">
        <v>68748198</v>
      </c>
      <c r="DU16" s="56">
        <v>91971005</v>
      </c>
      <c r="DV16" s="56">
        <v>25719571</v>
      </c>
      <c r="DW16" s="56">
        <v>70414484</v>
      </c>
      <c r="DX16" s="56">
        <f>SUM(DV16:DW16)</f>
        <v>96134055</v>
      </c>
      <c r="DY16" s="56">
        <v>28792696</v>
      </c>
      <c r="DZ16" s="56">
        <v>72360312</v>
      </c>
      <c r="EA16" s="56">
        <v>101153008</v>
      </c>
      <c r="EB16" s="56">
        <v>29907083</v>
      </c>
      <c r="EC16" s="56">
        <v>70006285</v>
      </c>
      <c r="ED16" s="56">
        <v>99913368</v>
      </c>
      <c r="EE16" s="56">
        <v>27816060</v>
      </c>
      <c r="EF16" s="56">
        <v>62715999</v>
      </c>
      <c r="EG16" s="56">
        <v>90532059</v>
      </c>
      <c r="EH16" s="56">
        <v>27799915</v>
      </c>
      <c r="EI16" s="56">
        <v>58574163</v>
      </c>
      <c r="EJ16" s="56">
        <v>86374078</v>
      </c>
      <c r="EK16" s="56">
        <v>24903953</v>
      </c>
      <c r="EL16" s="56">
        <v>54027252</v>
      </c>
      <c r="EM16" s="56">
        <v>78931205</v>
      </c>
      <c r="EN16" s="56">
        <v>21147695</v>
      </c>
      <c r="EO16" s="56">
        <v>45794034</v>
      </c>
      <c r="EP16" s="56">
        <v>66941729</v>
      </c>
      <c r="EQ16" s="56">
        <v>20917370</v>
      </c>
      <c r="ER16" s="56">
        <v>40443378</v>
      </c>
      <c r="ES16" s="56">
        <v>61360748</v>
      </c>
      <c r="ET16" s="56">
        <v>16095469</v>
      </c>
      <c r="EU16" s="56">
        <v>35600773</v>
      </c>
      <c r="EV16" s="56">
        <v>51696242</v>
      </c>
      <c r="EW16" s="56">
        <v>17070072</v>
      </c>
      <c r="EX16" s="56">
        <v>33463116</v>
      </c>
      <c r="EY16" s="56">
        <v>50533188</v>
      </c>
      <c r="EZ16" s="56">
        <v>13940642</v>
      </c>
      <c r="FA16" s="56">
        <v>27436080</v>
      </c>
      <c r="FB16" s="56">
        <v>41376722</v>
      </c>
      <c r="FC16" s="56">
        <v>10873702</v>
      </c>
      <c r="FD16" s="56">
        <v>22053554</v>
      </c>
      <c r="FE16" s="58">
        <v>32927256</v>
      </c>
      <c r="FF16" s="56">
        <v>8099689</v>
      </c>
      <c r="FG16" s="56">
        <v>19062571</v>
      </c>
      <c r="FH16" s="56">
        <v>27162260</v>
      </c>
      <c r="FI16" s="56">
        <v>7113653</v>
      </c>
      <c r="FJ16" s="56">
        <v>15374910</v>
      </c>
      <c r="FK16" s="56">
        <f>SUM(FI16:FJ16)</f>
        <v>22488563</v>
      </c>
      <c r="FL16" s="56">
        <v>4584402</v>
      </c>
      <c r="FM16" s="56">
        <v>12823559</v>
      </c>
      <c r="FN16" s="151">
        <f>SUM(FL16:FM16)</f>
        <v>17407961</v>
      </c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</row>
    <row r="17" spans="1:236" ht="27" customHeight="1" x14ac:dyDescent="0.2">
      <c r="A17" s="61" t="s">
        <v>11</v>
      </c>
      <c r="B17" s="62" t="s">
        <v>12</v>
      </c>
      <c r="C17" s="276">
        <v>155880469</v>
      </c>
      <c r="D17" s="276">
        <v>23808810</v>
      </c>
      <c r="E17" s="276">
        <f t="shared" si="0"/>
        <v>179689279</v>
      </c>
      <c r="F17" s="246">
        <v>149410949</v>
      </c>
      <c r="G17" s="246">
        <v>22970057</v>
      </c>
      <c r="H17" s="246">
        <f t="shared" si="1"/>
        <v>172381006</v>
      </c>
      <c r="I17" s="246">
        <v>144961158</v>
      </c>
      <c r="J17" s="246">
        <v>22489548</v>
      </c>
      <c r="K17" s="246">
        <f t="shared" si="13"/>
        <v>167450706</v>
      </c>
      <c r="L17" s="246">
        <v>146247185</v>
      </c>
      <c r="M17" s="246">
        <v>23294937</v>
      </c>
      <c r="N17" s="246">
        <f t="shared" si="14"/>
        <v>169542122</v>
      </c>
      <c r="O17" s="246">
        <v>122609839</v>
      </c>
      <c r="P17" s="246">
        <v>19766814</v>
      </c>
      <c r="Q17" s="246">
        <f t="shared" si="4"/>
        <v>142376653</v>
      </c>
      <c r="R17" s="246">
        <v>119635249</v>
      </c>
      <c r="S17" s="246">
        <v>18502918</v>
      </c>
      <c r="T17" s="246">
        <f t="shared" si="5"/>
        <v>138138167</v>
      </c>
      <c r="U17" s="224">
        <v>117621390</v>
      </c>
      <c r="V17" s="224">
        <v>18367147</v>
      </c>
      <c r="W17" s="224">
        <f t="shared" si="6"/>
        <v>135988537</v>
      </c>
      <c r="X17" s="224">
        <v>123598301</v>
      </c>
      <c r="Y17" s="224">
        <v>18824929</v>
      </c>
      <c r="Z17" s="224">
        <f t="shared" si="7"/>
        <v>142423230</v>
      </c>
      <c r="AA17" s="224">
        <v>128383319</v>
      </c>
      <c r="AB17" s="224">
        <v>19530922</v>
      </c>
      <c r="AC17" s="224">
        <f t="shared" si="8"/>
        <v>147914241</v>
      </c>
      <c r="AD17" s="224">
        <v>133567988</v>
      </c>
      <c r="AE17" s="224">
        <v>19932259</v>
      </c>
      <c r="AF17" s="224">
        <f t="shared" si="9"/>
        <v>153500247</v>
      </c>
      <c r="AG17" s="224">
        <v>130898265</v>
      </c>
      <c r="AH17" s="224">
        <v>18926502</v>
      </c>
      <c r="AI17" s="224">
        <f t="shared" si="10"/>
        <v>149824767</v>
      </c>
      <c r="AJ17" s="224">
        <v>131905107</v>
      </c>
      <c r="AK17" s="224">
        <v>19607420</v>
      </c>
      <c r="AL17" s="224">
        <v>151512527</v>
      </c>
      <c r="AM17" s="224">
        <v>135377111</v>
      </c>
      <c r="AN17" s="224">
        <v>19783187</v>
      </c>
      <c r="AO17" s="224">
        <v>155160298</v>
      </c>
      <c r="AP17" s="164">
        <v>135550841</v>
      </c>
      <c r="AQ17" s="164">
        <v>20007691</v>
      </c>
      <c r="AR17" s="164">
        <v>155558532</v>
      </c>
      <c r="AS17" s="164">
        <v>130323909</v>
      </c>
      <c r="AT17" s="164">
        <v>19890441</v>
      </c>
      <c r="AU17" s="164">
        <v>150214350</v>
      </c>
      <c r="AV17" s="142">
        <v>110941971</v>
      </c>
      <c r="AW17" s="142">
        <v>17793145</v>
      </c>
      <c r="AX17" s="142">
        <v>128735116</v>
      </c>
      <c r="AY17" s="63">
        <v>98875982</v>
      </c>
      <c r="AZ17" s="63">
        <v>16390724</v>
      </c>
      <c r="BA17" s="63">
        <v>115266706</v>
      </c>
      <c r="BB17" s="63">
        <v>97035421</v>
      </c>
      <c r="BC17" s="63">
        <v>15824469</v>
      </c>
      <c r="BD17" s="63">
        <v>112859890</v>
      </c>
      <c r="BE17" s="63">
        <v>106114001</v>
      </c>
      <c r="BF17" s="63">
        <v>16116075</v>
      </c>
      <c r="BG17" s="63">
        <v>122230076</v>
      </c>
      <c r="BH17" s="63">
        <v>112454950</v>
      </c>
      <c r="BI17" s="63">
        <v>16960929</v>
      </c>
      <c r="BJ17" s="63">
        <v>129415879</v>
      </c>
      <c r="BK17" s="63">
        <v>77843136</v>
      </c>
      <c r="BL17" s="63">
        <v>49271199</v>
      </c>
      <c r="BM17" s="63">
        <v>127114335</v>
      </c>
      <c r="BN17" s="63">
        <v>55206706</v>
      </c>
      <c r="BO17" s="63">
        <v>89882156</v>
      </c>
      <c r="BP17" s="63">
        <v>145088862</v>
      </c>
      <c r="BQ17" s="63">
        <v>60003610</v>
      </c>
      <c r="BR17" s="63">
        <v>100678521</v>
      </c>
      <c r="BS17" s="63">
        <v>160682131</v>
      </c>
      <c r="BT17" s="63">
        <v>66824440</v>
      </c>
      <c r="BU17" s="63">
        <v>114621196</v>
      </c>
      <c r="BV17" s="63">
        <v>181445636</v>
      </c>
      <c r="BW17" s="63">
        <v>71995091</v>
      </c>
      <c r="BX17" s="63">
        <v>128546014</v>
      </c>
      <c r="BY17" s="63">
        <f t="shared" si="11"/>
        <v>200541105</v>
      </c>
      <c r="BZ17" s="63">
        <v>71854811</v>
      </c>
      <c r="CA17" s="63">
        <v>129046013</v>
      </c>
      <c r="CB17" s="63">
        <f t="shared" si="12"/>
        <v>200900824</v>
      </c>
      <c r="CC17" s="63">
        <v>58384564</v>
      </c>
      <c r="CD17" s="63">
        <v>122074385</v>
      </c>
      <c r="CE17" s="63">
        <v>180458949</v>
      </c>
      <c r="CF17" s="63">
        <v>51912030</v>
      </c>
      <c r="CG17" s="63">
        <v>119551297</v>
      </c>
      <c r="CH17" s="63">
        <v>171463327</v>
      </c>
      <c r="CI17" s="63">
        <v>46757655</v>
      </c>
      <c r="CJ17" s="63">
        <v>115182624</v>
      </c>
      <c r="CK17" s="63">
        <v>161940279</v>
      </c>
      <c r="CL17" s="63">
        <v>45716152</v>
      </c>
      <c r="CM17" s="63">
        <v>110857547</v>
      </c>
      <c r="CN17" s="63">
        <v>156573699</v>
      </c>
      <c r="CO17" s="63">
        <v>39140167</v>
      </c>
      <c r="CP17" s="63">
        <v>106595395</v>
      </c>
      <c r="CQ17" s="63">
        <v>145735562</v>
      </c>
      <c r="CR17" s="63">
        <v>38570525</v>
      </c>
      <c r="CS17" s="63">
        <v>105405134</v>
      </c>
      <c r="CT17" s="63">
        <v>143975659</v>
      </c>
      <c r="CU17" s="63">
        <v>45199114</v>
      </c>
      <c r="CV17" s="63">
        <v>104096354</v>
      </c>
      <c r="CW17" s="63">
        <f t="shared" si="15"/>
        <v>149295468</v>
      </c>
      <c r="CX17" s="63">
        <v>38611983</v>
      </c>
      <c r="CY17" s="63">
        <v>96679825</v>
      </c>
      <c r="CZ17" s="63">
        <v>135291808</v>
      </c>
      <c r="DA17" s="133">
        <v>32713119</v>
      </c>
      <c r="DB17" s="133">
        <v>91769691</v>
      </c>
      <c r="DC17" s="133">
        <v>124482810</v>
      </c>
      <c r="DD17" s="133">
        <v>31676698</v>
      </c>
      <c r="DE17" s="133">
        <v>85725588</v>
      </c>
      <c r="DF17" s="133">
        <v>117402226</v>
      </c>
      <c r="DG17" s="133">
        <v>26903545</v>
      </c>
      <c r="DH17" s="133">
        <v>73426336</v>
      </c>
      <c r="DI17" s="133">
        <v>100329881</v>
      </c>
      <c r="DJ17" s="134">
        <v>26623809</v>
      </c>
      <c r="DK17" s="134">
        <v>65197840</v>
      </c>
      <c r="DL17" s="134">
        <v>91821649</v>
      </c>
      <c r="DM17" s="133">
        <v>20585718</v>
      </c>
      <c r="DN17" s="133">
        <v>65164829</v>
      </c>
      <c r="DO17" s="133">
        <v>85750547</v>
      </c>
      <c r="DP17" s="133">
        <v>18501424</v>
      </c>
      <c r="DQ17" s="133">
        <v>66931724</v>
      </c>
      <c r="DR17" s="133">
        <v>85433148</v>
      </c>
      <c r="DS17" s="133">
        <v>19391305</v>
      </c>
      <c r="DT17" s="133">
        <v>64387036</v>
      </c>
      <c r="DU17" s="133">
        <v>83778341</v>
      </c>
      <c r="DV17" s="133">
        <v>21851643</v>
      </c>
      <c r="DW17" s="133">
        <v>66161458</v>
      </c>
      <c r="DX17" s="133">
        <v>88013101</v>
      </c>
      <c r="DY17" s="133">
        <v>24761420</v>
      </c>
      <c r="DZ17" s="133">
        <v>67830245</v>
      </c>
      <c r="EA17" s="133">
        <v>92591665</v>
      </c>
      <c r="EB17" s="133">
        <v>26154330</v>
      </c>
      <c r="EC17" s="133">
        <v>65836067</v>
      </c>
      <c r="ED17" s="133">
        <v>91990397</v>
      </c>
      <c r="EE17" s="133">
        <v>24255083</v>
      </c>
      <c r="EF17" s="133">
        <v>58815248</v>
      </c>
      <c r="EG17" s="133">
        <v>83070331</v>
      </c>
      <c r="EH17" s="133">
        <v>24507372</v>
      </c>
      <c r="EI17" s="133">
        <v>54891483</v>
      </c>
      <c r="EJ17" s="133">
        <v>79398855</v>
      </c>
      <c r="EK17" s="133">
        <v>21904009</v>
      </c>
      <c r="EL17" s="133">
        <v>50656310</v>
      </c>
      <c r="EM17" s="133">
        <v>72560319</v>
      </c>
      <c r="EN17" s="133">
        <v>18628172</v>
      </c>
      <c r="EO17" s="133">
        <v>43099069</v>
      </c>
      <c r="EP17" s="133">
        <v>61727241</v>
      </c>
      <c r="EQ17" s="133">
        <v>18811273</v>
      </c>
      <c r="ER17" s="133">
        <v>38096480</v>
      </c>
      <c r="ES17" s="133">
        <v>56907753</v>
      </c>
      <c r="ET17" s="133">
        <v>14260899</v>
      </c>
      <c r="EU17" s="133">
        <v>33548066</v>
      </c>
      <c r="EV17" s="133">
        <v>47808965</v>
      </c>
      <c r="EW17" s="133">
        <v>15486109</v>
      </c>
      <c r="EX17" s="133">
        <v>31712816</v>
      </c>
      <c r="EY17" s="133">
        <v>47198925</v>
      </c>
      <c r="EZ17" s="133">
        <v>12773495</v>
      </c>
      <c r="FA17" s="133">
        <v>26126880</v>
      </c>
      <c r="FB17" s="133">
        <v>38900375</v>
      </c>
      <c r="FC17" s="133">
        <v>10070947</v>
      </c>
      <c r="FD17" s="133">
        <v>21102827</v>
      </c>
      <c r="FE17" s="135">
        <v>31173774</v>
      </c>
      <c r="FF17" s="133">
        <v>7454727</v>
      </c>
      <c r="FG17" s="133">
        <v>18232060</v>
      </c>
      <c r="FH17" s="133">
        <v>25686787</v>
      </c>
      <c r="FI17" s="133">
        <v>6587598</v>
      </c>
      <c r="FJ17" s="133">
        <v>14656790</v>
      </c>
      <c r="FK17" s="133">
        <v>21244388</v>
      </c>
      <c r="FL17" s="133">
        <v>4210012</v>
      </c>
      <c r="FM17" s="133">
        <v>12268300</v>
      </c>
      <c r="FN17" s="154">
        <v>16478312</v>
      </c>
      <c r="FO17" s="136"/>
      <c r="FP17" s="136"/>
      <c r="FQ17" s="136"/>
      <c r="FR17" s="136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</row>
    <row r="18" spans="1:236" s="70" customFormat="1" ht="27" customHeight="1" x14ac:dyDescent="0.2">
      <c r="A18" s="80" t="s">
        <v>11</v>
      </c>
      <c r="B18" s="194" t="s">
        <v>13</v>
      </c>
      <c r="C18" s="247">
        <v>16469324</v>
      </c>
      <c r="D18" s="247">
        <v>1584589</v>
      </c>
      <c r="E18" s="247">
        <f t="shared" si="0"/>
        <v>18053913</v>
      </c>
      <c r="F18" s="247">
        <v>16503632</v>
      </c>
      <c r="G18" s="247">
        <v>1581943</v>
      </c>
      <c r="H18" s="247">
        <f t="shared" si="1"/>
        <v>18085575</v>
      </c>
      <c r="I18" s="247">
        <v>16092015</v>
      </c>
      <c r="J18" s="247">
        <v>1578020</v>
      </c>
      <c r="K18" s="247">
        <f t="shared" si="13"/>
        <v>17670035</v>
      </c>
      <c r="L18" s="247">
        <v>15573933</v>
      </c>
      <c r="M18" s="247">
        <v>1543083</v>
      </c>
      <c r="N18" s="247">
        <f t="shared" si="14"/>
        <v>17117016</v>
      </c>
      <c r="O18" s="247">
        <v>14421410</v>
      </c>
      <c r="P18" s="247">
        <v>1377812</v>
      </c>
      <c r="Q18" s="247">
        <f t="shared" si="4"/>
        <v>15799222</v>
      </c>
      <c r="R18" s="247">
        <v>18441899</v>
      </c>
      <c r="S18" s="247">
        <v>2144122</v>
      </c>
      <c r="T18" s="247">
        <f t="shared" si="5"/>
        <v>20586021</v>
      </c>
      <c r="U18" s="225">
        <v>14882957</v>
      </c>
      <c r="V18" s="225">
        <v>1394768</v>
      </c>
      <c r="W18" s="225">
        <f t="shared" si="6"/>
        <v>16277725</v>
      </c>
      <c r="X18" s="225">
        <v>14631087</v>
      </c>
      <c r="Y18" s="225">
        <v>1386624</v>
      </c>
      <c r="Z18" s="225">
        <f t="shared" si="7"/>
        <v>16017711</v>
      </c>
      <c r="AA18" s="225">
        <v>15216137</v>
      </c>
      <c r="AB18" s="225">
        <v>1410483</v>
      </c>
      <c r="AC18" s="225">
        <f t="shared" si="8"/>
        <v>16626620</v>
      </c>
      <c r="AD18" s="225">
        <v>18738488</v>
      </c>
      <c r="AE18" s="225">
        <v>1462814</v>
      </c>
      <c r="AF18" s="225">
        <f t="shared" si="9"/>
        <v>20201302</v>
      </c>
      <c r="AG18" s="225">
        <v>16336466</v>
      </c>
      <c r="AH18" s="225">
        <v>1453210</v>
      </c>
      <c r="AI18" s="225">
        <f t="shared" si="10"/>
        <v>17789676</v>
      </c>
      <c r="AJ18" s="225">
        <v>16293709</v>
      </c>
      <c r="AK18" s="225">
        <v>1454742</v>
      </c>
      <c r="AL18" s="225">
        <v>17748451</v>
      </c>
      <c r="AM18" s="225">
        <v>16577337</v>
      </c>
      <c r="AN18" s="225">
        <v>1472644</v>
      </c>
      <c r="AO18" s="225">
        <v>18049981</v>
      </c>
      <c r="AP18" s="195">
        <v>24203670</v>
      </c>
      <c r="AQ18" s="195">
        <v>2354511</v>
      </c>
      <c r="AR18" s="195">
        <v>26558181</v>
      </c>
      <c r="AS18" s="195">
        <v>16713509</v>
      </c>
      <c r="AT18" s="195">
        <v>1488899</v>
      </c>
      <c r="AU18" s="195">
        <v>18202408</v>
      </c>
      <c r="AV18" s="196">
        <v>15672473</v>
      </c>
      <c r="AW18" s="196">
        <v>1383421</v>
      </c>
      <c r="AX18" s="196">
        <v>17055894</v>
      </c>
      <c r="AY18" s="196">
        <v>15534082</v>
      </c>
      <c r="AZ18" s="196">
        <v>1352958</v>
      </c>
      <c r="BA18" s="196">
        <v>16887040</v>
      </c>
      <c r="BB18" s="196">
        <v>15447994</v>
      </c>
      <c r="BC18" s="196">
        <v>1323333</v>
      </c>
      <c r="BD18" s="196">
        <v>16771327</v>
      </c>
      <c r="BE18" s="196">
        <v>17107355</v>
      </c>
      <c r="BF18" s="196">
        <v>1206315</v>
      </c>
      <c r="BG18" s="196">
        <v>18313670</v>
      </c>
      <c r="BH18" s="196">
        <v>17438922</v>
      </c>
      <c r="BI18" s="196">
        <v>1289492</v>
      </c>
      <c r="BJ18" s="196">
        <v>18728414</v>
      </c>
      <c r="BK18" s="196">
        <v>13852205</v>
      </c>
      <c r="BL18" s="196">
        <v>4246388</v>
      </c>
      <c r="BM18" s="196">
        <v>18098593</v>
      </c>
      <c r="BN18" s="196">
        <v>10752674</v>
      </c>
      <c r="BO18" s="196">
        <v>8180176</v>
      </c>
      <c r="BP18" s="196">
        <v>18932850</v>
      </c>
      <c r="BQ18" s="197">
        <v>11632967</v>
      </c>
      <c r="BR18" s="197">
        <v>8697280</v>
      </c>
      <c r="BS18" s="197">
        <v>20330247</v>
      </c>
      <c r="BT18" s="196">
        <f>BT16-BT17</f>
        <v>11874633</v>
      </c>
      <c r="BU18" s="196">
        <f>BU16-BU17</f>
        <v>9145498</v>
      </c>
      <c r="BV18" s="196">
        <f>BU18+BT18</f>
        <v>21020131</v>
      </c>
      <c r="BW18" s="196">
        <v>11912136</v>
      </c>
      <c r="BX18" s="196">
        <v>10186118</v>
      </c>
      <c r="BY18" s="197">
        <f t="shared" si="11"/>
        <v>22098254</v>
      </c>
      <c r="BZ18" s="196">
        <v>11525589</v>
      </c>
      <c r="CA18" s="197">
        <v>9782025</v>
      </c>
      <c r="CB18" s="197">
        <f t="shared" si="12"/>
        <v>21307614</v>
      </c>
      <c r="CC18" s="196">
        <v>10306293</v>
      </c>
      <c r="CD18" s="196">
        <v>8608814</v>
      </c>
      <c r="CE18" s="197">
        <v>18915107</v>
      </c>
      <c r="CF18" s="196">
        <v>9437130</v>
      </c>
      <c r="CG18" s="196">
        <v>7871774</v>
      </c>
      <c r="CH18" s="197">
        <v>17308904</v>
      </c>
      <c r="CI18" s="196">
        <v>9223482</v>
      </c>
      <c r="CJ18" s="196">
        <v>7710675</v>
      </c>
      <c r="CK18" s="197">
        <v>16934157</v>
      </c>
      <c r="CL18" s="196">
        <v>8704034</v>
      </c>
      <c r="CM18" s="196">
        <v>7270984</v>
      </c>
      <c r="CN18" s="197">
        <v>15975018</v>
      </c>
      <c r="CO18" s="196">
        <v>8313730</v>
      </c>
      <c r="CP18" s="196">
        <v>7300315</v>
      </c>
      <c r="CQ18" s="197">
        <v>15614045</v>
      </c>
      <c r="CR18" s="196">
        <v>8351267</v>
      </c>
      <c r="CS18" s="197">
        <v>7312939</v>
      </c>
      <c r="CT18" s="197">
        <v>15664206</v>
      </c>
      <c r="CU18" s="196">
        <v>8609554</v>
      </c>
      <c r="CV18" s="196">
        <v>7605761</v>
      </c>
      <c r="CW18" s="197">
        <f t="shared" si="15"/>
        <v>16215315</v>
      </c>
      <c r="CX18" s="196">
        <v>8189146</v>
      </c>
      <c r="CY18" s="196">
        <v>7340863</v>
      </c>
      <c r="CZ18" s="196">
        <v>15530009</v>
      </c>
      <c r="DA18" s="198">
        <v>7629327</v>
      </c>
      <c r="DB18" s="198">
        <v>6947540</v>
      </c>
      <c r="DC18" s="198">
        <v>14576867</v>
      </c>
      <c r="DD18" s="198">
        <v>6919974</v>
      </c>
      <c r="DE18" s="198">
        <v>6503422</v>
      </c>
      <c r="DF18" s="198">
        <v>13423396</v>
      </c>
      <c r="DG18" s="198">
        <v>6019217</v>
      </c>
      <c r="DH18" s="198">
        <v>5768161</v>
      </c>
      <c r="DI18" s="198">
        <v>11787378</v>
      </c>
      <c r="DJ18" s="199">
        <v>5501784</v>
      </c>
      <c r="DK18" s="199">
        <v>5130657</v>
      </c>
      <c r="DL18" s="199">
        <v>10632441</v>
      </c>
      <c r="DM18" s="198">
        <v>4680479</v>
      </c>
      <c r="DN18" s="198">
        <v>5293111</v>
      </c>
      <c r="DO18" s="198">
        <v>9973590</v>
      </c>
      <c r="DP18" s="198">
        <v>4207500</v>
      </c>
      <c r="DQ18" s="198">
        <v>4966519</v>
      </c>
      <c r="DR18" s="198">
        <v>9174019</v>
      </c>
      <c r="DS18" s="198">
        <v>3831502</v>
      </c>
      <c r="DT18" s="198">
        <v>4361162</v>
      </c>
      <c r="DU18" s="198">
        <v>8192664</v>
      </c>
      <c r="DV18" s="198">
        <v>3867928</v>
      </c>
      <c r="DW18" s="198">
        <v>4253026</v>
      </c>
      <c r="DX18" s="198">
        <v>8120954</v>
      </c>
      <c r="DY18" s="198">
        <v>4031276</v>
      </c>
      <c r="DZ18" s="198">
        <v>4530067</v>
      </c>
      <c r="EA18" s="198">
        <v>8561343</v>
      </c>
      <c r="EB18" s="198">
        <v>3752753</v>
      </c>
      <c r="EC18" s="198">
        <v>4170218</v>
      </c>
      <c r="ED18" s="198">
        <v>7922971</v>
      </c>
      <c r="EE18" s="198">
        <v>3560977</v>
      </c>
      <c r="EF18" s="198">
        <v>3900751</v>
      </c>
      <c r="EG18" s="198">
        <v>7461728</v>
      </c>
      <c r="EH18" s="198">
        <v>3292543</v>
      </c>
      <c r="EI18" s="198">
        <v>3682680</v>
      </c>
      <c r="EJ18" s="198">
        <v>6975223</v>
      </c>
      <c r="EK18" s="198">
        <v>2999944</v>
      </c>
      <c r="EL18" s="198">
        <v>3370942</v>
      </c>
      <c r="EM18" s="198">
        <v>6370886</v>
      </c>
      <c r="EN18" s="198">
        <v>2519523</v>
      </c>
      <c r="EO18" s="198">
        <v>2694965</v>
      </c>
      <c r="EP18" s="198">
        <v>5214488</v>
      </c>
      <c r="EQ18" s="198">
        <v>2106097</v>
      </c>
      <c r="ER18" s="198">
        <v>2346898</v>
      </c>
      <c r="ES18" s="198">
        <v>4452995</v>
      </c>
      <c r="ET18" s="198">
        <v>1834570</v>
      </c>
      <c r="EU18" s="198">
        <v>2052707</v>
      </c>
      <c r="EV18" s="198">
        <v>3887277</v>
      </c>
      <c r="EW18" s="198">
        <v>1583963</v>
      </c>
      <c r="EX18" s="198">
        <v>1750300</v>
      </c>
      <c r="EY18" s="198">
        <v>3334263</v>
      </c>
      <c r="EZ18" s="198">
        <v>1167147</v>
      </c>
      <c r="FA18" s="198">
        <v>1309200</v>
      </c>
      <c r="FB18" s="198">
        <v>2476347</v>
      </c>
      <c r="FC18" s="198">
        <v>802755</v>
      </c>
      <c r="FD18" s="198">
        <v>950727</v>
      </c>
      <c r="FE18" s="200">
        <v>1753482</v>
      </c>
      <c r="FF18" s="198">
        <v>644962</v>
      </c>
      <c r="FG18" s="198">
        <v>830511</v>
      </c>
      <c r="FH18" s="198">
        <v>1475473</v>
      </c>
      <c r="FI18" s="198">
        <v>526055</v>
      </c>
      <c r="FJ18" s="198">
        <v>718120</v>
      </c>
      <c r="FK18" s="198">
        <v>1244175</v>
      </c>
      <c r="FL18" s="198">
        <v>374390</v>
      </c>
      <c r="FM18" s="198">
        <v>555259</v>
      </c>
      <c r="FN18" s="201">
        <v>929649</v>
      </c>
      <c r="FO18" s="137"/>
      <c r="FP18" s="137"/>
      <c r="FQ18" s="137"/>
      <c r="FR18" s="137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</row>
    <row r="19" spans="1:236" s="70" customFormat="1" ht="27" customHeight="1" x14ac:dyDescent="0.2">
      <c r="A19" s="65"/>
      <c r="B19" s="66" t="s">
        <v>119</v>
      </c>
      <c r="C19" s="248">
        <v>2455587</v>
      </c>
      <c r="D19" s="248">
        <v>70455</v>
      </c>
      <c r="E19" s="248">
        <f t="shared" si="0"/>
        <v>2526042</v>
      </c>
      <c r="F19" s="248">
        <v>3677054</v>
      </c>
      <c r="G19" s="248">
        <v>103696</v>
      </c>
      <c r="H19" s="248">
        <f t="shared" si="1"/>
        <v>3780750</v>
      </c>
      <c r="I19" s="248">
        <v>4391688</v>
      </c>
      <c r="J19" s="248">
        <v>222578</v>
      </c>
      <c r="K19" s="248">
        <f t="shared" si="13"/>
        <v>4614266</v>
      </c>
      <c r="L19" s="248">
        <v>10449305</v>
      </c>
      <c r="M19" s="248">
        <v>512092</v>
      </c>
      <c r="N19" s="248">
        <f t="shared" si="14"/>
        <v>10961397</v>
      </c>
      <c r="O19" s="248">
        <v>27379711</v>
      </c>
      <c r="P19" s="248">
        <v>2689742</v>
      </c>
      <c r="Q19" s="248">
        <f t="shared" si="4"/>
        <v>30069453</v>
      </c>
      <c r="R19" s="248">
        <v>22868764</v>
      </c>
      <c r="S19" s="248">
        <v>1665469</v>
      </c>
      <c r="T19" s="248">
        <f t="shared" si="5"/>
        <v>24534233</v>
      </c>
      <c r="U19" s="226">
        <v>18596955</v>
      </c>
      <c r="V19" s="226">
        <v>467914</v>
      </c>
      <c r="W19" s="226">
        <f t="shared" si="6"/>
        <v>19064869</v>
      </c>
      <c r="X19" s="226">
        <v>21641327</v>
      </c>
      <c r="Y19" s="226">
        <v>323734</v>
      </c>
      <c r="Z19" s="226">
        <f t="shared" si="7"/>
        <v>21965061</v>
      </c>
      <c r="AA19" s="226">
        <v>15992800</v>
      </c>
      <c r="AB19" s="226">
        <v>1023230</v>
      </c>
      <c r="AC19" s="226">
        <f t="shared" si="8"/>
        <v>17016030</v>
      </c>
      <c r="AD19" s="226">
        <v>14112321</v>
      </c>
      <c r="AE19" s="226">
        <v>1421436</v>
      </c>
      <c r="AF19" s="226">
        <f t="shared" si="9"/>
        <v>15533757</v>
      </c>
      <c r="AG19" s="226">
        <v>13131388</v>
      </c>
      <c r="AH19" s="226">
        <v>2007692</v>
      </c>
      <c r="AI19" s="226">
        <f t="shared" si="10"/>
        <v>15139080</v>
      </c>
      <c r="AJ19" s="226">
        <v>11971423</v>
      </c>
      <c r="AK19" s="226">
        <v>675956</v>
      </c>
      <c r="AL19" s="226">
        <v>12647379</v>
      </c>
      <c r="AM19" s="226">
        <v>19444279</v>
      </c>
      <c r="AN19" s="226">
        <v>1616017</v>
      </c>
      <c r="AO19" s="226">
        <v>21060296</v>
      </c>
      <c r="AP19" s="165">
        <v>46740020</v>
      </c>
      <c r="AQ19" s="165">
        <v>5178792</v>
      </c>
      <c r="AR19" s="165">
        <v>51918812</v>
      </c>
      <c r="AS19" s="202"/>
      <c r="AT19" s="202"/>
      <c r="AU19" s="202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4"/>
      <c r="DB19" s="204"/>
      <c r="DC19" s="204"/>
      <c r="DD19" s="204"/>
      <c r="DE19" s="204"/>
      <c r="DF19" s="204"/>
      <c r="DG19" s="204"/>
      <c r="DH19" s="204"/>
      <c r="DI19" s="205"/>
      <c r="DJ19" s="206"/>
      <c r="DK19" s="206"/>
      <c r="DL19" s="206"/>
      <c r="DM19" s="204"/>
      <c r="DN19" s="204"/>
      <c r="DO19" s="204"/>
      <c r="DP19" s="207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5"/>
      <c r="FF19" s="204"/>
      <c r="FG19" s="204"/>
      <c r="FH19" s="204"/>
      <c r="FI19" s="204"/>
      <c r="FJ19" s="204"/>
      <c r="FK19" s="204"/>
      <c r="FL19" s="204"/>
      <c r="FM19" s="204"/>
      <c r="FN19" s="208"/>
      <c r="FO19" s="137"/>
      <c r="FP19" s="137"/>
      <c r="FQ19" s="137"/>
      <c r="FR19" s="137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</row>
    <row r="20" spans="1:236" ht="27" customHeight="1" x14ac:dyDescent="0.2">
      <c r="A20" s="54">
        <v>14</v>
      </c>
      <c r="B20" s="55" t="s">
        <v>14</v>
      </c>
      <c r="C20" s="245">
        <v>261033</v>
      </c>
      <c r="D20" s="245">
        <v>23438</v>
      </c>
      <c r="E20" s="245">
        <f t="shared" si="0"/>
        <v>284471</v>
      </c>
      <c r="F20" s="244">
        <v>268386</v>
      </c>
      <c r="G20" s="244">
        <v>24000</v>
      </c>
      <c r="H20" s="244">
        <f t="shared" si="1"/>
        <v>292386</v>
      </c>
      <c r="I20" s="244">
        <v>294374</v>
      </c>
      <c r="J20" s="244">
        <v>25917</v>
      </c>
      <c r="K20" s="244">
        <f t="shared" si="13"/>
        <v>320291</v>
      </c>
      <c r="L20" s="244">
        <v>326934</v>
      </c>
      <c r="M20" s="244">
        <v>29182</v>
      </c>
      <c r="N20" s="244">
        <f t="shared" si="14"/>
        <v>356116</v>
      </c>
      <c r="O20" s="244">
        <v>342223</v>
      </c>
      <c r="P20" s="244">
        <v>31565</v>
      </c>
      <c r="Q20" s="244">
        <f t="shared" si="4"/>
        <v>373788</v>
      </c>
      <c r="R20" s="244">
        <v>316911</v>
      </c>
      <c r="S20" s="244">
        <v>29535</v>
      </c>
      <c r="T20" s="244">
        <f t="shared" si="5"/>
        <v>346446</v>
      </c>
      <c r="U20" s="143">
        <v>333811</v>
      </c>
      <c r="V20" s="143">
        <v>30652</v>
      </c>
      <c r="W20" s="143">
        <f t="shared" si="6"/>
        <v>364463</v>
      </c>
      <c r="X20" s="143">
        <v>366752</v>
      </c>
      <c r="Y20" s="143">
        <v>33028</v>
      </c>
      <c r="Z20" s="143">
        <f t="shared" si="7"/>
        <v>399780</v>
      </c>
      <c r="AA20" s="143">
        <v>387557</v>
      </c>
      <c r="AB20" s="143">
        <v>35080</v>
      </c>
      <c r="AC20" s="143">
        <f t="shared" si="8"/>
        <v>422637</v>
      </c>
      <c r="AD20" s="143">
        <v>404607</v>
      </c>
      <c r="AE20" s="143">
        <v>37190</v>
      </c>
      <c r="AF20" s="143">
        <f t="shared" si="9"/>
        <v>441797</v>
      </c>
      <c r="AG20" s="143">
        <v>379486</v>
      </c>
      <c r="AH20" s="143">
        <v>34895</v>
      </c>
      <c r="AI20" s="143">
        <f t="shared" si="10"/>
        <v>414381</v>
      </c>
      <c r="AJ20" s="143">
        <v>433952</v>
      </c>
      <c r="AK20" s="143">
        <v>39220</v>
      </c>
      <c r="AL20" s="143">
        <v>473172</v>
      </c>
      <c r="AM20" s="143">
        <v>456257</v>
      </c>
      <c r="AN20" s="143">
        <v>40835</v>
      </c>
      <c r="AO20" s="143">
        <v>497092</v>
      </c>
      <c r="AP20" s="143">
        <v>465396</v>
      </c>
      <c r="AQ20" s="143">
        <v>42409</v>
      </c>
      <c r="AR20" s="143">
        <v>507805</v>
      </c>
      <c r="AS20" s="143">
        <v>484522</v>
      </c>
      <c r="AT20" s="143">
        <v>44211</v>
      </c>
      <c r="AU20" s="143">
        <v>528733</v>
      </c>
      <c r="AV20" s="68">
        <v>518131</v>
      </c>
      <c r="AW20" s="68">
        <v>46379</v>
      </c>
      <c r="AX20" s="68">
        <v>564510</v>
      </c>
      <c r="AY20" s="56">
        <v>525958</v>
      </c>
      <c r="AZ20" s="56">
        <v>46829</v>
      </c>
      <c r="BA20" s="56">
        <v>572787</v>
      </c>
      <c r="BB20" s="56">
        <v>590334</v>
      </c>
      <c r="BC20" s="56">
        <v>53291</v>
      </c>
      <c r="BD20" s="56">
        <v>643625</v>
      </c>
      <c r="BE20" s="56">
        <v>597389</v>
      </c>
      <c r="BF20" s="56">
        <v>54241</v>
      </c>
      <c r="BG20" s="56">
        <v>651630</v>
      </c>
      <c r="BH20" s="56">
        <v>566581</v>
      </c>
      <c r="BI20" s="56">
        <v>51265</v>
      </c>
      <c r="BJ20" s="56">
        <v>617846</v>
      </c>
      <c r="BK20" s="56">
        <v>478490</v>
      </c>
      <c r="BL20" s="56">
        <v>146158</v>
      </c>
      <c r="BM20" s="56">
        <v>624648</v>
      </c>
      <c r="BN20" s="56">
        <v>434340</v>
      </c>
      <c r="BO20" s="56">
        <v>220504</v>
      </c>
      <c r="BP20" s="56">
        <v>654844</v>
      </c>
      <c r="BQ20" s="56">
        <v>406037</v>
      </c>
      <c r="BR20" s="56">
        <v>206908</v>
      </c>
      <c r="BS20" s="56">
        <v>612945</v>
      </c>
      <c r="BT20" s="56">
        <v>413360</v>
      </c>
      <c r="BU20" s="56">
        <v>216041</v>
      </c>
      <c r="BV20" s="56">
        <v>629401</v>
      </c>
      <c r="BW20" s="56">
        <v>390174</v>
      </c>
      <c r="BX20" s="56">
        <v>232772</v>
      </c>
      <c r="BY20" s="56">
        <f t="shared" si="11"/>
        <v>622946</v>
      </c>
      <c r="BZ20" s="56">
        <v>452184</v>
      </c>
      <c r="CA20" s="56">
        <v>272044</v>
      </c>
      <c r="CB20" s="56">
        <f t="shared" si="12"/>
        <v>724228</v>
      </c>
      <c r="CC20" s="56">
        <v>454320</v>
      </c>
      <c r="CD20" s="56">
        <v>273100</v>
      </c>
      <c r="CE20" s="56">
        <v>727420</v>
      </c>
      <c r="CF20" s="56">
        <v>454302</v>
      </c>
      <c r="CG20" s="56">
        <v>272988</v>
      </c>
      <c r="CH20" s="56">
        <v>727290</v>
      </c>
      <c r="CI20" s="56">
        <v>449830</v>
      </c>
      <c r="CJ20" s="56">
        <v>269229</v>
      </c>
      <c r="CK20" s="56">
        <v>719059</v>
      </c>
      <c r="CL20" s="56">
        <v>442467</v>
      </c>
      <c r="CM20" s="56">
        <v>262048</v>
      </c>
      <c r="CN20" s="56">
        <v>704515</v>
      </c>
      <c r="CO20" s="56">
        <v>418456</v>
      </c>
      <c r="CP20" s="56">
        <v>270145</v>
      </c>
      <c r="CQ20" s="56">
        <v>688601</v>
      </c>
      <c r="CR20" s="56">
        <v>397281</v>
      </c>
      <c r="CS20" s="56">
        <v>256159</v>
      </c>
      <c r="CT20" s="56">
        <v>653440</v>
      </c>
      <c r="CU20" s="56">
        <v>377168</v>
      </c>
      <c r="CV20" s="56">
        <v>244867</v>
      </c>
      <c r="CW20" s="56">
        <f t="shared" si="15"/>
        <v>622035</v>
      </c>
      <c r="CX20" s="56">
        <v>389385</v>
      </c>
      <c r="CY20" s="56">
        <v>246701</v>
      </c>
      <c r="CZ20" s="56">
        <v>636086</v>
      </c>
      <c r="DA20" s="56">
        <v>318011</v>
      </c>
      <c r="DB20" s="56">
        <v>200784</v>
      </c>
      <c r="DC20" s="56">
        <v>518795</v>
      </c>
      <c r="DD20" s="56">
        <v>288405</v>
      </c>
      <c r="DE20" s="56">
        <v>178657</v>
      </c>
      <c r="DF20" s="56">
        <f t="shared" ref="DF20:DF32" si="16">SUM(DD20:DE20)</f>
        <v>467062</v>
      </c>
      <c r="DG20" s="56">
        <v>323467</v>
      </c>
      <c r="DH20" s="56">
        <v>202206</v>
      </c>
      <c r="DI20" s="58">
        <v>525673</v>
      </c>
      <c r="DJ20" s="98">
        <v>388125</v>
      </c>
      <c r="DK20" s="98">
        <v>241682</v>
      </c>
      <c r="DL20" s="98">
        <v>629807</v>
      </c>
      <c r="DM20" s="68">
        <v>201587</v>
      </c>
      <c r="DN20" s="56">
        <v>103670</v>
      </c>
      <c r="DO20" s="56">
        <f t="shared" ref="DO20:DO32" si="17">SUM(DM20:DN20)</f>
        <v>305257</v>
      </c>
      <c r="DP20" s="57">
        <v>227330</v>
      </c>
      <c r="DQ20" s="56">
        <v>117105</v>
      </c>
      <c r="DR20" s="56">
        <v>344435</v>
      </c>
      <c r="DS20" s="56">
        <v>227908</v>
      </c>
      <c r="DT20" s="56">
        <v>114754</v>
      </c>
      <c r="DU20" s="56">
        <v>342662</v>
      </c>
      <c r="DV20" s="56">
        <v>180846</v>
      </c>
      <c r="DW20" s="56">
        <v>90540</v>
      </c>
      <c r="DX20" s="56">
        <f t="shared" ref="DX20:DX32" si="18">SUM(DV20:DW20)</f>
        <v>271386</v>
      </c>
      <c r="DY20" s="56">
        <v>194279</v>
      </c>
      <c r="DZ20" s="56">
        <v>95655</v>
      </c>
      <c r="EA20" s="56">
        <v>289934</v>
      </c>
      <c r="EB20" s="56">
        <v>162135</v>
      </c>
      <c r="EC20" s="56">
        <v>81604</v>
      </c>
      <c r="ED20" s="56">
        <v>243739</v>
      </c>
      <c r="EE20" s="56">
        <v>190821</v>
      </c>
      <c r="EF20" s="56">
        <v>97360</v>
      </c>
      <c r="EG20" s="56">
        <v>288181</v>
      </c>
      <c r="EH20" s="56">
        <v>275947</v>
      </c>
      <c r="EI20" s="56">
        <v>141043</v>
      </c>
      <c r="EJ20" s="56">
        <v>416990</v>
      </c>
      <c r="EK20" s="56">
        <v>315105</v>
      </c>
      <c r="EL20" s="56">
        <v>161306</v>
      </c>
      <c r="EM20" s="56">
        <v>476411</v>
      </c>
      <c r="EN20" s="56">
        <v>280656</v>
      </c>
      <c r="EO20" s="56">
        <v>142025</v>
      </c>
      <c r="EP20" s="56">
        <v>422681</v>
      </c>
      <c r="EQ20" s="56">
        <v>210800</v>
      </c>
      <c r="ER20" s="56">
        <v>103628</v>
      </c>
      <c r="ES20" s="56">
        <v>314428</v>
      </c>
      <c r="ET20" s="56">
        <v>209985</v>
      </c>
      <c r="EU20" s="56">
        <v>99748</v>
      </c>
      <c r="EV20" s="56">
        <v>309733</v>
      </c>
      <c r="EW20" s="56">
        <v>170059</v>
      </c>
      <c r="EX20" s="56">
        <v>77288</v>
      </c>
      <c r="EY20" s="56">
        <v>247347</v>
      </c>
      <c r="EZ20" s="56">
        <v>153958</v>
      </c>
      <c r="FA20" s="56">
        <v>67915</v>
      </c>
      <c r="FB20" s="56">
        <v>221873</v>
      </c>
      <c r="FC20" s="56">
        <v>120400</v>
      </c>
      <c r="FD20" s="56">
        <v>51974</v>
      </c>
      <c r="FE20" s="58">
        <v>172374</v>
      </c>
      <c r="FF20" s="56">
        <v>49195</v>
      </c>
      <c r="FG20" s="56">
        <v>21427</v>
      </c>
      <c r="FH20" s="56">
        <v>70622</v>
      </c>
      <c r="FI20" s="56">
        <v>29747</v>
      </c>
      <c r="FJ20" s="56">
        <v>12062</v>
      </c>
      <c r="FK20" s="56">
        <f t="shared" ref="FK20:FK32" si="19">SUM(FI20:FJ20)</f>
        <v>41809</v>
      </c>
      <c r="FL20" s="56">
        <v>38088</v>
      </c>
      <c r="FM20" s="56">
        <v>17490</v>
      </c>
      <c r="FN20" s="151">
        <f t="shared" ref="FN20:FN32" si="20">SUM(FL20:FM20)</f>
        <v>55578</v>
      </c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</row>
    <row r="21" spans="1:236" ht="27" customHeight="1" x14ac:dyDescent="0.2">
      <c r="A21" s="54">
        <v>15</v>
      </c>
      <c r="B21" s="55" t="s">
        <v>15</v>
      </c>
      <c r="C21" s="245">
        <v>7763852</v>
      </c>
      <c r="D21" s="245">
        <v>640682</v>
      </c>
      <c r="E21" s="245">
        <f t="shared" si="0"/>
        <v>8404534</v>
      </c>
      <c r="F21" s="244">
        <v>7336717</v>
      </c>
      <c r="G21" s="244">
        <v>678257</v>
      </c>
      <c r="H21" s="244">
        <f t="shared" si="1"/>
        <v>8014974</v>
      </c>
      <c r="I21" s="244">
        <v>7132778</v>
      </c>
      <c r="J21" s="244">
        <v>642498</v>
      </c>
      <c r="K21" s="244">
        <f t="shared" si="13"/>
        <v>7775276</v>
      </c>
      <c r="L21" s="244">
        <v>7175349</v>
      </c>
      <c r="M21" s="244">
        <v>512910</v>
      </c>
      <c r="N21" s="244">
        <f t="shared" si="14"/>
        <v>7688259</v>
      </c>
      <c r="O21" s="244">
        <v>6883409</v>
      </c>
      <c r="P21" s="244">
        <v>426960</v>
      </c>
      <c r="Q21" s="244">
        <f t="shared" si="4"/>
        <v>7310369</v>
      </c>
      <c r="R21" s="244">
        <v>9343442</v>
      </c>
      <c r="S21" s="244">
        <v>564563</v>
      </c>
      <c r="T21" s="244">
        <f t="shared" si="5"/>
        <v>9908005</v>
      </c>
      <c r="U21" s="143">
        <v>11566815</v>
      </c>
      <c r="V21" s="143">
        <v>701864</v>
      </c>
      <c r="W21" s="143">
        <f t="shared" si="6"/>
        <v>12268679</v>
      </c>
      <c r="X21" s="143">
        <v>11331075</v>
      </c>
      <c r="Y21" s="143">
        <v>651285</v>
      </c>
      <c r="Z21" s="143">
        <f t="shared" si="7"/>
        <v>11982360</v>
      </c>
      <c r="AA21" s="143">
        <v>10925377</v>
      </c>
      <c r="AB21" s="143">
        <v>681016</v>
      </c>
      <c r="AC21" s="143">
        <f t="shared" si="8"/>
        <v>11606393</v>
      </c>
      <c r="AD21" s="143">
        <v>10961298</v>
      </c>
      <c r="AE21" s="143">
        <v>800829</v>
      </c>
      <c r="AF21" s="143">
        <f t="shared" si="9"/>
        <v>11762127</v>
      </c>
      <c r="AG21" s="143">
        <v>11456389</v>
      </c>
      <c r="AH21" s="143">
        <v>821294</v>
      </c>
      <c r="AI21" s="143">
        <f t="shared" si="10"/>
        <v>12277683</v>
      </c>
      <c r="AJ21" s="143">
        <v>10921791</v>
      </c>
      <c r="AK21" s="143">
        <v>847149</v>
      </c>
      <c r="AL21" s="143">
        <v>11768940</v>
      </c>
      <c r="AM21" s="143">
        <v>10501445</v>
      </c>
      <c r="AN21" s="143">
        <v>829329</v>
      </c>
      <c r="AO21" s="143">
        <v>11330774</v>
      </c>
      <c r="AP21" s="143">
        <v>10539696</v>
      </c>
      <c r="AQ21" s="143">
        <v>839174</v>
      </c>
      <c r="AR21" s="143">
        <v>11378870</v>
      </c>
      <c r="AS21" s="143">
        <v>10116557</v>
      </c>
      <c r="AT21" s="143">
        <v>857523</v>
      </c>
      <c r="AU21" s="143">
        <v>10974080</v>
      </c>
      <c r="AV21" s="68">
        <v>10062138</v>
      </c>
      <c r="AW21" s="68">
        <v>975206</v>
      </c>
      <c r="AX21" s="68">
        <v>11037344</v>
      </c>
      <c r="AY21" s="56">
        <v>10004232</v>
      </c>
      <c r="AZ21" s="56">
        <v>939902</v>
      </c>
      <c r="BA21" s="56">
        <v>10944134</v>
      </c>
      <c r="BB21" s="56">
        <v>9925447</v>
      </c>
      <c r="BC21" s="56">
        <v>951267</v>
      </c>
      <c r="BD21" s="56">
        <v>10876714</v>
      </c>
      <c r="BE21" s="56">
        <v>9305606</v>
      </c>
      <c r="BF21" s="56">
        <v>869656</v>
      </c>
      <c r="BG21" s="56">
        <v>10175262</v>
      </c>
      <c r="BH21" s="56">
        <v>9424690</v>
      </c>
      <c r="BI21" s="56">
        <v>817812</v>
      </c>
      <c r="BJ21" s="56">
        <v>10242502</v>
      </c>
      <c r="BK21" s="56">
        <v>7098408</v>
      </c>
      <c r="BL21" s="56">
        <v>2670726</v>
      </c>
      <c r="BM21" s="56">
        <v>9769134</v>
      </c>
      <c r="BN21" s="56">
        <v>6461319</v>
      </c>
      <c r="BO21" s="56">
        <v>3383634</v>
      </c>
      <c r="BP21" s="56">
        <v>9844953</v>
      </c>
      <c r="BQ21" s="68">
        <v>6470825</v>
      </c>
      <c r="BR21" s="68">
        <v>3427644</v>
      </c>
      <c r="BS21" s="68">
        <v>9898469</v>
      </c>
      <c r="BT21" s="56">
        <v>6493811</v>
      </c>
      <c r="BU21" s="56">
        <v>3801459</v>
      </c>
      <c r="BV21" s="56">
        <v>10295270</v>
      </c>
      <c r="BW21" s="56">
        <v>6295105</v>
      </c>
      <c r="BX21" s="56">
        <v>3952729</v>
      </c>
      <c r="BY21" s="56">
        <f t="shared" si="11"/>
        <v>10247834</v>
      </c>
      <c r="BZ21" s="56">
        <v>8142427</v>
      </c>
      <c r="CA21" s="68">
        <v>5327266</v>
      </c>
      <c r="CB21" s="56">
        <f t="shared" si="12"/>
        <v>13469693</v>
      </c>
      <c r="CC21" s="56">
        <v>8486979</v>
      </c>
      <c r="CD21" s="56">
        <v>4846606</v>
      </c>
      <c r="CE21" s="56">
        <v>13333585</v>
      </c>
      <c r="CF21" s="56">
        <v>9172569</v>
      </c>
      <c r="CG21" s="56">
        <v>5091584</v>
      </c>
      <c r="CH21" s="56">
        <v>14264153</v>
      </c>
      <c r="CI21" s="56">
        <v>11106674</v>
      </c>
      <c r="CJ21" s="56">
        <v>5208133</v>
      </c>
      <c r="CK21" s="56">
        <v>16314807</v>
      </c>
      <c r="CL21" s="56">
        <v>10638254</v>
      </c>
      <c r="CM21" s="56">
        <v>4788360</v>
      </c>
      <c r="CN21" s="56">
        <v>15426614</v>
      </c>
      <c r="CO21" s="56">
        <v>9292434</v>
      </c>
      <c r="CP21" s="56">
        <v>4435593</v>
      </c>
      <c r="CQ21" s="56">
        <v>13728027</v>
      </c>
      <c r="CR21" s="56">
        <v>6951989</v>
      </c>
      <c r="CS21" s="56">
        <v>4920091</v>
      </c>
      <c r="CT21" s="56">
        <v>11872080</v>
      </c>
      <c r="CU21" s="56">
        <v>6713207</v>
      </c>
      <c r="CV21" s="56">
        <v>3920277</v>
      </c>
      <c r="CW21" s="56">
        <f t="shared" si="15"/>
        <v>10633484</v>
      </c>
      <c r="CX21" s="56">
        <v>5614995</v>
      </c>
      <c r="CY21" s="56">
        <v>3479672</v>
      </c>
      <c r="CZ21" s="56">
        <v>9094667</v>
      </c>
      <c r="DA21" s="56">
        <v>5497304</v>
      </c>
      <c r="DB21" s="56">
        <v>3175580</v>
      </c>
      <c r="DC21" s="56">
        <v>8672884</v>
      </c>
      <c r="DD21" s="56">
        <v>4868393</v>
      </c>
      <c r="DE21" s="56">
        <v>3601412</v>
      </c>
      <c r="DF21" s="56">
        <f t="shared" si="16"/>
        <v>8469805</v>
      </c>
      <c r="DG21" s="56">
        <v>4758643</v>
      </c>
      <c r="DH21" s="56">
        <v>4515708</v>
      </c>
      <c r="DI21" s="58">
        <v>9274351</v>
      </c>
      <c r="DJ21" s="99">
        <v>6962129</v>
      </c>
      <c r="DK21" s="99">
        <v>4703885</v>
      </c>
      <c r="DL21" s="99">
        <v>11666014</v>
      </c>
      <c r="DM21" s="68">
        <v>3448412</v>
      </c>
      <c r="DN21" s="56">
        <v>7350503</v>
      </c>
      <c r="DO21" s="56">
        <f t="shared" si="17"/>
        <v>10798915</v>
      </c>
      <c r="DP21" s="57">
        <v>3081375</v>
      </c>
      <c r="DQ21" s="56">
        <v>7631547</v>
      </c>
      <c r="DR21" s="56">
        <v>10712922</v>
      </c>
      <c r="DS21" s="56">
        <v>3192828</v>
      </c>
      <c r="DT21" s="56">
        <v>9608562</v>
      </c>
      <c r="DU21" s="56">
        <v>12801390</v>
      </c>
      <c r="DV21" s="56">
        <v>3113598</v>
      </c>
      <c r="DW21" s="56">
        <v>6632966</v>
      </c>
      <c r="DX21" s="56">
        <f t="shared" si="18"/>
        <v>9746564</v>
      </c>
      <c r="DY21" s="56">
        <v>3032204</v>
      </c>
      <c r="DZ21" s="56">
        <v>7033895</v>
      </c>
      <c r="EA21" s="56">
        <v>10066099</v>
      </c>
      <c r="EB21" s="56">
        <v>2979604</v>
      </c>
      <c r="EC21" s="56">
        <v>7263369</v>
      </c>
      <c r="ED21" s="56">
        <v>10242973</v>
      </c>
      <c r="EE21" s="56">
        <v>3632485</v>
      </c>
      <c r="EF21" s="56">
        <v>7388163</v>
      </c>
      <c r="EG21" s="56">
        <v>11020648</v>
      </c>
      <c r="EH21" s="56">
        <v>2594133</v>
      </c>
      <c r="EI21" s="56">
        <v>8907941</v>
      </c>
      <c r="EJ21" s="56">
        <v>11502074</v>
      </c>
      <c r="EK21" s="56">
        <v>2012357</v>
      </c>
      <c r="EL21" s="56">
        <v>7257546</v>
      </c>
      <c r="EM21" s="56">
        <v>9269903</v>
      </c>
      <c r="EN21" s="56">
        <v>1963030</v>
      </c>
      <c r="EO21" s="56">
        <v>4868975</v>
      </c>
      <c r="EP21" s="56">
        <v>6832005</v>
      </c>
      <c r="EQ21" s="56">
        <v>1836390</v>
      </c>
      <c r="ER21" s="56">
        <v>4274712</v>
      </c>
      <c r="ES21" s="56">
        <v>6111102</v>
      </c>
      <c r="ET21" s="56">
        <v>1276122</v>
      </c>
      <c r="EU21" s="56">
        <v>2451560</v>
      </c>
      <c r="EV21" s="56">
        <v>3727682</v>
      </c>
      <c r="EW21" s="56">
        <v>1225017</v>
      </c>
      <c r="EX21" s="56">
        <v>2093456</v>
      </c>
      <c r="EY21" s="56">
        <v>3318473</v>
      </c>
      <c r="EZ21" s="56">
        <v>868577</v>
      </c>
      <c r="FA21" s="56">
        <v>1767740</v>
      </c>
      <c r="FB21" s="56">
        <v>2636317</v>
      </c>
      <c r="FC21" s="56">
        <v>572559</v>
      </c>
      <c r="FD21" s="56">
        <v>929004</v>
      </c>
      <c r="FE21" s="58">
        <v>1501563</v>
      </c>
      <c r="FF21" s="56">
        <v>440210</v>
      </c>
      <c r="FG21" s="56">
        <v>825283</v>
      </c>
      <c r="FH21" s="56">
        <v>1265493</v>
      </c>
      <c r="FI21" s="56">
        <v>265781</v>
      </c>
      <c r="FJ21" s="56">
        <v>596064</v>
      </c>
      <c r="FK21" s="56">
        <f t="shared" si="19"/>
        <v>861845</v>
      </c>
      <c r="FL21" s="56">
        <v>287380</v>
      </c>
      <c r="FM21" s="56">
        <v>416487</v>
      </c>
      <c r="FN21" s="151">
        <f t="shared" si="20"/>
        <v>703867</v>
      </c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</row>
    <row r="22" spans="1:236" ht="27" customHeight="1" x14ac:dyDescent="0.2">
      <c r="A22" s="54">
        <v>16</v>
      </c>
      <c r="B22" s="55" t="s">
        <v>16</v>
      </c>
      <c r="C22" s="245">
        <v>9395839</v>
      </c>
      <c r="D22" s="245">
        <v>1293256</v>
      </c>
      <c r="E22" s="245">
        <f t="shared" si="0"/>
        <v>10689095</v>
      </c>
      <c r="F22" s="244">
        <v>9355269</v>
      </c>
      <c r="G22" s="244">
        <v>1292004</v>
      </c>
      <c r="H22" s="244">
        <f t="shared" si="1"/>
        <v>10647273</v>
      </c>
      <c r="I22" s="244">
        <v>9205347</v>
      </c>
      <c r="J22" s="244">
        <v>1290196</v>
      </c>
      <c r="K22" s="244">
        <f t="shared" si="13"/>
        <v>10495543</v>
      </c>
      <c r="L22" s="244">
        <v>8719656</v>
      </c>
      <c r="M22" s="244">
        <v>1153426</v>
      </c>
      <c r="N22" s="244">
        <f t="shared" si="14"/>
        <v>9873082</v>
      </c>
      <c r="O22" s="244">
        <v>8542091</v>
      </c>
      <c r="P22" s="244">
        <v>1107848</v>
      </c>
      <c r="Q22" s="244">
        <f t="shared" si="4"/>
        <v>9649939</v>
      </c>
      <c r="R22" s="244">
        <v>10558886</v>
      </c>
      <c r="S22" s="244">
        <v>1409250</v>
      </c>
      <c r="T22" s="244">
        <f t="shared" si="5"/>
        <v>11968136</v>
      </c>
      <c r="U22" s="143">
        <v>12202781</v>
      </c>
      <c r="V22" s="143">
        <v>1502977</v>
      </c>
      <c r="W22" s="143">
        <f t="shared" si="6"/>
        <v>13705758</v>
      </c>
      <c r="X22" s="143">
        <v>12686120</v>
      </c>
      <c r="Y22" s="143">
        <v>1510698</v>
      </c>
      <c r="Z22" s="143">
        <f t="shared" si="7"/>
        <v>14196818</v>
      </c>
      <c r="AA22" s="143">
        <v>12745988</v>
      </c>
      <c r="AB22" s="143">
        <v>1517465</v>
      </c>
      <c r="AC22" s="143">
        <f t="shared" si="8"/>
        <v>14263453</v>
      </c>
      <c r="AD22" s="143">
        <v>12929743</v>
      </c>
      <c r="AE22" s="143">
        <v>1510616</v>
      </c>
      <c r="AF22" s="143">
        <f t="shared" si="9"/>
        <v>14440359</v>
      </c>
      <c r="AG22" s="143">
        <v>12618439</v>
      </c>
      <c r="AH22" s="143">
        <v>1521595</v>
      </c>
      <c r="AI22" s="143">
        <f t="shared" si="10"/>
        <v>14140034</v>
      </c>
      <c r="AJ22" s="143">
        <v>12925273</v>
      </c>
      <c r="AK22" s="143">
        <v>1546961</v>
      </c>
      <c r="AL22" s="143">
        <v>14472234</v>
      </c>
      <c r="AM22" s="143">
        <v>13004958</v>
      </c>
      <c r="AN22" s="143">
        <v>1505657</v>
      </c>
      <c r="AO22" s="143">
        <v>14510615</v>
      </c>
      <c r="AP22" s="143">
        <v>12679457</v>
      </c>
      <c r="AQ22" s="143">
        <v>1377030</v>
      </c>
      <c r="AR22" s="143">
        <v>14056487</v>
      </c>
      <c r="AS22" s="143">
        <v>13169887</v>
      </c>
      <c r="AT22" s="143">
        <v>1620903</v>
      </c>
      <c r="AU22" s="143">
        <v>14790790</v>
      </c>
      <c r="AV22" s="68">
        <v>13588000</v>
      </c>
      <c r="AW22" s="68">
        <v>1700712</v>
      </c>
      <c r="AX22" s="68">
        <v>15288712</v>
      </c>
      <c r="AY22" s="56">
        <v>13736735</v>
      </c>
      <c r="AZ22" s="56">
        <v>1775755</v>
      </c>
      <c r="BA22" s="56">
        <v>15512490</v>
      </c>
      <c r="BB22" s="56">
        <v>14113038</v>
      </c>
      <c r="BC22" s="56">
        <v>1657144</v>
      </c>
      <c r="BD22" s="56">
        <v>15770182</v>
      </c>
      <c r="BE22" s="56">
        <v>14096353</v>
      </c>
      <c r="BF22" s="56">
        <v>1733169</v>
      </c>
      <c r="BG22" s="56">
        <v>15829522</v>
      </c>
      <c r="BH22" s="56">
        <v>15345667</v>
      </c>
      <c r="BI22" s="56">
        <v>1882141</v>
      </c>
      <c r="BJ22" s="56">
        <v>17227808</v>
      </c>
      <c r="BK22" s="56">
        <v>13260734</v>
      </c>
      <c r="BL22" s="56">
        <v>4210845</v>
      </c>
      <c r="BM22" s="56">
        <v>17471579</v>
      </c>
      <c r="BN22" s="56">
        <v>11332479</v>
      </c>
      <c r="BO22" s="56">
        <v>5871247</v>
      </c>
      <c r="BP22" s="56">
        <v>17203726</v>
      </c>
      <c r="BQ22" s="56">
        <v>11394765</v>
      </c>
      <c r="BR22" s="56">
        <v>5873147</v>
      </c>
      <c r="BS22" s="56">
        <v>17267912</v>
      </c>
      <c r="BT22" s="56">
        <v>11426440</v>
      </c>
      <c r="BU22" s="56">
        <v>5835209</v>
      </c>
      <c r="BV22" s="56">
        <v>17261649</v>
      </c>
      <c r="BW22" s="56">
        <v>10954532</v>
      </c>
      <c r="BX22" s="56">
        <v>5638335</v>
      </c>
      <c r="BY22" s="56">
        <f t="shared" si="11"/>
        <v>16592867</v>
      </c>
      <c r="BZ22" s="56">
        <v>10632334</v>
      </c>
      <c r="CA22" s="56">
        <v>5385816</v>
      </c>
      <c r="CB22" s="56">
        <f t="shared" si="12"/>
        <v>16018150</v>
      </c>
      <c r="CC22" s="56">
        <v>10231260</v>
      </c>
      <c r="CD22" s="56">
        <v>5220395</v>
      </c>
      <c r="CE22" s="56">
        <v>15451655</v>
      </c>
      <c r="CF22" s="56">
        <v>10662586</v>
      </c>
      <c r="CG22" s="56">
        <v>5369290</v>
      </c>
      <c r="CH22" s="56">
        <v>16031876</v>
      </c>
      <c r="CI22" s="56">
        <v>9981789</v>
      </c>
      <c r="CJ22" s="56">
        <v>5303053</v>
      </c>
      <c r="CK22" s="56">
        <v>15284842</v>
      </c>
      <c r="CL22" s="56">
        <v>9794816</v>
      </c>
      <c r="CM22" s="56">
        <v>5254819</v>
      </c>
      <c r="CN22" s="56">
        <v>15049635</v>
      </c>
      <c r="CO22" s="56">
        <v>9791412</v>
      </c>
      <c r="CP22" s="56">
        <v>5289696</v>
      </c>
      <c r="CQ22" s="56">
        <v>15081108</v>
      </c>
      <c r="CR22" s="56">
        <v>9245267</v>
      </c>
      <c r="CS22" s="56">
        <v>4455704</v>
      </c>
      <c r="CT22" s="56">
        <v>13700971</v>
      </c>
      <c r="CU22" s="56">
        <v>8915475</v>
      </c>
      <c r="CV22" s="56">
        <v>4421293</v>
      </c>
      <c r="CW22" s="56">
        <f t="shared" si="15"/>
        <v>13336768</v>
      </c>
      <c r="CX22" s="56">
        <v>8634320</v>
      </c>
      <c r="CY22" s="56">
        <v>4196988</v>
      </c>
      <c r="CZ22" s="56">
        <v>12831308</v>
      </c>
      <c r="DA22" s="56">
        <v>8346418</v>
      </c>
      <c r="DB22" s="56">
        <v>4393604</v>
      </c>
      <c r="DC22" s="56">
        <v>12740022</v>
      </c>
      <c r="DD22" s="56">
        <v>7788508</v>
      </c>
      <c r="DE22" s="56">
        <v>3876837</v>
      </c>
      <c r="DF22" s="56">
        <f t="shared" si="16"/>
        <v>11665345</v>
      </c>
      <c r="DG22" s="56">
        <v>7120754</v>
      </c>
      <c r="DH22" s="56">
        <v>3569320</v>
      </c>
      <c r="DI22" s="58">
        <v>10690074</v>
      </c>
      <c r="DJ22" s="99">
        <v>6815110</v>
      </c>
      <c r="DK22" s="99">
        <v>3515372</v>
      </c>
      <c r="DL22" s="99">
        <v>10330482</v>
      </c>
      <c r="DM22" s="68">
        <v>5884101</v>
      </c>
      <c r="DN22" s="56">
        <v>4017058</v>
      </c>
      <c r="DO22" s="56">
        <f t="shared" si="17"/>
        <v>9901159</v>
      </c>
      <c r="DP22" s="57">
        <v>5439893</v>
      </c>
      <c r="DQ22" s="56">
        <v>4044134</v>
      </c>
      <c r="DR22" s="56">
        <v>9484027</v>
      </c>
      <c r="DS22" s="56">
        <v>5297887</v>
      </c>
      <c r="DT22" s="56">
        <v>3925813</v>
      </c>
      <c r="DU22" s="56">
        <v>9223700</v>
      </c>
      <c r="DV22" s="56">
        <v>4939091</v>
      </c>
      <c r="DW22" s="56">
        <v>3660464</v>
      </c>
      <c r="DX22" s="56">
        <f t="shared" si="18"/>
        <v>8599555</v>
      </c>
      <c r="DY22" s="56">
        <v>4667606</v>
      </c>
      <c r="DZ22" s="56">
        <v>3491904</v>
      </c>
      <c r="EA22" s="56">
        <v>8159510</v>
      </c>
      <c r="EB22" s="56">
        <v>4150492</v>
      </c>
      <c r="EC22" s="56">
        <v>3305434</v>
      </c>
      <c r="ED22" s="56">
        <v>7455926</v>
      </c>
      <c r="EE22" s="56">
        <v>3674015</v>
      </c>
      <c r="EF22" s="56">
        <v>3031645</v>
      </c>
      <c r="EG22" s="56">
        <v>6705660</v>
      </c>
      <c r="EH22" s="56">
        <v>3548834</v>
      </c>
      <c r="EI22" s="56">
        <v>2715131</v>
      </c>
      <c r="EJ22" s="56">
        <v>6263965</v>
      </c>
      <c r="EK22" s="56">
        <v>3071250</v>
      </c>
      <c r="EL22" s="56">
        <v>2193053</v>
      </c>
      <c r="EM22" s="56">
        <v>5264303</v>
      </c>
      <c r="EN22" s="56">
        <v>2782712</v>
      </c>
      <c r="EO22" s="56">
        <v>1867361</v>
      </c>
      <c r="EP22" s="56">
        <v>4650073</v>
      </c>
      <c r="EQ22" s="56">
        <v>2151669</v>
      </c>
      <c r="ER22" s="56">
        <v>1567931</v>
      </c>
      <c r="ES22" s="56">
        <v>3719600</v>
      </c>
      <c r="ET22" s="56">
        <v>1639588</v>
      </c>
      <c r="EU22" s="56">
        <v>1315215</v>
      </c>
      <c r="EV22" s="56">
        <v>2954803</v>
      </c>
      <c r="EW22" s="56">
        <v>1369995</v>
      </c>
      <c r="EX22" s="56">
        <v>1092387</v>
      </c>
      <c r="EY22" s="56">
        <v>2462382</v>
      </c>
      <c r="EZ22" s="56">
        <v>1220779</v>
      </c>
      <c r="FA22" s="56">
        <v>917170</v>
      </c>
      <c r="FB22" s="56">
        <v>2137949</v>
      </c>
      <c r="FC22" s="56">
        <v>1214474</v>
      </c>
      <c r="FD22" s="56">
        <v>834445</v>
      </c>
      <c r="FE22" s="58">
        <v>2048919</v>
      </c>
      <c r="FF22" s="56">
        <v>860028</v>
      </c>
      <c r="FG22" s="56">
        <v>728469</v>
      </c>
      <c r="FH22" s="56">
        <v>1588497</v>
      </c>
      <c r="FI22" s="56">
        <v>801986</v>
      </c>
      <c r="FJ22" s="56">
        <v>618182</v>
      </c>
      <c r="FK22" s="56">
        <f t="shared" si="19"/>
        <v>1420168</v>
      </c>
      <c r="FL22" s="56">
        <v>609630</v>
      </c>
      <c r="FM22" s="56">
        <v>582203</v>
      </c>
      <c r="FN22" s="151">
        <f t="shared" si="20"/>
        <v>1191833</v>
      </c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</row>
    <row r="23" spans="1:236" ht="27" customHeight="1" x14ac:dyDescent="0.2">
      <c r="A23" s="54">
        <v>17</v>
      </c>
      <c r="B23" s="55" t="s">
        <v>17</v>
      </c>
      <c r="C23" s="245">
        <v>5173204</v>
      </c>
      <c r="D23" s="245">
        <v>517044</v>
      </c>
      <c r="E23" s="245">
        <f t="shared" si="0"/>
        <v>5690248</v>
      </c>
      <c r="F23" s="244">
        <v>5111475</v>
      </c>
      <c r="G23" s="244">
        <v>503766</v>
      </c>
      <c r="H23" s="244">
        <f t="shared" si="1"/>
        <v>5615241</v>
      </c>
      <c r="I23" s="244">
        <v>5450856</v>
      </c>
      <c r="J23" s="244">
        <v>520775</v>
      </c>
      <c r="K23" s="244">
        <f t="shared" si="13"/>
        <v>5971631</v>
      </c>
      <c r="L23" s="244">
        <v>5490003</v>
      </c>
      <c r="M23" s="244">
        <v>509929</v>
      </c>
      <c r="N23" s="244">
        <f t="shared" si="14"/>
        <v>5999932</v>
      </c>
      <c r="O23" s="244">
        <v>5628638</v>
      </c>
      <c r="P23" s="244">
        <v>507326</v>
      </c>
      <c r="Q23" s="244">
        <f t="shared" si="4"/>
        <v>6135964</v>
      </c>
      <c r="R23" s="244">
        <v>5539701</v>
      </c>
      <c r="S23" s="244">
        <v>491395</v>
      </c>
      <c r="T23" s="244">
        <f t="shared" si="5"/>
        <v>6031096</v>
      </c>
      <c r="U23" s="143">
        <v>5465403</v>
      </c>
      <c r="V23" s="143">
        <v>511236</v>
      </c>
      <c r="W23" s="143">
        <f t="shared" si="6"/>
        <v>5976639</v>
      </c>
      <c r="X23" s="143">
        <v>5248347</v>
      </c>
      <c r="Y23" s="143">
        <v>498672</v>
      </c>
      <c r="Z23" s="143">
        <f t="shared" si="7"/>
        <v>5747019</v>
      </c>
      <c r="AA23" s="143">
        <v>5267946</v>
      </c>
      <c r="AB23" s="143">
        <v>504576</v>
      </c>
      <c r="AC23" s="143">
        <f t="shared" si="8"/>
        <v>5772522</v>
      </c>
      <c r="AD23" s="143">
        <v>5325419</v>
      </c>
      <c r="AE23" s="143">
        <v>514405</v>
      </c>
      <c r="AF23" s="143">
        <f t="shared" si="9"/>
        <v>5839824</v>
      </c>
      <c r="AG23" s="143">
        <v>5318653</v>
      </c>
      <c r="AH23" s="143">
        <v>505206</v>
      </c>
      <c r="AI23" s="143">
        <f t="shared" si="10"/>
        <v>5823859</v>
      </c>
      <c r="AJ23" s="143">
        <v>5398200</v>
      </c>
      <c r="AK23" s="143">
        <v>524715</v>
      </c>
      <c r="AL23" s="143">
        <v>5922915</v>
      </c>
      <c r="AM23" s="143">
        <v>5312208</v>
      </c>
      <c r="AN23" s="143">
        <v>485803</v>
      </c>
      <c r="AO23" s="143">
        <v>5798011</v>
      </c>
      <c r="AP23" s="143">
        <v>5487617</v>
      </c>
      <c r="AQ23" s="143">
        <v>479705</v>
      </c>
      <c r="AR23" s="143">
        <v>5967322</v>
      </c>
      <c r="AS23" s="143">
        <v>5428960</v>
      </c>
      <c r="AT23" s="143">
        <v>442595</v>
      </c>
      <c r="AU23" s="143">
        <v>5871555</v>
      </c>
      <c r="AV23" s="143">
        <v>5521868</v>
      </c>
      <c r="AW23" s="143">
        <v>455825</v>
      </c>
      <c r="AX23" s="143">
        <v>5977693</v>
      </c>
      <c r="AY23" s="56">
        <v>5720111</v>
      </c>
      <c r="AZ23" s="56">
        <v>447800</v>
      </c>
      <c r="BA23" s="56">
        <v>6167911</v>
      </c>
      <c r="BB23" s="56">
        <v>5945758</v>
      </c>
      <c r="BC23" s="56">
        <v>453041</v>
      </c>
      <c r="BD23" s="56">
        <v>6398799</v>
      </c>
      <c r="BE23" s="56">
        <v>6185312</v>
      </c>
      <c r="BF23" s="56">
        <v>441398</v>
      </c>
      <c r="BG23" s="56">
        <v>6626710</v>
      </c>
      <c r="BH23" s="56">
        <v>5927639</v>
      </c>
      <c r="BI23" s="56">
        <v>450169</v>
      </c>
      <c r="BJ23" s="56">
        <v>6377808</v>
      </c>
      <c r="BK23" s="56">
        <v>4900299</v>
      </c>
      <c r="BL23" s="56">
        <v>922007</v>
      </c>
      <c r="BM23" s="56">
        <v>5822306</v>
      </c>
      <c r="BN23" s="56">
        <v>4310602</v>
      </c>
      <c r="BO23" s="56">
        <v>1183470</v>
      </c>
      <c r="BP23" s="56">
        <v>5494072</v>
      </c>
      <c r="BQ23" s="56">
        <v>4347153</v>
      </c>
      <c r="BR23" s="56">
        <v>1157163</v>
      </c>
      <c r="BS23" s="56">
        <v>5504316</v>
      </c>
      <c r="BT23" s="56">
        <v>3463169</v>
      </c>
      <c r="BU23" s="56">
        <v>1193578</v>
      </c>
      <c r="BV23" s="56">
        <v>4656747</v>
      </c>
      <c r="BW23" s="56">
        <v>3491213</v>
      </c>
      <c r="BX23" s="56">
        <v>1277673</v>
      </c>
      <c r="BY23" s="56">
        <f t="shared" si="11"/>
        <v>4768886</v>
      </c>
      <c r="BZ23" s="56">
        <v>3329196</v>
      </c>
      <c r="CA23" s="56">
        <v>1145987</v>
      </c>
      <c r="CB23" s="56">
        <f t="shared" si="12"/>
        <v>4475183</v>
      </c>
      <c r="CC23" s="56">
        <v>3245309</v>
      </c>
      <c r="CD23" s="56">
        <v>1107746</v>
      </c>
      <c r="CE23" s="56">
        <v>4353055</v>
      </c>
      <c r="CF23" s="56">
        <v>3098309</v>
      </c>
      <c r="CG23" s="56">
        <v>1063990</v>
      </c>
      <c r="CH23" s="56">
        <v>4162299</v>
      </c>
      <c r="CI23" s="56">
        <v>3071660</v>
      </c>
      <c r="CJ23" s="56">
        <v>1012829</v>
      </c>
      <c r="CK23" s="56">
        <v>4084489</v>
      </c>
      <c r="CL23" s="56">
        <v>2914562</v>
      </c>
      <c r="CM23" s="56">
        <v>962255</v>
      </c>
      <c r="CN23" s="56">
        <v>3876817</v>
      </c>
      <c r="CO23" s="56">
        <v>2695491</v>
      </c>
      <c r="CP23" s="56">
        <v>971371</v>
      </c>
      <c r="CQ23" s="56">
        <v>3666862</v>
      </c>
      <c r="CR23" s="56">
        <v>2659660</v>
      </c>
      <c r="CS23" s="56">
        <v>901394</v>
      </c>
      <c r="CT23" s="56">
        <v>3561054</v>
      </c>
      <c r="CU23" s="56">
        <v>2552724</v>
      </c>
      <c r="CV23" s="56">
        <v>828471</v>
      </c>
      <c r="CW23" s="56">
        <f t="shared" si="15"/>
        <v>3381195</v>
      </c>
      <c r="CX23" s="56">
        <v>2480249</v>
      </c>
      <c r="CY23" s="56">
        <v>806776</v>
      </c>
      <c r="CZ23" s="56">
        <v>3287025</v>
      </c>
      <c r="DA23" s="56">
        <v>2540509</v>
      </c>
      <c r="DB23" s="56">
        <v>806506</v>
      </c>
      <c r="DC23" s="56">
        <v>3347015</v>
      </c>
      <c r="DD23" s="56">
        <v>2540127</v>
      </c>
      <c r="DE23" s="56">
        <v>770870</v>
      </c>
      <c r="DF23" s="56">
        <f t="shared" si="16"/>
        <v>3310997</v>
      </c>
      <c r="DG23" s="56">
        <v>2445705</v>
      </c>
      <c r="DH23" s="56">
        <v>728061</v>
      </c>
      <c r="DI23" s="58">
        <v>3173766</v>
      </c>
      <c r="DJ23" s="56">
        <v>2385431</v>
      </c>
      <c r="DK23" s="56">
        <v>692278</v>
      </c>
      <c r="DL23" s="56">
        <f t="shared" ref="DL23:DL32" si="21">SUM(DJ23:DK23)</f>
        <v>3077709</v>
      </c>
      <c r="DM23" s="56">
        <v>2278158</v>
      </c>
      <c r="DN23" s="56">
        <v>725895</v>
      </c>
      <c r="DO23" s="56">
        <f t="shared" si="17"/>
        <v>3004053</v>
      </c>
      <c r="DP23" s="57">
        <v>2170560</v>
      </c>
      <c r="DQ23" s="56">
        <v>774385</v>
      </c>
      <c r="DR23" s="56">
        <v>2944945</v>
      </c>
      <c r="DS23" s="56">
        <v>2149763</v>
      </c>
      <c r="DT23" s="56">
        <v>705318</v>
      </c>
      <c r="DU23" s="56">
        <v>2855081</v>
      </c>
      <c r="DV23" s="56">
        <v>1990585</v>
      </c>
      <c r="DW23" s="56">
        <v>594178</v>
      </c>
      <c r="DX23" s="56">
        <f t="shared" si="18"/>
        <v>2584763</v>
      </c>
      <c r="DY23" s="56">
        <v>1931431</v>
      </c>
      <c r="DZ23" s="56">
        <v>526866</v>
      </c>
      <c r="EA23" s="56">
        <v>2458297</v>
      </c>
      <c r="EB23" s="56">
        <v>1741240</v>
      </c>
      <c r="EC23" s="56">
        <v>523545</v>
      </c>
      <c r="ED23" s="56">
        <v>2264785</v>
      </c>
      <c r="EE23" s="56">
        <v>1560877</v>
      </c>
      <c r="EF23" s="56">
        <v>492123</v>
      </c>
      <c r="EG23" s="56">
        <v>2053000</v>
      </c>
      <c r="EH23" s="56">
        <v>1516567</v>
      </c>
      <c r="EI23" s="56">
        <v>458948</v>
      </c>
      <c r="EJ23" s="56">
        <v>1975515</v>
      </c>
      <c r="EK23" s="56">
        <v>1471732</v>
      </c>
      <c r="EL23" s="56">
        <v>420809</v>
      </c>
      <c r="EM23" s="56">
        <v>1892541</v>
      </c>
      <c r="EN23" s="56">
        <v>1360277</v>
      </c>
      <c r="EO23" s="56">
        <v>385851</v>
      </c>
      <c r="EP23" s="56">
        <v>1746128</v>
      </c>
      <c r="EQ23" s="56">
        <v>1268224</v>
      </c>
      <c r="ER23" s="56">
        <v>344968</v>
      </c>
      <c r="ES23" s="56">
        <v>1613192</v>
      </c>
      <c r="ET23" s="56">
        <v>985732</v>
      </c>
      <c r="EU23" s="56">
        <v>273468</v>
      </c>
      <c r="EV23" s="56">
        <v>1259200</v>
      </c>
      <c r="EW23" s="56">
        <v>738632</v>
      </c>
      <c r="EX23" s="56">
        <v>274502</v>
      </c>
      <c r="EY23" s="56">
        <v>1013134</v>
      </c>
      <c r="EZ23" s="56">
        <v>666416</v>
      </c>
      <c r="FA23" s="56">
        <v>244999</v>
      </c>
      <c r="FB23" s="56">
        <v>911415</v>
      </c>
      <c r="FC23" s="56">
        <v>559394</v>
      </c>
      <c r="FD23" s="56">
        <v>231685</v>
      </c>
      <c r="FE23" s="58">
        <v>791079</v>
      </c>
      <c r="FF23" s="56">
        <v>492981</v>
      </c>
      <c r="FG23" s="56">
        <v>201719</v>
      </c>
      <c r="FH23" s="56">
        <v>694700</v>
      </c>
      <c r="FI23" s="56">
        <v>399608</v>
      </c>
      <c r="FJ23" s="56">
        <v>174282</v>
      </c>
      <c r="FK23" s="56">
        <f t="shared" si="19"/>
        <v>573890</v>
      </c>
      <c r="FL23" s="56">
        <v>290197</v>
      </c>
      <c r="FM23" s="56">
        <v>174940</v>
      </c>
      <c r="FN23" s="151">
        <f t="shared" si="20"/>
        <v>465137</v>
      </c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</row>
    <row r="24" spans="1:236" ht="27" customHeight="1" x14ac:dyDescent="0.2">
      <c r="A24" s="54">
        <v>18</v>
      </c>
      <c r="B24" s="55" t="s">
        <v>0</v>
      </c>
      <c r="C24" s="245">
        <v>228816717</v>
      </c>
      <c r="D24" s="245">
        <v>23549290</v>
      </c>
      <c r="E24" s="245">
        <f t="shared" si="0"/>
        <v>252366007</v>
      </c>
      <c r="F24" s="244">
        <v>224408907</v>
      </c>
      <c r="G24" s="244">
        <v>23184512</v>
      </c>
      <c r="H24" s="244">
        <f t="shared" si="1"/>
        <v>247593419</v>
      </c>
      <c r="I24" s="244">
        <v>243228262</v>
      </c>
      <c r="J24" s="244">
        <v>23597430</v>
      </c>
      <c r="K24" s="244">
        <f t="shared" si="13"/>
        <v>266825692</v>
      </c>
      <c r="L24" s="244">
        <v>278959768</v>
      </c>
      <c r="M24" s="244">
        <v>26090155</v>
      </c>
      <c r="N24" s="244">
        <f t="shared" si="14"/>
        <v>305049923</v>
      </c>
      <c r="O24" s="244">
        <v>476034808</v>
      </c>
      <c r="P24" s="244">
        <v>48736254</v>
      </c>
      <c r="Q24" s="244">
        <f t="shared" si="4"/>
        <v>524771062</v>
      </c>
      <c r="R24" s="244">
        <v>163107265</v>
      </c>
      <c r="S24" s="244">
        <v>14821797</v>
      </c>
      <c r="T24" s="244">
        <f t="shared" si="5"/>
        <v>177929062</v>
      </c>
      <c r="U24" s="143">
        <v>153155084</v>
      </c>
      <c r="V24" s="143">
        <v>12464640</v>
      </c>
      <c r="W24" s="143">
        <f t="shared" si="6"/>
        <v>165619724</v>
      </c>
      <c r="X24" s="143">
        <v>161499959</v>
      </c>
      <c r="Y24" s="143">
        <v>15142430</v>
      </c>
      <c r="Z24" s="143">
        <f t="shared" si="7"/>
        <v>176642389</v>
      </c>
      <c r="AA24" s="143">
        <v>149291491</v>
      </c>
      <c r="AB24" s="143">
        <v>15622131</v>
      </c>
      <c r="AC24" s="143">
        <f t="shared" si="8"/>
        <v>164913622</v>
      </c>
      <c r="AD24" s="143">
        <v>151804004</v>
      </c>
      <c r="AE24" s="143">
        <v>13715130</v>
      </c>
      <c r="AF24" s="143">
        <f t="shared" si="9"/>
        <v>165519134</v>
      </c>
      <c r="AG24" s="143">
        <v>146752359</v>
      </c>
      <c r="AH24" s="143">
        <v>13220974</v>
      </c>
      <c r="AI24" s="143">
        <f t="shared" si="10"/>
        <v>159973333</v>
      </c>
      <c r="AJ24" s="143">
        <v>154249732</v>
      </c>
      <c r="AK24" s="143">
        <v>13446196</v>
      </c>
      <c r="AL24" s="143">
        <v>167695928</v>
      </c>
      <c r="AM24" s="143">
        <v>154137014</v>
      </c>
      <c r="AN24" s="143">
        <v>14251792</v>
      </c>
      <c r="AO24" s="143">
        <v>168388806</v>
      </c>
      <c r="AP24" s="143">
        <v>140633830</v>
      </c>
      <c r="AQ24" s="143">
        <v>12932067</v>
      </c>
      <c r="AR24" s="143">
        <v>153565897</v>
      </c>
      <c r="AS24" s="143">
        <v>133162487</v>
      </c>
      <c r="AT24" s="143">
        <v>14191564</v>
      </c>
      <c r="AU24" s="143">
        <v>147354051</v>
      </c>
      <c r="AV24" s="143">
        <v>136446466</v>
      </c>
      <c r="AW24" s="143">
        <v>15835312</v>
      </c>
      <c r="AX24" s="143">
        <v>152281778</v>
      </c>
      <c r="AY24" s="56">
        <v>77237869</v>
      </c>
      <c r="AZ24" s="56">
        <v>7630407</v>
      </c>
      <c r="BA24" s="56">
        <v>84868276</v>
      </c>
      <c r="BB24" s="56">
        <v>71032095</v>
      </c>
      <c r="BC24" s="56">
        <v>5660595</v>
      </c>
      <c r="BD24" s="56">
        <v>76692690</v>
      </c>
      <c r="BE24" s="56">
        <v>68594827</v>
      </c>
      <c r="BF24" s="56">
        <v>5607489</v>
      </c>
      <c r="BG24" s="56">
        <v>74202316</v>
      </c>
      <c r="BH24" s="56">
        <v>71143803</v>
      </c>
      <c r="BI24" s="56">
        <v>5982007</v>
      </c>
      <c r="BJ24" s="56">
        <v>77125810</v>
      </c>
      <c r="BK24" s="56">
        <v>55090386</v>
      </c>
      <c r="BL24" s="56">
        <v>15992029</v>
      </c>
      <c r="BM24" s="56">
        <v>71082415</v>
      </c>
      <c r="BN24" s="56">
        <v>49390639</v>
      </c>
      <c r="BO24" s="56">
        <v>23902286</v>
      </c>
      <c r="BP24" s="56">
        <v>73292925</v>
      </c>
      <c r="BQ24" s="56">
        <v>44352916</v>
      </c>
      <c r="BR24" s="56">
        <v>19883373</v>
      </c>
      <c r="BS24" s="56">
        <v>64236289</v>
      </c>
      <c r="BT24" s="56">
        <v>46139698</v>
      </c>
      <c r="BU24" s="56">
        <v>18781430</v>
      </c>
      <c r="BV24" s="56">
        <v>64921128</v>
      </c>
      <c r="BW24" s="56">
        <v>38257229</v>
      </c>
      <c r="BX24" s="56">
        <v>19922589</v>
      </c>
      <c r="BY24" s="56">
        <f t="shared" si="11"/>
        <v>58179818</v>
      </c>
      <c r="BZ24" s="56">
        <v>55843868</v>
      </c>
      <c r="CA24" s="56">
        <v>35583896</v>
      </c>
      <c r="CB24" s="56">
        <f t="shared" si="12"/>
        <v>91427764</v>
      </c>
      <c r="CC24" s="56">
        <v>47669541</v>
      </c>
      <c r="CD24" s="56">
        <v>28411179</v>
      </c>
      <c r="CE24" s="56">
        <v>76080720</v>
      </c>
      <c r="CF24" s="56">
        <v>40939333</v>
      </c>
      <c r="CG24" s="56">
        <v>21129045</v>
      </c>
      <c r="CH24" s="56">
        <v>62068378</v>
      </c>
      <c r="CI24" s="56">
        <v>41700350</v>
      </c>
      <c r="CJ24" s="56">
        <v>19992212</v>
      </c>
      <c r="CK24" s="56">
        <v>61692562</v>
      </c>
      <c r="CL24" s="56">
        <v>40261233</v>
      </c>
      <c r="CM24" s="56">
        <v>20857538</v>
      </c>
      <c r="CN24" s="56">
        <v>61118771</v>
      </c>
      <c r="CO24" s="56">
        <v>42869248</v>
      </c>
      <c r="CP24" s="56">
        <v>22380360</v>
      </c>
      <c r="CQ24" s="56">
        <v>65249608</v>
      </c>
      <c r="CR24" s="56">
        <v>43752861</v>
      </c>
      <c r="CS24" s="56">
        <v>24517094</v>
      </c>
      <c r="CT24" s="56">
        <v>68269955</v>
      </c>
      <c r="CU24" s="56">
        <v>35028687</v>
      </c>
      <c r="CV24" s="56">
        <v>20113198</v>
      </c>
      <c r="CW24" s="56">
        <f t="shared" si="15"/>
        <v>55141885</v>
      </c>
      <c r="CX24" s="56">
        <v>31853481</v>
      </c>
      <c r="CY24" s="56">
        <v>16529917</v>
      </c>
      <c r="CZ24" s="56">
        <v>48383398</v>
      </c>
      <c r="DA24" s="56">
        <v>29015088</v>
      </c>
      <c r="DB24" s="56">
        <v>14536041</v>
      </c>
      <c r="DC24" s="56">
        <v>43551129</v>
      </c>
      <c r="DD24" s="56">
        <v>29203542</v>
      </c>
      <c r="DE24" s="56">
        <v>15742952</v>
      </c>
      <c r="DF24" s="56">
        <f t="shared" si="16"/>
        <v>44946494</v>
      </c>
      <c r="DG24" s="56">
        <v>27029998</v>
      </c>
      <c r="DH24" s="56">
        <v>14292435</v>
      </c>
      <c r="DI24" s="56">
        <v>41322433</v>
      </c>
      <c r="DJ24" s="56">
        <v>27202020</v>
      </c>
      <c r="DK24" s="56">
        <v>14660907</v>
      </c>
      <c r="DL24" s="56">
        <f t="shared" si="21"/>
        <v>41862927</v>
      </c>
      <c r="DM24" s="56">
        <v>27189941</v>
      </c>
      <c r="DN24" s="56">
        <v>17673128</v>
      </c>
      <c r="DO24" s="56">
        <f t="shared" si="17"/>
        <v>44863069</v>
      </c>
      <c r="DP24" s="56">
        <v>25948332</v>
      </c>
      <c r="DQ24" s="56">
        <v>20553683</v>
      </c>
      <c r="DR24" s="56">
        <v>46502015</v>
      </c>
      <c r="DS24" s="56">
        <v>27873613</v>
      </c>
      <c r="DT24" s="56">
        <v>19784718</v>
      </c>
      <c r="DU24" s="56">
        <v>47658331</v>
      </c>
      <c r="DV24" s="56">
        <v>30213396</v>
      </c>
      <c r="DW24" s="56">
        <v>21445297</v>
      </c>
      <c r="DX24" s="56">
        <f t="shared" si="18"/>
        <v>51658693</v>
      </c>
      <c r="DY24" s="56">
        <v>33162006</v>
      </c>
      <c r="DZ24" s="56">
        <v>25055430</v>
      </c>
      <c r="EA24" s="56">
        <v>58217436</v>
      </c>
      <c r="EB24" s="56">
        <v>31352389</v>
      </c>
      <c r="EC24" s="56">
        <v>26791301</v>
      </c>
      <c r="ED24" s="56">
        <v>58143690</v>
      </c>
      <c r="EE24" s="56">
        <v>31914854</v>
      </c>
      <c r="EF24" s="56">
        <v>25706215</v>
      </c>
      <c r="EG24" s="56">
        <v>57621069</v>
      </c>
      <c r="EH24" s="56">
        <v>28451196</v>
      </c>
      <c r="EI24" s="56">
        <v>24402734</v>
      </c>
      <c r="EJ24" s="56">
        <v>52853930</v>
      </c>
      <c r="EK24" s="56">
        <v>27533455</v>
      </c>
      <c r="EL24" s="56">
        <v>22584767</v>
      </c>
      <c r="EM24" s="56">
        <v>50118222</v>
      </c>
      <c r="EN24" s="56">
        <v>21902148</v>
      </c>
      <c r="EO24" s="56">
        <v>17732360</v>
      </c>
      <c r="EP24" s="56">
        <v>39634508</v>
      </c>
      <c r="EQ24" s="56">
        <v>17461138</v>
      </c>
      <c r="ER24" s="56">
        <v>14870295</v>
      </c>
      <c r="ES24" s="56">
        <v>32331433</v>
      </c>
      <c r="ET24" s="56">
        <v>15286163</v>
      </c>
      <c r="EU24" s="56">
        <v>11764760</v>
      </c>
      <c r="EV24" s="56">
        <v>27050923</v>
      </c>
      <c r="EW24" s="56">
        <v>12617645</v>
      </c>
      <c r="EX24" s="56">
        <v>7477844</v>
      </c>
      <c r="EY24" s="56">
        <v>20095489</v>
      </c>
      <c r="EZ24" s="56">
        <v>9693649</v>
      </c>
      <c r="FA24" s="56">
        <v>5654258</v>
      </c>
      <c r="FB24" s="56">
        <v>15347907</v>
      </c>
      <c r="FC24" s="56">
        <v>7281834</v>
      </c>
      <c r="FD24" s="56">
        <v>3774492</v>
      </c>
      <c r="FE24" s="58">
        <v>11056326</v>
      </c>
      <c r="FF24" s="56">
        <v>4931254</v>
      </c>
      <c r="FG24" s="56">
        <v>2872811</v>
      </c>
      <c r="FH24" s="56">
        <v>7804065</v>
      </c>
      <c r="FI24" s="56">
        <v>3926287</v>
      </c>
      <c r="FJ24" s="56">
        <v>2279340</v>
      </c>
      <c r="FK24" s="56">
        <f>SUM(FI24:FJ24)</f>
        <v>6205627</v>
      </c>
      <c r="FL24" s="56">
        <v>3156498</v>
      </c>
      <c r="FM24" s="56">
        <v>2052904</v>
      </c>
      <c r="FN24" s="151">
        <f t="shared" si="20"/>
        <v>5209402</v>
      </c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</row>
    <row r="25" spans="1:236" ht="27" customHeight="1" x14ac:dyDescent="0.2">
      <c r="A25" s="54">
        <v>19</v>
      </c>
      <c r="B25" s="55" t="s">
        <v>18</v>
      </c>
      <c r="C25" s="245">
        <v>289275</v>
      </c>
      <c r="D25" s="245">
        <v>37972</v>
      </c>
      <c r="E25" s="245">
        <f t="shared" si="0"/>
        <v>327247</v>
      </c>
      <c r="F25" s="244">
        <v>288190</v>
      </c>
      <c r="G25" s="244">
        <v>38092</v>
      </c>
      <c r="H25" s="244">
        <f t="shared" si="1"/>
        <v>326282</v>
      </c>
      <c r="I25" s="244">
        <v>285693</v>
      </c>
      <c r="J25" s="244">
        <v>38231</v>
      </c>
      <c r="K25" s="244">
        <f t="shared" si="13"/>
        <v>323924</v>
      </c>
      <c r="L25" s="244">
        <v>280431</v>
      </c>
      <c r="M25" s="244">
        <v>37035</v>
      </c>
      <c r="N25" s="244">
        <f t="shared" si="14"/>
        <v>317466</v>
      </c>
      <c r="O25" s="244">
        <v>282837</v>
      </c>
      <c r="P25" s="244">
        <v>33556</v>
      </c>
      <c r="Q25" s="244">
        <f t="shared" si="4"/>
        <v>316393</v>
      </c>
      <c r="R25" s="244">
        <v>278758</v>
      </c>
      <c r="S25" s="244">
        <v>33698</v>
      </c>
      <c r="T25" s="244">
        <f t="shared" si="5"/>
        <v>312456</v>
      </c>
      <c r="U25" s="143">
        <v>283565</v>
      </c>
      <c r="V25" s="143">
        <v>33317</v>
      </c>
      <c r="W25" s="143">
        <f t="shared" si="6"/>
        <v>316882</v>
      </c>
      <c r="X25" s="143">
        <v>292644</v>
      </c>
      <c r="Y25" s="143">
        <v>33365</v>
      </c>
      <c r="Z25" s="143">
        <f t="shared" si="7"/>
        <v>326009</v>
      </c>
      <c r="AA25" s="143">
        <v>302637</v>
      </c>
      <c r="AB25" s="143">
        <v>34238</v>
      </c>
      <c r="AC25" s="143">
        <f t="shared" si="8"/>
        <v>336875</v>
      </c>
      <c r="AD25" s="143">
        <v>314438</v>
      </c>
      <c r="AE25" s="143">
        <v>34539</v>
      </c>
      <c r="AF25" s="143">
        <f t="shared" si="9"/>
        <v>348977</v>
      </c>
      <c r="AG25" s="143">
        <v>329604</v>
      </c>
      <c r="AH25" s="143">
        <v>36200</v>
      </c>
      <c r="AI25" s="143">
        <f t="shared" si="10"/>
        <v>365804</v>
      </c>
      <c r="AJ25" s="143">
        <v>340145</v>
      </c>
      <c r="AK25" s="143">
        <v>38031</v>
      </c>
      <c r="AL25" s="143">
        <v>378176</v>
      </c>
      <c r="AM25" s="143">
        <v>336957</v>
      </c>
      <c r="AN25" s="143">
        <v>39783</v>
      </c>
      <c r="AO25" s="143">
        <v>376740</v>
      </c>
      <c r="AP25" s="143">
        <v>336678</v>
      </c>
      <c r="AQ25" s="143">
        <v>44153</v>
      </c>
      <c r="AR25" s="143">
        <v>380831</v>
      </c>
      <c r="AS25" s="143">
        <v>342869</v>
      </c>
      <c r="AT25" s="143">
        <v>43401</v>
      </c>
      <c r="AU25" s="143">
        <v>386270</v>
      </c>
      <c r="AV25" s="143">
        <v>338876</v>
      </c>
      <c r="AW25" s="143">
        <v>42667</v>
      </c>
      <c r="AX25" s="143">
        <v>381543</v>
      </c>
      <c r="AY25" s="56">
        <v>334508</v>
      </c>
      <c r="AZ25" s="56">
        <v>43424</v>
      </c>
      <c r="BA25" s="56">
        <v>377932</v>
      </c>
      <c r="BB25" s="56">
        <v>329426</v>
      </c>
      <c r="BC25" s="56">
        <v>42178</v>
      </c>
      <c r="BD25" s="56">
        <v>371604</v>
      </c>
      <c r="BE25" s="56">
        <v>313408</v>
      </c>
      <c r="BF25" s="56">
        <v>40375</v>
      </c>
      <c r="BG25" s="56">
        <v>353783</v>
      </c>
      <c r="BH25" s="56">
        <v>306980</v>
      </c>
      <c r="BI25" s="56">
        <v>36046</v>
      </c>
      <c r="BJ25" s="56">
        <v>343026</v>
      </c>
      <c r="BK25" s="56">
        <v>28628</v>
      </c>
      <c r="BL25" s="56">
        <v>311336</v>
      </c>
      <c r="BM25" s="56">
        <v>339964</v>
      </c>
      <c r="BN25" s="56">
        <v>27294</v>
      </c>
      <c r="BO25" s="56">
        <v>307522</v>
      </c>
      <c r="BP25" s="56">
        <v>334816</v>
      </c>
      <c r="BQ25" s="56">
        <v>26089</v>
      </c>
      <c r="BR25" s="56">
        <v>310413</v>
      </c>
      <c r="BS25" s="56">
        <v>336502</v>
      </c>
      <c r="BT25" s="56">
        <v>26106</v>
      </c>
      <c r="BU25" s="56">
        <v>311954</v>
      </c>
      <c r="BV25" s="56">
        <v>338060</v>
      </c>
      <c r="BW25" s="56">
        <v>25166</v>
      </c>
      <c r="BX25" s="56">
        <v>311155</v>
      </c>
      <c r="BY25" s="56">
        <f t="shared" si="11"/>
        <v>336321</v>
      </c>
      <c r="BZ25" s="56">
        <v>25157</v>
      </c>
      <c r="CA25" s="56">
        <v>312571</v>
      </c>
      <c r="CB25" s="56">
        <f t="shared" si="12"/>
        <v>337728</v>
      </c>
      <c r="CC25" s="56">
        <v>24836</v>
      </c>
      <c r="CD25" s="56">
        <v>324449</v>
      </c>
      <c r="CE25" s="56">
        <v>349285</v>
      </c>
      <c r="CF25" s="56">
        <v>24672</v>
      </c>
      <c r="CG25" s="56">
        <v>316892</v>
      </c>
      <c r="CH25" s="56">
        <v>341564</v>
      </c>
      <c r="CI25" s="56">
        <v>24818</v>
      </c>
      <c r="CJ25" s="56">
        <v>326435</v>
      </c>
      <c r="CK25" s="56">
        <v>351253</v>
      </c>
      <c r="CL25" s="56">
        <v>26450</v>
      </c>
      <c r="CM25" s="56">
        <v>332248</v>
      </c>
      <c r="CN25" s="56">
        <v>358698</v>
      </c>
      <c r="CO25" s="56">
        <v>25447</v>
      </c>
      <c r="CP25" s="56">
        <v>317362</v>
      </c>
      <c r="CQ25" s="56">
        <v>342809</v>
      </c>
      <c r="CR25" s="56">
        <v>18485</v>
      </c>
      <c r="CS25" s="56">
        <v>315184</v>
      </c>
      <c r="CT25" s="56">
        <v>333669</v>
      </c>
      <c r="CU25" s="56">
        <v>18485</v>
      </c>
      <c r="CV25" s="56">
        <v>313275</v>
      </c>
      <c r="CW25" s="56">
        <f t="shared" si="15"/>
        <v>331760</v>
      </c>
      <c r="CX25" s="56">
        <v>16142</v>
      </c>
      <c r="CY25" s="56">
        <v>302805</v>
      </c>
      <c r="CZ25" s="56">
        <v>318947</v>
      </c>
      <c r="DA25" s="56">
        <v>14425</v>
      </c>
      <c r="DB25" s="56">
        <v>301807</v>
      </c>
      <c r="DC25" s="56">
        <v>316232</v>
      </c>
      <c r="DD25" s="56">
        <v>10884</v>
      </c>
      <c r="DE25" s="56">
        <v>302713</v>
      </c>
      <c r="DF25" s="56">
        <f t="shared" si="16"/>
        <v>313597</v>
      </c>
      <c r="DG25" s="56">
        <v>9420</v>
      </c>
      <c r="DH25" s="56">
        <v>293010</v>
      </c>
      <c r="DI25" s="56">
        <v>302430</v>
      </c>
      <c r="DJ25" s="56">
        <v>7266</v>
      </c>
      <c r="DK25" s="56">
        <v>292331</v>
      </c>
      <c r="DL25" s="56">
        <f t="shared" si="21"/>
        <v>299597</v>
      </c>
      <c r="DM25" s="56">
        <v>5665</v>
      </c>
      <c r="DN25" s="56">
        <v>291837</v>
      </c>
      <c r="DO25" s="56">
        <f t="shared" si="17"/>
        <v>297502</v>
      </c>
      <c r="DP25" s="56">
        <v>6472</v>
      </c>
      <c r="DQ25" s="56">
        <v>290584</v>
      </c>
      <c r="DR25" s="56">
        <v>297056</v>
      </c>
      <c r="DS25" s="56">
        <v>6811</v>
      </c>
      <c r="DT25" s="56">
        <v>289636</v>
      </c>
      <c r="DU25" s="56">
        <v>296447</v>
      </c>
      <c r="DV25" s="56">
        <v>6987</v>
      </c>
      <c r="DW25" s="56">
        <v>288636</v>
      </c>
      <c r="DX25" s="56">
        <f t="shared" si="18"/>
        <v>295623</v>
      </c>
      <c r="DY25" s="56">
        <v>7174</v>
      </c>
      <c r="DZ25" s="56">
        <v>288636</v>
      </c>
      <c r="EA25" s="56">
        <v>295810</v>
      </c>
      <c r="EB25" s="56">
        <v>7174</v>
      </c>
      <c r="EC25" s="56">
        <v>288636</v>
      </c>
      <c r="ED25" s="56">
        <v>295810</v>
      </c>
      <c r="EE25" s="56">
        <v>6745</v>
      </c>
      <c r="EF25" s="56">
        <v>287184</v>
      </c>
      <c r="EG25" s="56">
        <v>293929</v>
      </c>
      <c r="EH25" s="56">
        <v>6460</v>
      </c>
      <c r="EI25" s="56">
        <v>272988</v>
      </c>
      <c r="EJ25" s="56">
        <v>279448</v>
      </c>
      <c r="EK25" s="56">
        <v>6041</v>
      </c>
      <c r="EL25" s="56">
        <v>234013</v>
      </c>
      <c r="EM25" s="56">
        <v>240054</v>
      </c>
      <c r="EN25" s="56">
        <v>6556</v>
      </c>
      <c r="EO25" s="56">
        <v>197115</v>
      </c>
      <c r="EP25" s="56">
        <v>203671</v>
      </c>
      <c r="EQ25" s="56">
        <v>7523</v>
      </c>
      <c r="ER25" s="56">
        <v>170797</v>
      </c>
      <c r="ES25" s="56">
        <v>178320</v>
      </c>
      <c r="ET25" s="56">
        <v>7523</v>
      </c>
      <c r="EU25" s="56">
        <v>154797</v>
      </c>
      <c r="EV25" s="56">
        <v>162320</v>
      </c>
      <c r="EW25" s="56">
        <v>9764</v>
      </c>
      <c r="EX25" s="56">
        <v>127242</v>
      </c>
      <c r="EY25" s="56">
        <v>137006</v>
      </c>
      <c r="EZ25" s="56">
        <v>12380</v>
      </c>
      <c r="FA25" s="56">
        <v>61196</v>
      </c>
      <c r="FB25" s="56">
        <v>73576</v>
      </c>
      <c r="FC25" s="56">
        <v>15821</v>
      </c>
      <c r="FD25" s="56">
        <v>48676</v>
      </c>
      <c r="FE25" s="58">
        <v>64497</v>
      </c>
      <c r="FF25" s="56">
        <v>12901</v>
      </c>
      <c r="FG25" s="56">
        <v>39346</v>
      </c>
      <c r="FH25" s="56">
        <v>52247</v>
      </c>
      <c r="FI25" s="56">
        <v>10479</v>
      </c>
      <c r="FJ25" s="56">
        <v>34453</v>
      </c>
      <c r="FK25" s="56">
        <f t="shared" si="19"/>
        <v>44932</v>
      </c>
      <c r="FL25" s="56">
        <v>8997</v>
      </c>
      <c r="FM25" s="56">
        <v>27692</v>
      </c>
      <c r="FN25" s="151">
        <f t="shared" si="20"/>
        <v>36689</v>
      </c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</row>
    <row r="26" spans="1:236" ht="27" customHeight="1" x14ac:dyDescent="0.2">
      <c r="A26" s="54">
        <v>20</v>
      </c>
      <c r="B26" s="55" t="s">
        <v>19</v>
      </c>
      <c r="C26" s="245">
        <v>82903370</v>
      </c>
      <c r="D26" s="245">
        <v>8604178</v>
      </c>
      <c r="E26" s="245">
        <f t="shared" si="0"/>
        <v>91507548</v>
      </c>
      <c r="F26" s="244">
        <v>78207724</v>
      </c>
      <c r="G26" s="244">
        <v>8518840</v>
      </c>
      <c r="H26" s="244">
        <f t="shared" si="1"/>
        <v>86726564</v>
      </c>
      <c r="I26" s="244">
        <v>83693643</v>
      </c>
      <c r="J26" s="244">
        <v>7956490</v>
      </c>
      <c r="K26" s="244">
        <f t="shared" si="13"/>
        <v>91650133</v>
      </c>
      <c r="L26" s="244">
        <v>80833540</v>
      </c>
      <c r="M26" s="244">
        <v>8021854</v>
      </c>
      <c r="N26" s="244">
        <f t="shared" si="14"/>
        <v>88855394</v>
      </c>
      <c r="O26" s="244">
        <v>81150436</v>
      </c>
      <c r="P26" s="244">
        <v>8467705</v>
      </c>
      <c r="Q26" s="244">
        <f t="shared" si="4"/>
        <v>89618141</v>
      </c>
      <c r="R26" s="244">
        <v>72917759</v>
      </c>
      <c r="S26" s="244">
        <v>8009089</v>
      </c>
      <c r="T26" s="244">
        <f t="shared" si="5"/>
        <v>80926848</v>
      </c>
      <c r="U26" s="143">
        <v>67623166</v>
      </c>
      <c r="V26" s="143">
        <v>7547841</v>
      </c>
      <c r="W26" s="143">
        <f t="shared" si="6"/>
        <v>75171007</v>
      </c>
      <c r="X26" s="143">
        <v>69658965</v>
      </c>
      <c r="Y26" s="143">
        <v>7210688</v>
      </c>
      <c r="Z26" s="143">
        <f t="shared" si="7"/>
        <v>76869653</v>
      </c>
      <c r="AA26" s="143">
        <v>66116985</v>
      </c>
      <c r="AB26" s="143">
        <v>7246584</v>
      </c>
      <c r="AC26" s="143">
        <f t="shared" si="8"/>
        <v>73363569</v>
      </c>
      <c r="AD26" s="143">
        <v>68016302</v>
      </c>
      <c r="AE26" s="143">
        <v>8096960</v>
      </c>
      <c r="AF26" s="143">
        <f t="shared" si="9"/>
        <v>76113262</v>
      </c>
      <c r="AG26" s="143">
        <v>60495882</v>
      </c>
      <c r="AH26" s="143">
        <v>6505881</v>
      </c>
      <c r="AI26" s="143">
        <f t="shared" si="10"/>
        <v>67001763</v>
      </c>
      <c r="AJ26" s="143">
        <v>58419446</v>
      </c>
      <c r="AK26" s="143">
        <v>6181022</v>
      </c>
      <c r="AL26" s="143">
        <v>64600468</v>
      </c>
      <c r="AM26" s="143">
        <v>60901228</v>
      </c>
      <c r="AN26" s="143">
        <v>7362386</v>
      </c>
      <c r="AO26" s="143">
        <v>68263614</v>
      </c>
      <c r="AP26" s="143">
        <v>64455214</v>
      </c>
      <c r="AQ26" s="143">
        <v>7591701</v>
      </c>
      <c r="AR26" s="143">
        <v>72046915</v>
      </c>
      <c r="AS26" s="143">
        <v>51777540</v>
      </c>
      <c r="AT26" s="143">
        <v>6002486</v>
      </c>
      <c r="AU26" s="143">
        <v>57780026</v>
      </c>
      <c r="AV26" s="143">
        <v>46442199</v>
      </c>
      <c r="AW26" s="143">
        <v>5150452</v>
      </c>
      <c r="AX26" s="143">
        <v>51592651</v>
      </c>
      <c r="AY26" s="56">
        <v>42339377</v>
      </c>
      <c r="AZ26" s="56">
        <v>4853857</v>
      </c>
      <c r="BA26" s="56">
        <v>47193234</v>
      </c>
      <c r="BB26" s="56">
        <v>41267291</v>
      </c>
      <c r="BC26" s="56">
        <v>4621980</v>
      </c>
      <c r="BD26" s="56">
        <v>45889271</v>
      </c>
      <c r="BE26" s="56">
        <v>37789162</v>
      </c>
      <c r="BF26" s="56">
        <v>4541316</v>
      </c>
      <c r="BG26" s="56">
        <v>42330478</v>
      </c>
      <c r="BH26" s="56">
        <v>40020503</v>
      </c>
      <c r="BI26" s="56">
        <v>4163510</v>
      </c>
      <c r="BJ26" s="56">
        <v>44184013</v>
      </c>
      <c r="BK26" s="56">
        <v>28431820</v>
      </c>
      <c r="BL26" s="56">
        <v>12962839</v>
      </c>
      <c r="BM26" s="56">
        <v>41394659</v>
      </c>
      <c r="BN26" s="56">
        <v>22527488</v>
      </c>
      <c r="BO26" s="56">
        <v>19541304</v>
      </c>
      <c r="BP26" s="56">
        <v>42068792</v>
      </c>
      <c r="BQ26" s="56">
        <v>21294885</v>
      </c>
      <c r="BR26" s="56">
        <v>17524318</v>
      </c>
      <c r="BS26" s="56">
        <v>38819203</v>
      </c>
      <c r="BT26" s="56">
        <v>23587081</v>
      </c>
      <c r="BU26" s="56">
        <v>18476320</v>
      </c>
      <c r="BV26" s="56">
        <v>42063401</v>
      </c>
      <c r="BW26" s="56">
        <v>22336702</v>
      </c>
      <c r="BX26" s="56">
        <v>20555339</v>
      </c>
      <c r="BY26" s="56">
        <f t="shared" si="11"/>
        <v>42892041</v>
      </c>
      <c r="BZ26" s="56">
        <v>18962955</v>
      </c>
      <c r="CA26" s="56">
        <v>23476213</v>
      </c>
      <c r="CB26" s="56">
        <f t="shared" si="12"/>
        <v>42439168</v>
      </c>
      <c r="CC26" s="56">
        <v>20615586</v>
      </c>
      <c r="CD26" s="56">
        <v>23367244</v>
      </c>
      <c r="CE26" s="56">
        <v>43982830</v>
      </c>
      <c r="CF26" s="56">
        <v>21079229</v>
      </c>
      <c r="CG26" s="56">
        <v>25929504</v>
      </c>
      <c r="CH26" s="56">
        <v>47008733</v>
      </c>
      <c r="CI26" s="56">
        <v>19164857</v>
      </c>
      <c r="CJ26" s="56">
        <v>26984622</v>
      </c>
      <c r="CK26" s="56">
        <v>46149479</v>
      </c>
      <c r="CL26" s="56">
        <v>18335699</v>
      </c>
      <c r="CM26" s="56">
        <v>25154550</v>
      </c>
      <c r="CN26" s="56">
        <v>43490249</v>
      </c>
      <c r="CO26" s="56">
        <v>14890828</v>
      </c>
      <c r="CP26" s="56">
        <v>24055999</v>
      </c>
      <c r="CQ26" s="56">
        <v>38946827</v>
      </c>
      <c r="CR26" s="56">
        <v>14751610</v>
      </c>
      <c r="CS26" s="56">
        <v>25745571</v>
      </c>
      <c r="CT26" s="56">
        <v>40497181</v>
      </c>
      <c r="CU26" s="56">
        <v>14458042</v>
      </c>
      <c r="CV26" s="56">
        <v>20816005</v>
      </c>
      <c r="CW26" s="56">
        <f t="shared" si="15"/>
        <v>35274047</v>
      </c>
      <c r="CX26" s="56">
        <v>14385708</v>
      </c>
      <c r="CY26" s="56">
        <v>18582822</v>
      </c>
      <c r="CZ26" s="56">
        <v>32968530</v>
      </c>
      <c r="DA26" s="56">
        <v>13732660</v>
      </c>
      <c r="DB26" s="56">
        <v>17494667</v>
      </c>
      <c r="DC26" s="56">
        <v>31227327</v>
      </c>
      <c r="DD26" s="56">
        <v>11834225</v>
      </c>
      <c r="DE26" s="56">
        <v>16559380</v>
      </c>
      <c r="DF26" s="56">
        <f t="shared" si="16"/>
        <v>28393605</v>
      </c>
      <c r="DG26" s="56">
        <v>11563747</v>
      </c>
      <c r="DH26" s="56">
        <v>15216236</v>
      </c>
      <c r="DI26" s="56">
        <v>26779983</v>
      </c>
      <c r="DJ26" s="56">
        <v>11618105</v>
      </c>
      <c r="DK26" s="56">
        <v>15995979</v>
      </c>
      <c r="DL26" s="56">
        <f t="shared" si="21"/>
        <v>27614084</v>
      </c>
      <c r="DM26" s="56">
        <v>9872918</v>
      </c>
      <c r="DN26" s="56">
        <v>17496300</v>
      </c>
      <c r="DO26" s="56">
        <f t="shared" si="17"/>
        <v>27369218</v>
      </c>
      <c r="DP26" s="56">
        <v>8678897</v>
      </c>
      <c r="DQ26" s="56">
        <v>16754672</v>
      </c>
      <c r="DR26" s="56">
        <v>25433569</v>
      </c>
      <c r="DS26" s="56">
        <v>7911029</v>
      </c>
      <c r="DT26" s="56">
        <v>19399610</v>
      </c>
      <c r="DU26" s="56">
        <v>27310639</v>
      </c>
      <c r="DV26" s="56">
        <v>8236037</v>
      </c>
      <c r="DW26" s="56">
        <v>17627221</v>
      </c>
      <c r="DX26" s="56">
        <f t="shared" si="18"/>
        <v>25863258</v>
      </c>
      <c r="DY26" s="56">
        <v>8145653</v>
      </c>
      <c r="DZ26" s="56">
        <v>17803057</v>
      </c>
      <c r="EA26" s="56">
        <v>25948710</v>
      </c>
      <c r="EB26" s="56">
        <v>8132697</v>
      </c>
      <c r="EC26" s="56">
        <v>18549505</v>
      </c>
      <c r="ED26" s="56">
        <v>26682202</v>
      </c>
      <c r="EE26" s="56">
        <v>7263400</v>
      </c>
      <c r="EF26" s="56">
        <v>18167777</v>
      </c>
      <c r="EG26" s="56">
        <v>25431177</v>
      </c>
      <c r="EH26" s="56">
        <v>7022325</v>
      </c>
      <c r="EI26" s="56">
        <v>15980814</v>
      </c>
      <c r="EJ26" s="56">
        <v>23003139</v>
      </c>
      <c r="EK26" s="56">
        <v>6723059</v>
      </c>
      <c r="EL26" s="56">
        <v>13861086</v>
      </c>
      <c r="EM26" s="56">
        <v>20584145</v>
      </c>
      <c r="EN26" s="56">
        <v>4428975</v>
      </c>
      <c r="EO26" s="56">
        <v>10053588</v>
      </c>
      <c r="EP26" s="56">
        <v>14482563</v>
      </c>
      <c r="EQ26" s="56">
        <v>3501485</v>
      </c>
      <c r="ER26" s="56">
        <v>7951514</v>
      </c>
      <c r="ES26" s="56">
        <v>11452999</v>
      </c>
      <c r="ET26" s="56">
        <v>3336197</v>
      </c>
      <c r="EU26" s="56">
        <v>6506610</v>
      </c>
      <c r="EV26" s="56">
        <v>9842807</v>
      </c>
      <c r="EW26" s="56">
        <v>2820275</v>
      </c>
      <c r="EX26" s="56">
        <v>6245202</v>
      </c>
      <c r="EY26" s="56">
        <v>9065477</v>
      </c>
      <c r="EZ26" s="56">
        <v>2135559</v>
      </c>
      <c r="FA26" s="56">
        <v>3969205</v>
      </c>
      <c r="FB26" s="56">
        <v>6104764</v>
      </c>
      <c r="FC26" s="56">
        <v>1556480</v>
      </c>
      <c r="FD26" s="56">
        <v>3303871</v>
      </c>
      <c r="FE26" s="58">
        <v>4860351</v>
      </c>
      <c r="FF26" s="56">
        <v>1273965</v>
      </c>
      <c r="FG26" s="56">
        <v>2541429</v>
      </c>
      <c r="FH26" s="56">
        <v>3815394</v>
      </c>
      <c r="FI26" s="56">
        <v>920599</v>
      </c>
      <c r="FJ26" s="56">
        <v>2197280</v>
      </c>
      <c r="FK26" s="56">
        <f t="shared" si="19"/>
        <v>3117879</v>
      </c>
      <c r="FL26" s="56">
        <v>873294</v>
      </c>
      <c r="FM26" s="56">
        <v>2752143</v>
      </c>
      <c r="FN26" s="151">
        <f t="shared" si="20"/>
        <v>3625437</v>
      </c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</row>
    <row r="27" spans="1:236" ht="27" customHeight="1" x14ac:dyDescent="0.2">
      <c r="A27" s="54">
        <v>21</v>
      </c>
      <c r="B27" s="55" t="s">
        <v>20</v>
      </c>
      <c r="C27" s="245">
        <v>4269950</v>
      </c>
      <c r="D27" s="245">
        <v>338658</v>
      </c>
      <c r="E27" s="245">
        <f t="shared" si="0"/>
        <v>4608608</v>
      </c>
      <c r="F27" s="244">
        <v>3441006</v>
      </c>
      <c r="G27" s="244">
        <v>354237</v>
      </c>
      <c r="H27" s="244">
        <f t="shared" si="1"/>
        <v>3795243</v>
      </c>
      <c r="I27" s="244">
        <v>3400473</v>
      </c>
      <c r="J27" s="244">
        <v>393031</v>
      </c>
      <c r="K27" s="244">
        <f t="shared" si="13"/>
        <v>3793504</v>
      </c>
      <c r="L27" s="244">
        <v>2727638</v>
      </c>
      <c r="M27" s="244">
        <v>546314</v>
      </c>
      <c r="N27" s="244">
        <f t="shared" si="14"/>
        <v>3273952</v>
      </c>
      <c r="O27" s="244">
        <v>3532345</v>
      </c>
      <c r="P27" s="244">
        <v>336601</v>
      </c>
      <c r="Q27" s="244">
        <f t="shared" si="4"/>
        <v>3868946</v>
      </c>
      <c r="R27" s="244">
        <v>2618415</v>
      </c>
      <c r="S27" s="244">
        <v>330283</v>
      </c>
      <c r="T27" s="244">
        <f t="shared" si="5"/>
        <v>2948698</v>
      </c>
      <c r="U27" s="143">
        <v>3338392</v>
      </c>
      <c r="V27" s="143">
        <v>522726</v>
      </c>
      <c r="W27" s="143">
        <f t="shared" si="6"/>
        <v>3861118</v>
      </c>
      <c r="X27" s="143">
        <v>3093277</v>
      </c>
      <c r="Y27" s="143">
        <v>568815</v>
      </c>
      <c r="Z27" s="143">
        <f t="shared" si="7"/>
        <v>3662092</v>
      </c>
      <c r="AA27" s="143">
        <v>2838247</v>
      </c>
      <c r="AB27" s="143">
        <v>269538</v>
      </c>
      <c r="AC27" s="143">
        <f t="shared" si="8"/>
        <v>3107785</v>
      </c>
      <c r="AD27" s="143">
        <v>3222431</v>
      </c>
      <c r="AE27" s="143">
        <v>384494</v>
      </c>
      <c r="AF27" s="143">
        <f t="shared" si="9"/>
        <v>3606925</v>
      </c>
      <c r="AG27" s="143">
        <v>3021770</v>
      </c>
      <c r="AH27" s="143">
        <v>360719</v>
      </c>
      <c r="AI27" s="143">
        <f t="shared" si="10"/>
        <v>3382489</v>
      </c>
      <c r="AJ27" s="143">
        <v>3091612</v>
      </c>
      <c r="AK27" s="143">
        <v>238840</v>
      </c>
      <c r="AL27" s="143">
        <v>3330452</v>
      </c>
      <c r="AM27" s="143">
        <v>3105237</v>
      </c>
      <c r="AN27" s="143">
        <v>311259</v>
      </c>
      <c r="AO27" s="143">
        <v>3416496</v>
      </c>
      <c r="AP27" s="143">
        <v>2531891</v>
      </c>
      <c r="AQ27" s="143">
        <v>265972</v>
      </c>
      <c r="AR27" s="143">
        <v>2797863</v>
      </c>
      <c r="AS27" s="143">
        <v>2827347</v>
      </c>
      <c r="AT27" s="143">
        <v>428494</v>
      </c>
      <c r="AU27" s="143">
        <v>3255841</v>
      </c>
      <c r="AV27" s="143">
        <v>2838648</v>
      </c>
      <c r="AW27" s="143">
        <v>318387</v>
      </c>
      <c r="AX27" s="143">
        <v>3157035</v>
      </c>
      <c r="AY27" s="56">
        <v>3165929</v>
      </c>
      <c r="AZ27" s="56">
        <v>376082</v>
      </c>
      <c r="BA27" s="56">
        <v>3542011</v>
      </c>
      <c r="BB27" s="56">
        <v>3379478</v>
      </c>
      <c r="BC27" s="56">
        <v>369956</v>
      </c>
      <c r="BD27" s="56">
        <v>3749434</v>
      </c>
      <c r="BE27" s="56">
        <v>5082484</v>
      </c>
      <c r="BF27" s="56">
        <v>1062730</v>
      </c>
      <c r="BG27" s="56">
        <v>6145214</v>
      </c>
      <c r="BH27" s="56">
        <v>3144144</v>
      </c>
      <c r="BI27" s="56">
        <v>457998</v>
      </c>
      <c r="BJ27" s="56">
        <v>3602142</v>
      </c>
      <c r="BK27" s="56">
        <v>4021044</v>
      </c>
      <c r="BL27" s="56">
        <v>2905003</v>
      </c>
      <c r="BM27" s="56">
        <v>6926047</v>
      </c>
      <c r="BN27" s="56">
        <v>1580019</v>
      </c>
      <c r="BO27" s="56">
        <v>848693</v>
      </c>
      <c r="BP27" s="56">
        <v>2428712</v>
      </c>
      <c r="BQ27" s="56">
        <v>2386315</v>
      </c>
      <c r="BR27" s="56">
        <v>984390</v>
      </c>
      <c r="BS27" s="56">
        <v>3370705</v>
      </c>
      <c r="BT27" s="56">
        <v>2588728</v>
      </c>
      <c r="BU27" s="56">
        <v>855030</v>
      </c>
      <c r="BV27" s="56">
        <v>3443758</v>
      </c>
      <c r="BW27" s="56">
        <v>1894795</v>
      </c>
      <c r="BX27" s="56">
        <v>1206364</v>
      </c>
      <c r="BY27" s="56">
        <f t="shared" si="11"/>
        <v>3101159</v>
      </c>
      <c r="BZ27" s="56">
        <v>2534315</v>
      </c>
      <c r="CA27" s="56">
        <v>1497362</v>
      </c>
      <c r="CB27" s="56">
        <f t="shared" si="12"/>
        <v>4031677</v>
      </c>
      <c r="CC27" s="56">
        <v>3414941</v>
      </c>
      <c r="CD27" s="56">
        <v>2518575</v>
      </c>
      <c r="CE27" s="56">
        <v>5933516</v>
      </c>
      <c r="CF27" s="56">
        <v>3691987</v>
      </c>
      <c r="CG27" s="56">
        <v>1929217</v>
      </c>
      <c r="CH27" s="56">
        <v>5621204</v>
      </c>
      <c r="CI27" s="56">
        <v>4581171</v>
      </c>
      <c r="CJ27" s="56">
        <v>5595587</v>
      </c>
      <c r="CK27" s="56">
        <v>10176758</v>
      </c>
      <c r="CL27" s="56">
        <v>4813149</v>
      </c>
      <c r="CM27" s="56">
        <v>3712665</v>
      </c>
      <c r="CN27" s="56">
        <v>8525814</v>
      </c>
      <c r="CO27" s="56">
        <v>4529230</v>
      </c>
      <c r="CP27" s="56">
        <v>7007535</v>
      </c>
      <c r="CQ27" s="56">
        <v>11536765</v>
      </c>
      <c r="CR27" s="56">
        <v>5928679</v>
      </c>
      <c r="CS27" s="56">
        <v>7543258</v>
      </c>
      <c r="CT27" s="56">
        <v>13471937</v>
      </c>
      <c r="CU27" s="56">
        <v>6383821</v>
      </c>
      <c r="CV27" s="56">
        <v>7263518</v>
      </c>
      <c r="CW27" s="56">
        <f t="shared" si="15"/>
        <v>13647339</v>
      </c>
      <c r="CX27" s="56">
        <v>10314986</v>
      </c>
      <c r="CY27" s="56">
        <v>11361255</v>
      </c>
      <c r="CZ27" s="56">
        <v>21676241</v>
      </c>
      <c r="DA27" s="56">
        <v>9023576</v>
      </c>
      <c r="DB27" s="56">
        <v>7222063</v>
      </c>
      <c r="DC27" s="56">
        <v>16245639</v>
      </c>
      <c r="DD27" s="56">
        <v>8223860</v>
      </c>
      <c r="DE27" s="56">
        <v>7898559</v>
      </c>
      <c r="DF27" s="56">
        <f t="shared" si="16"/>
        <v>16122419</v>
      </c>
      <c r="DG27" s="56">
        <v>6935176</v>
      </c>
      <c r="DH27" s="56">
        <v>3401257</v>
      </c>
      <c r="DI27" s="56">
        <v>10336433</v>
      </c>
      <c r="DJ27" s="56">
        <v>8968526</v>
      </c>
      <c r="DK27" s="56">
        <v>4592639</v>
      </c>
      <c r="DL27" s="56">
        <f t="shared" si="21"/>
        <v>13561165</v>
      </c>
      <c r="DM27" s="56">
        <v>3418508</v>
      </c>
      <c r="DN27" s="56">
        <v>4064180</v>
      </c>
      <c r="DO27" s="56">
        <f t="shared" si="17"/>
        <v>7482688</v>
      </c>
      <c r="DP27" s="56">
        <v>3260150</v>
      </c>
      <c r="DQ27" s="56">
        <v>3922403</v>
      </c>
      <c r="DR27" s="56">
        <v>7182553</v>
      </c>
      <c r="DS27" s="56">
        <v>3813153</v>
      </c>
      <c r="DT27" s="56">
        <v>2554701</v>
      </c>
      <c r="DU27" s="56">
        <v>6367854</v>
      </c>
      <c r="DV27" s="56">
        <v>4868806</v>
      </c>
      <c r="DW27" s="56">
        <v>2686052</v>
      </c>
      <c r="DX27" s="56">
        <f t="shared" si="18"/>
        <v>7554858</v>
      </c>
      <c r="DY27" s="56">
        <v>2843454</v>
      </c>
      <c r="DZ27" s="56">
        <v>2299941</v>
      </c>
      <c r="EA27" s="56">
        <v>5143395</v>
      </c>
      <c r="EB27" s="56">
        <v>2795772</v>
      </c>
      <c r="EC27" s="56">
        <v>2512415</v>
      </c>
      <c r="ED27" s="56">
        <v>5308187</v>
      </c>
      <c r="EE27" s="56">
        <v>2729950</v>
      </c>
      <c r="EF27" s="56">
        <v>1910768</v>
      </c>
      <c r="EG27" s="56">
        <v>4640718</v>
      </c>
      <c r="EH27" s="56">
        <v>1751481</v>
      </c>
      <c r="EI27" s="56">
        <v>1896608</v>
      </c>
      <c r="EJ27" s="56">
        <v>3648089</v>
      </c>
      <c r="EK27" s="56">
        <v>2123972</v>
      </c>
      <c r="EL27" s="56">
        <v>1186186</v>
      </c>
      <c r="EM27" s="56">
        <v>3310158</v>
      </c>
      <c r="EN27" s="56">
        <v>1636006</v>
      </c>
      <c r="EO27" s="56">
        <v>1485465</v>
      </c>
      <c r="EP27" s="56">
        <v>3121471</v>
      </c>
      <c r="EQ27" s="56">
        <v>1377872</v>
      </c>
      <c r="ER27" s="56">
        <v>1058465</v>
      </c>
      <c r="ES27" s="56">
        <v>2436337</v>
      </c>
      <c r="ET27" s="56">
        <v>1349580</v>
      </c>
      <c r="EU27" s="56">
        <v>946460</v>
      </c>
      <c r="EV27" s="56">
        <v>2296040</v>
      </c>
      <c r="EW27" s="56">
        <v>1305376</v>
      </c>
      <c r="EX27" s="56">
        <v>823995</v>
      </c>
      <c r="EY27" s="56">
        <v>2129371</v>
      </c>
      <c r="EZ27" s="56">
        <v>1288462</v>
      </c>
      <c r="FA27" s="56">
        <v>1158566</v>
      </c>
      <c r="FB27" s="56">
        <v>2447028</v>
      </c>
      <c r="FC27" s="56">
        <v>1344660</v>
      </c>
      <c r="FD27" s="56">
        <v>1144469</v>
      </c>
      <c r="FE27" s="58">
        <v>2489129</v>
      </c>
      <c r="FF27" s="56">
        <v>1147687</v>
      </c>
      <c r="FG27" s="56">
        <v>726410</v>
      </c>
      <c r="FH27" s="56">
        <v>1874097</v>
      </c>
      <c r="FI27" s="56">
        <v>609602</v>
      </c>
      <c r="FJ27" s="56">
        <v>1184771</v>
      </c>
      <c r="FK27" s="56">
        <f t="shared" si="19"/>
        <v>1794373</v>
      </c>
      <c r="FL27" s="56">
        <v>701544</v>
      </c>
      <c r="FM27" s="56">
        <v>522365</v>
      </c>
      <c r="FN27" s="151">
        <f t="shared" si="20"/>
        <v>1223909</v>
      </c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</row>
    <row r="28" spans="1:236" ht="27" customHeight="1" x14ac:dyDescent="0.2">
      <c r="A28" s="54">
        <v>22</v>
      </c>
      <c r="B28" s="55" t="s">
        <v>28</v>
      </c>
      <c r="C28" s="245">
        <v>28968863</v>
      </c>
      <c r="D28" s="245">
        <v>11444706</v>
      </c>
      <c r="E28" s="245">
        <f t="shared" si="0"/>
        <v>40413569</v>
      </c>
      <c r="F28" s="244">
        <v>23785193</v>
      </c>
      <c r="G28" s="244">
        <v>15453791</v>
      </c>
      <c r="H28" s="244">
        <f t="shared" si="1"/>
        <v>39238984</v>
      </c>
      <c r="I28" s="244">
        <v>18275677</v>
      </c>
      <c r="J28" s="244">
        <v>8900315</v>
      </c>
      <c r="K28" s="244">
        <f t="shared" si="13"/>
        <v>27175992</v>
      </c>
      <c r="L28" s="244">
        <v>14305377</v>
      </c>
      <c r="M28" s="244">
        <v>6771589</v>
      </c>
      <c r="N28" s="244">
        <f t="shared" si="14"/>
        <v>21076966</v>
      </c>
      <c r="O28" s="244">
        <v>11365803</v>
      </c>
      <c r="P28" s="244">
        <v>5049346</v>
      </c>
      <c r="Q28" s="244">
        <f t="shared" si="4"/>
        <v>16415149</v>
      </c>
      <c r="R28" s="244">
        <v>8606849</v>
      </c>
      <c r="S28" s="244">
        <v>4026971</v>
      </c>
      <c r="T28" s="244">
        <f t="shared" si="5"/>
        <v>12633820</v>
      </c>
      <c r="U28" s="143">
        <v>7048537</v>
      </c>
      <c r="V28" s="143">
        <v>7247796</v>
      </c>
      <c r="W28" s="143">
        <f t="shared" si="6"/>
        <v>14296333</v>
      </c>
      <c r="X28" s="143">
        <v>6546007</v>
      </c>
      <c r="Y28" s="143">
        <v>2928878</v>
      </c>
      <c r="Z28" s="143">
        <f t="shared" si="7"/>
        <v>9474885</v>
      </c>
      <c r="AA28" s="143">
        <v>5781513</v>
      </c>
      <c r="AB28" s="143">
        <v>2229794</v>
      </c>
      <c r="AC28" s="143">
        <f t="shared" si="8"/>
        <v>8011307</v>
      </c>
      <c r="AD28" s="143">
        <v>3064683</v>
      </c>
      <c r="AE28" s="143">
        <v>1247661</v>
      </c>
      <c r="AF28" s="143">
        <f t="shared" si="9"/>
        <v>4312344</v>
      </c>
      <c r="AG28" s="143">
        <v>833843</v>
      </c>
      <c r="AH28" s="143">
        <v>201215</v>
      </c>
      <c r="AI28" s="143">
        <f t="shared" si="10"/>
        <v>1035058</v>
      </c>
      <c r="AJ28" s="143">
        <v>428071</v>
      </c>
      <c r="AK28" s="143">
        <v>117857</v>
      </c>
      <c r="AL28" s="143">
        <v>545928</v>
      </c>
      <c r="AM28" s="143">
        <v>739279</v>
      </c>
      <c r="AN28" s="143">
        <v>672090</v>
      </c>
      <c r="AO28" s="143">
        <v>1411369</v>
      </c>
      <c r="AP28" s="143">
        <v>2168818</v>
      </c>
      <c r="AQ28" s="143">
        <v>489757</v>
      </c>
      <c r="AR28" s="143">
        <v>2658575</v>
      </c>
      <c r="AS28" s="143">
        <v>422037</v>
      </c>
      <c r="AT28" s="143">
        <v>136302</v>
      </c>
      <c r="AU28" s="143">
        <v>558339</v>
      </c>
      <c r="AV28" s="143">
        <v>953086</v>
      </c>
      <c r="AW28" s="143">
        <v>96653</v>
      </c>
      <c r="AX28" s="143">
        <v>1049739</v>
      </c>
      <c r="AY28" s="56">
        <v>279273</v>
      </c>
      <c r="AZ28" s="56">
        <v>230427</v>
      </c>
      <c r="BA28" s="56">
        <v>509700</v>
      </c>
      <c r="BB28" s="56">
        <v>345543</v>
      </c>
      <c r="BC28" s="56">
        <v>117686</v>
      </c>
      <c r="BD28" s="56">
        <v>463229</v>
      </c>
      <c r="BE28" s="56">
        <v>491803</v>
      </c>
      <c r="BF28" s="56">
        <v>93247</v>
      </c>
      <c r="BG28" s="56">
        <v>585050</v>
      </c>
      <c r="BH28" s="56">
        <v>1714988</v>
      </c>
      <c r="BI28" s="56">
        <v>89886</v>
      </c>
      <c r="BJ28" s="56">
        <v>1804874</v>
      </c>
      <c r="BK28" s="56">
        <v>508885</v>
      </c>
      <c r="BL28" s="56">
        <v>224316</v>
      </c>
      <c r="BM28" s="56">
        <v>733201</v>
      </c>
      <c r="BN28" s="56">
        <v>293083</v>
      </c>
      <c r="BO28" s="56">
        <v>395183</v>
      </c>
      <c r="BP28" s="56">
        <v>688266</v>
      </c>
      <c r="BQ28" s="56">
        <v>267152</v>
      </c>
      <c r="BR28" s="56">
        <v>624616</v>
      </c>
      <c r="BS28" s="56">
        <v>891768</v>
      </c>
      <c r="BT28" s="56">
        <v>335518</v>
      </c>
      <c r="BU28" s="56">
        <v>470669</v>
      </c>
      <c r="BV28" s="56">
        <v>806187</v>
      </c>
      <c r="BW28" s="56">
        <v>220142</v>
      </c>
      <c r="BX28" s="56">
        <v>481508</v>
      </c>
      <c r="BY28" s="56">
        <f t="shared" si="11"/>
        <v>701650</v>
      </c>
      <c r="BZ28" s="56">
        <v>479916</v>
      </c>
      <c r="CA28" s="56">
        <v>635977</v>
      </c>
      <c r="CB28" s="56">
        <f t="shared" si="12"/>
        <v>1115893</v>
      </c>
      <c r="CC28" s="56">
        <v>574805</v>
      </c>
      <c r="CD28" s="56">
        <v>1360963</v>
      </c>
      <c r="CE28" s="56">
        <v>1935768</v>
      </c>
      <c r="CF28" s="56">
        <v>578682</v>
      </c>
      <c r="CG28" s="56">
        <v>1185252</v>
      </c>
      <c r="CH28" s="56">
        <v>1763934</v>
      </c>
      <c r="CI28" s="56">
        <v>871024</v>
      </c>
      <c r="CJ28" s="56">
        <v>1309735</v>
      </c>
      <c r="CK28" s="56">
        <v>2180759</v>
      </c>
      <c r="CL28" s="56">
        <v>1288148</v>
      </c>
      <c r="CM28" s="56">
        <v>2512026</v>
      </c>
      <c r="CN28" s="56">
        <v>3800174</v>
      </c>
      <c r="CO28" s="56">
        <v>958100</v>
      </c>
      <c r="CP28" s="56">
        <v>2492572</v>
      </c>
      <c r="CQ28" s="56">
        <v>3450672</v>
      </c>
      <c r="CR28" s="56">
        <v>2682392</v>
      </c>
      <c r="CS28" s="56">
        <v>2520388</v>
      </c>
      <c r="CT28" s="56">
        <v>5202780</v>
      </c>
      <c r="CU28" s="56">
        <v>1484462</v>
      </c>
      <c r="CV28" s="56">
        <v>5377471</v>
      </c>
      <c r="CW28" s="56">
        <f t="shared" si="15"/>
        <v>6861933</v>
      </c>
      <c r="CX28" s="56">
        <v>1312072</v>
      </c>
      <c r="CY28" s="56">
        <v>3963417</v>
      </c>
      <c r="CZ28" s="56">
        <v>5275489</v>
      </c>
      <c r="DA28" s="56">
        <v>1517508</v>
      </c>
      <c r="DB28" s="56">
        <v>3068799</v>
      </c>
      <c r="DC28" s="56">
        <v>4586307</v>
      </c>
      <c r="DD28" s="56">
        <v>817554</v>
      </c>
      <c r="DE28" s="56">
        <v>2946866</v>
      </c>
      <c r="DF28" s="56">
        <f t="shared" si="16"/>
        <v>3764420</v>
      </c>
      <c r="DG28" s="56">
        <v>642485</v>
      </c>
      <c r="DH28" s="56">
        <v>2168363</v>
      </c>
      <c r="DI28" s="56">
        <v>2810848</v>
      </c>
      <c r="DJ28" s="56">
        <v>775703</v>
      </c>
      <c r="DK28" s="56">
        <v>1682107</v>
      </c>
      <c r="DL28" s="56">
        <f t="shared" si="21"/>
        <v>2457810</v>
      </c>
      <c r="DM28" s="56">
        <v>382042</v>
      </c>
      <c r="DN28" s="56">
        <v>1269171</v>
      </c>
      <c r="DO28" s="56">
        <f t="shared" si="17"/>
        <v>1651213</v>
      </c>
      <c r="DP28" s="56">
        <v>340735</v>
      </c>
      <c r="DQ28" s="56">
        <v>1084276</v>
      </c>
      <c r="DR28" s="56">
        <v>1425011</v>
      </c>
      <c r="DS28" s="56">
        <v>509368</v>
      </c>
      <c r="DT28" s="56">
        <v>934572</v>
      </c>
      <c r="DU28" s="56">
        <v>1443940</v>
      </c>
      <c r="DV28" s="56">
        <v>424137</v>
      </c>
      <c r="DW28" s="56">
        <v>1292678</v>
      </c>
      <c r="DX28" s="56">
        <f t="shared" si="18"/>
        <v>1716815</v>
      </c>
      <c r="DY28" s="56">
        <v>573698</v>
      </c>
      <c r="DZ28" s="56">
        <v>1118434</v>
      </c>
      <c r="EA28" s="56">
        <v>1692132</v>
      </c>
      <c r="EB28" s="56">
        <v>660782</v>
      </c>
      <c r="EC28" s="56">
        <v>1341182</v>
      </c>
      <c r="ED28" s="56">
        <v>2001964</v>
      </c>
      <c r="EE28" s="56">
        <v>674791</v>
      </c>
      <c r="EF28" s="56">
        <v>1455332</v>
      </c>
      <c r="EG28" s="56">
        <v>2130123</v>
      </c>
      <c r="EH28" s="56">
        <v>549324</v>
      </c>
      <c r="EI28" s="56">
        <v>1795480</v>
      </c>
      <c r="EJ28" s="56">
        <v>2344804</v>
      </c>
      <c r="EK28" s="56">
        <v>1234623</v>
      </c>
      <c r="EL28" s="56">
        <v>1851041</v>
      </c>
      <c r="EM28" s="56">
        <v>3085664</v>
      </c>
      <c r="EN28" s="56">
        <v>919458</v>
      </c>
      <c r="EO28" s="56">
        <v>1743168</v>
      </c>
      <c r="EP28" s="56">
        <v>2662626</v>
      </c>
      <c r="EQ28" s="56">
        <v>196681</v>
      </c>
      <c r="ER28" s="56">
        <v>829324</v>
      </c>
      <c r="ES28" s="56">
        <v>1026005</v>
      </c>
      <c r="ET28" s="56">
        <v>304140</v>
      </c>
      <c r="EU28" s="56">
        <v>1174960</v>
      </c>
      <c r="EV28" s="56">
        <v>1479100</v>
      </c>
      <c r="EW28" s="56">
        <v>573220</v>
      </c>
      <c r="EX28" s="56">
        <v>1444822</v>
      </c>
      <c r="EY28" s="56">
        <v>2018042</v>
      </c>
      <c r="EZ28" s="56">
        <v>706017</v>
      </c>
      <c r="FA28" s="56">
        <v>1536212</v>
      </c>
      <c r="FB28" s="56">
        <v>2242229</v>
      </c>
      <c r="FC28" s="56">
        <v>629028</v>
      </c>
      <c r="FD28" s="56">
        <v>644533</v>
      </c>
      <c r="FE28" s="58">
        <v>1273561</v>
      </c>
      <c r="FF28" s="56">
        <v>529835</v>
      </c>
      <c r="FG28" s="56">
        <v>334312</v>
      </c>
      <c r="FH28" s="56">
        <v>864147</v>
      </c>
      <c r="FI28" s="56">
        <v>332361</v>
      </c>
      <c r="FJ28" s="56">
        <v>489107</v>
      </c>
      <c r="FK28" s="56">
        <f t="shared" si="19"/>
        <v>821468</v>
      </c>
      <c r="FL28" s="56">
        <v>132662</v>
      </c>
      <c r="FM28" s="56">
        <v>403456</v>
      </c>
      <c r="FN28" s="151">
        <f t="shared" si="20"/>
        <v>536118</v>
      </c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</row>
    <row r="29" spans="1:236" ht="27" customHeight="1" x14ac:dyDescent="0.2">
      <c r="A29" s="54">
        <v>23</v>
      </c>
      <c r="B29" s="55" t="s">
        <v>21</v>
      </c>
      <c r="C29" s="245">
        <v>48619519</v>
      </c>
      <c r="D29" s="245">
        <v>15163965</v>
      </c>
      <c r="E29" s="245">
        <f t="shared" si="0"/>
        <v>63783484</v>
      </c>
      <c r="F29" s="244">
        <v>49909021</v>
      </c>
      <c r="G29" s="244">
        <v>15163375</v>
      </c>
      <c r="H29" s="244">
        <f t="shared" si="1"/>
        <v>65072396</v>
      </c>
      <c r="I29" s="244">
        <v>29769591</v>
      </c>
      <c r="J29" s="244">
        <v>9065507</v>
      </c>
      <c r="K29" s="244">
        <f t="shared" si="13"/>
        <v>38835098</v>
      </c>
      <c r="L29" s="244">
        <v>20270831</v>
      </c>
      <c r="M29" s="244">
        <v>6949643</v>
      </c>
      <c r="N29" s="244">
        <f t="shared" si="14"/>
        <v>27220474</v>
      </c>
      <c r="O29" s="244">
        <v>37267031</v>
      </c>
      <c r="P29" s="244">
        <v>8476810</v>
      </c>
      <c r="Q29" s="244">
        <f t="shared" si="4"/>
        <v>45743841</v>
      </c>
      <c r="R29" s="244">
        <v>47131238</v>
      </c>
      <c r="S29" s="244">
        <v>8823915</v>
      </c>
      <c r="T29" s="244">
        <f t="shared" si="5"/>
        <v>55955153</v>
      </c>
      <c r="U29" s="143">
        <v>39072315</v>
      </c>
      <c r="V29" s="143">
        <v>9920452</v>
      </c>
      <c r="W29" s="143">
        <f t="shared" si="6"/>
        <v>48992767</v>
      </c>
      <c r="X29" s="143">
        <v>30474124</v>
      </c>
      <c r="Y29" s="143">
        <v>6739611</v>
      </c>
      <c r="Z29" s="143">
        <f t="shared" si="7"/>
        <v>37213735</v>
      </c>
      <c r="AA29" s="143">
        <v>37226460</v>
      </c>
      <c r="AB29" s="143">
        <v>5821398</v>
      </c>
      <c r="AC29" s="143">
        <f t="shared" si="8"/>
        <v>43047858</v>
      </c>
      <c r="AD29" s="143">
        <v>40855821</v>
      </c>
      <c r="AE29" s="143">
        <v>5255440</v>
      </c>
      <c r="AF29" s="143">
        <f t="shared" si="9"/>
        <v>46111261</v>
      </c>
      <c r="AG29" s="143">
        <v>27813746</v>
      </c>
      <c r="AH29" s="143">
        <v>8581627</v>
      </c>
      <c r="AI29" s="143">
        <f t="shared" si="10"/>
        <v>36395373</v>
      </c>
      <c r="AJ29" s="143">
        <v>20278529</v>
      </c>
      <c r="AK29" s="143">
        <v>2925381</v>
      </c>
      <c r="AL29" s="143">
        <v>23203910</v>
      </c>
      <c r="AM29" s="143">
        <v>20812238</v>
      </c>
      <c r="AN29" s="143">
        <v>3854776</v>
      </c>
      <c r="AO29" s="143">
        <v>24667014</v>
      </c>
      <c r="AP29" s="143">
        <v>12973139</v>
      </c>
      <c r="AQ29" s="143">
        <v>3102573</v>
      </c>
      <c r="AR29" s="143">
        <v>16075712</v>
      </c>
      <c r="AS29" s="143">
        <v>15317698</v>
      </c>
      <c r="AT29" s="143">
        <v>1899329</v>
      </c>
      <c r="AU29" s="143">
        <v>17217027</v>
      </c>
      <c r="AV29" s="143">
        <v>18378212</v>
      </c>
      <c r="AW29" s="143">
        <v>2382414</v>
      </c>
      <c r="AX29" s="143">
        <v>20760626</v>
      </c>
      <c r="AY29" s="56">
        <v>21962191</v>
      </c>
      <c r="AZ29" s="56">
        <v>2960076</v>
      </c>
      <c r="BA29" s="56">
        <v>24922267</v>
      </c>
      <c r="BB29" s="56">
        <v>19016428</v>
      </c>
      <c r="BC29" s="56">
        <v>2688061</v>
      </c>
      <c r="BD29" s="56">
        <v>21704489</v>
      </c>
      <c r="BE29" s="56">
        <v>18365988</v>
      </c>
      <c r="BF29" s="56">
        <v>3286653</v>
      </c>
      <c r="BG29" s="56">
        <v>21652641</v>
      </c>
      <c r="BH29" s="56">
        <v>30312674</v>
      </c>
      <c r="BI29" s="56">
        <v>5210019</v>
      </c>
      <c r="BJ29" s="56">
        <v>35522693</v>
      </c>
      <c r="BK29" s="56">
        <v>30264933</v>
      </c>
      <c r="BL29" s="56">
        <v>18721786</v>
      </c>
      <c r="BM29" s="56">
        <v>48986719</v>
      </c>
      <c r="BN29" s="56">
        <v>13928952</v>
      </c>
      <c r="BO29" s="56">
        <v>22548286</v>
      </c>
      <c r="BP29" s="56">
        <v>36477238</v>
      </c>
      <c r="BQ29" s="56">
        <v>20610000</v>
      </c>
      <c r="BR29" s="56">
        <v>21723772</v>
      </c>
      <c r="BS29" s="56">
        <v>42333772</v>
      </c>
      <c r="BT29" s="56">
        <v>10532948</v>
      </c>
      <c r="BU29" s="56">
        <v>13828257</v>
      </c>
      <c r="BV29" s="56">
        <v>24361205</v>
      </c>
      <c r="BW29" s="56">
        <v>9830075</v>
      </c>
      <c r="BX29" s="56">
        <v>13277368</v>
      </c>
      <c r="BY29" s="56">
        <f t="shared" si="11"/>
        <v>23107443</v>
      </c>
      <c r="BZ29" s="56">
        <v>11048274</v>
      </c>
      <c r="CA29" s="56">
        <v>16266896</v>
      </c>
      <c r="CB29" s="56">
        <f t="shared" si="12"/>
        <v>27315170</v>
      </c>
      <c r="CC29" s="56">
        <v>13841887</v>
      </c>
      <c r="CD29" s="56">
        <v>19736753</v>
      </c>
      <c r="CE29" s="56">
        <v>33578640</v>
      </c>
      <c r="CF29" s="56">
        <v>16699105</v>
      </c>
      <c r="CG29" s="56">
        <v>21284503</v>
      </c>
      <c r="CH29" s="56">
        <v>37983608</v>
      </c>
      <c r="CI29" s="56">
        <v>13123297</v>
      </c>
      <c r="CJ29" s="56">
        <v>20795510</v>
      </c>
      <c r="CK29" s="56">
        <v>33918807</v>
      </c>
      <c r="CL29" s="56">
        <v>18732667</v>
      </c>
      <c r="CM29" s="56">
        <v>22540830</v>
      </c>
      <c r="CN29" s="56">
        <v>41273497</v>
      </c>
      <c r="CO29" s="56">
        <v>15317223</v>
      </c>
      <c r="CP29" s="56">
        <v>20610169</v>
      </c>
      <c r="CQ29" s="56">
        <v>35927392</v>
      </c>
      <c r="CR29" s="56">
        <v>24620850</v>
      </c>
      <c r="CS29" s="56">
        <v>24638897</v>
      </c>
      <c r="CT29" s="56">
        <v>49259747</v>
      </c>
      <c r="CU29" s="56">
        <v>13611377</v>
      </c>
      <c r="CV29" s="56">
        <v>21932281</v>
      </c>
      <c r="CW29" s="56">
        <f t="shared" si="15"/>
        <v>35543658</v>
      </c>
      <c r="CX29" s="56">
        <v>13800569</v>
      </c>
      <c r="CY29" s="56">
        <v>16186156</v>
      </c>
      <c r="CZ29" s="56">
        <v>29986725</v>
      </c>
      <c r="DA29" s="56">
        <v>12903368</v>
      </c>
      <c r="DB29" s="56">
        <v>14415390</v>
      </c>
      <c r="DC29" s="56">
        <v>27318758</v>
      </c>
      <c r="DD29" s="56">
        <v>14299108</v>
      </c>
      <c r="DE29" s="56">
        <v>11529598</v>
      </c>
      <c r="DF29" s="56">
        <f t="shared" si="16"/>
        <v>25828706</v>
      </c>
      <c r="DG29" s="56">
        <v>8447542</v>
      </c>
      <c r="DH29" s="56">
        <v>5588721</v>
      </c>
      <c r="DI29" s="56">
        <v>14036263</v>
      </c>
      <c r="DJ29" s="56">
        <v>5841655</v>
      </c>
      <c r="DK29" s="56">
        <v>3663738</v>
      </c>
      <c r="DL29" s="56">
        <f t="shared" si="21"/>
        <v>9505393</v>
      </c>
      <c r="DM29" s="56">
        <v>8214982</v>
      </c>
      <c r="DN29" s="56">
        <v>6119501</v>
      </c>
      <c r="DO29" s="56">
        <f t="shared" si="17"/>
        <v>14334483</v>
      </c>
      <c r="DP29" s="56">
        <v>5608632</v>
      </c>
      <c r="DQ29" s="56">
        <v>7469469</v>
      </c>
      <c r="DR29" s="56">
        <v>13078101</v>
      </c>
      <c r="DS29" s="56">
        <v>5364653</v>
      </c>
      <c r="DT29" s="56">
        <v>5964349</v>
      </c>
      <c r="DU29" s="56">
        <v>11329002</v>
      </c>
      <c r="DV29" s="56">
        <v>3481821</v>
      </c>
      <c r="DW29" s="56">
        <v>5224984</v>
      </c>
      <c r="DX29" s="56">
        <f t="shared" si="18"/>
        <v>8706805</v>
      </c>
      <c r="DY29" s="56">
        <v>4963958</v>
      </c>
      <c r="DZ29" s="56">
        <v>4279993</v>
      </c>
      <c r="EA29" s="56">
        <v>9243951</v>
      </c>
      <c r="EB29" s="56">
        <v>3425806</v>
      </c>
      <c r="EC29" s="56">
        <v>4598764</v>
      </c>
      <c r="ED29" s="56">
        <v>8024570</v>
      </c>
      <c r="EE29" s="56">
        <v>3273777</v>
      </c>
      <c r="EF29" s="56">
        <v>3850380</v>
      </c>
      <c r="EG29" s="56">
        <v>7124157</v>
      </c>
      <c r="EH29" s="56">
        <v>1892609</v>
      </c>
      <c r="EI29" s="56">
        <v>4159724</v>
      </c>
      <c r="EJ29" s="56">
        <v>6052333</v>
      </c>
      <c r="EK29" s="56">
        <v>1705530</v>
      </c>
      <c r="EL29" s="56">
        <v>2569006</v>
      </c>
      <c r="EM29" s="56">
        <v>4274536</v>
      </c>
      <c r="EN29" s="56">
        <v>672429</v>
      </c>
      <c r="EO29" s="56">
        <v>2305218</v>
      </c>
      <c r="EP29" s="56">
        <v>2977647</v>
      </c>
      <c r="EQ29" s="56">
        <v>849858</v>
      </c>
      <c r="ER29" s="56">
        <v>1571132</v>
      </c>
      <c r="ES29" s="56">
        <v>2420990</v>
      </c>
      <c r="ET29" s="56">
        <v>851197</v>
      </c>
      <c r="EU29" s="56">
        <v>1340841</v>
      </c>
      <c r="EV29" s="56">
        <v>2192038</v>
      </c>
      <c r="EW29" s="56">
        <v>1489114</v>
      </c>
      <c r="EX29" s="56">
        <v>1448813</v>
      </c>
      <c r="EY29" s="56">
        <v>2937927</v>
      </c>
      <c r="EZ29" s="56">
        <v>442883</v>
      </c>
      <c r="FA29" s="56">
        <v>1166500</v>
      </c>
      <c r="FB29" s="56">
        <v>1609383</v>
      </c>
      <c r="FC29" s="56">
        <v>454703</v>
      </c>
      <c r="FD29" s="56">
        <v>436174</v>
      </c>
      <c r="FE29" s="58">
        <v>890877</v>
      </c>
      <c r="FF29" s="56">
        <v>569067</v>
      </c>
      <c r="FG29" s="56">
        <v>379203</v>
      </c>
      <c r="FH29" s="56">
        <v>948270</v>
      </c>
      <c r="FI29" s="56">
        <v>233325</v>
      </c>
      <c r="FJ29" s="56">
        <v>508158</v>
      </c>
      <c r="FK29" s="56">
        <f t="shared" si="19"/>
        <v>741483</v>
      </c>
      <c r="FL29" s="56">
        <v>217206</v>
      </c>
      <c r="FM29" s="56">
        <v>243168</v>
      </c>
      <c r="FN29" s="151">
        <f t="shared" si="20"/>
        <v>460374</v>
      </c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</row>
    <row r="30" spans="1:236" ht="27" customHeight="1" x14ac:dyDescent="0.2">
      <c r="A30" s="54">
        <v>24</v>
      </c>
      <c r="B30" s="55" t="s">
        <v>22</v>
      </c>
      <c r="C30" s="245">
        <v>55101852</v>
      </c>
      <c r="D30" s="245">
        <v>8042825</v>
      </c>
      <c r="E30" s="245">
        <f t="shared" si="0"/>
        <v>63144677</v>
      </c>
      <c r="F30" s="244">
        <v>65747931</v>
      </c>
      <c r="G30" s="244">
        <v>8918695</v>
      </c>
      <c r="H30" s="244">
        <f t="shared" si="1"/>
        <v>74666626</v>
      </c>
      <c r="I30" s="244">
        <v>73243293</v>
      </c>
      <c r="J30" s="244">
        <v>9972663</v>
      </c>
      <c r="K30" s="244">
        <f t="shared" si="13"/>
        <v>83215956</v>
      </c>
      <c r="L30" s="244">
        <v>57916193</v>
      </c>
      <c r="M30" s="244">
        <v>7278870</v>
      </c>
      <c r="N30" s="244">
        <f t="shared" si="14"/>
        <v>65195063</v>
      </c>
      <c r="O30" s="244">
        <v>51565604</v>
      </c>
      <c r="P30" s="244">
        <v>7111346</v>
      </c>
      <c r="Q30" s="244">
        <f t="shared" si="4"/>
        <v>58676950</v>
      </c>
      <c r="R30" s="244">
        <v>43774107</v>
      </c>
      <c r="S30" s="244">
        <v>5551822</v>
      </c>
      <c r="T30" s="244">
        <f t="shared" si="5"/>
        <v>49325929</v>
      </c>
      <c r="U30" s="143">
        <v>57842808</v>
      </c>
      <c r="V30" s="143">
        <v>5376358</v>
      </c>
      <c r="W30" s="143">
        <f t="shared" si="6"/>
        <v>63219166</v>
      </c>
      <c r="X30" s="143">
        <v>50154524</v>
      </c>
      <c r="Y30" s="143">
        <v>6460424</v>
      </c>
      <c r="Z30" s="143">
        <f t="shared" si="7"/>
        <v>56614948</v>
      </c>
      <c r="AA30" s="143">
        <v>59998790</v>
      </c>
      <c r="AB30" s="143">
        <v>7897619</v>
      </c>
      <c r="AC30" s="143">
        <f t="shared" si="8"/>
        <v>67896409</v>
      </c>
      <c r="AD30" s="143">
        <v>54189301</v>
      </c>
      <c r="AE30" s="143">
        <v>6190843</v>
      </c>
      <c r="AF30" s="143">
        <f t="shared" si="9"/>
        <v>60380144</v>
      </c>
      <c r="AG30" s="143">
        <v>56777479</v>
      </c>
      <c r="AH30" s="143">
        <v>4891401</v>
      </c>
      <c r="AI30" s="143">
        <f t="shared" si="10"/>
        <v>61668880</v>
      </c>
      <c r="AJ30" s="143">
        <v>67425539</v>
      </c>
      <c r="AK30" s="143">
        <v>5904313</v>
      </c>
      <c r="AL30" s="143">
        <v>73329852</v>
      </c>
      <c r="AM30" s="143">
        <v>68800166</v>
      </c>
      <c r="AN30" s="143">
        <v>8412548</v>
      </c>
      <c r="AO30" s="143">
        <v>77212714</v>
      </c>
      <c r="AP30" s="143">
        <v>42886323</v>
      </c>
      <c r="AQ30" s="143">
        <v>5726595</v>
      </c>
      <c r="AR30" s="143">
        <v>48612918</v>
      </c>
      <c r="AS30" s="143">
        <v>36309350</v>
      </c>
      <c r="AT30" s="143">
        <v>4886575</v>
      </c>
      <c r="AU30" s="143">
        <v>41195925</v>
      </c>
      <c r="AV30" s="143">
        <v>30868182</v>
      </c>
      <c r="AW30" s="143">
        <v>4528727</v>
      </c>
      <c r="AX30" s="143">
        <v>35396909</v>
      </c>
      <c r="AY30" s="56">
        <v>30822183</v>
      </c>
      <c r="AZ30" s="56">
        <v>4550539</v>
      </c>
      <c r="BA30" s="56">
        <v>35372722</v>
      </c>
      <c r="BB30" s="56">
        <v>32752839</v>
      </c>
      <c r="BC30" s="56">
        <v>4102339</v>
      </c>
      <c r="BD30" s="56">
        <v>36855178</v>
      </c>
      <c r="BE30" s="56">
        <v>33342526</v>
      </c>
      <c r="BF30" s="56">
        <v>4251155</v>
      </c>
      <c r="BG30" s="56">
        <v>37593681</v>
      </c>
      <c r="BH30" s="56">
        <v>33013462</v>
      </c>
      <c r="BI30" s="56">
        <v>4646279</v>
      </c>
      <c r="BJ30" s="56">
        <v>37659741</v>
      </c>
      <c r="BK30" s="56">
        <v>26896493</v>
      </c>
      <c r="BL30" s="56">
        <v>12554673</v>
      </c>
      <c r="BM30" s="56">
        <v>39451166</v>
      </c>
      <c r="BN30" s="56">
        <v>18764307</v>
      </c>
      <c r="BO30" s="56">
        <v>17950934</v>
      </c>
      <c r="BP30" s="56">
        <v>36715241</v>
      </c>
      <c r="BQ30" s="56">
        <v>20480268</v>
      </c>
      <c r="BR30" s="56">
        <v>19611388</v>
      </c>
      <c r="BS30" s="56">
        <v>40091656</v>
      </c>
      <c r="BT30" s="56">
        <v>21117393</v>
      </c>
      <c r="BU30" s="56">
        <v>20972955</v>
      </c>
      <c r="BV30" s="56">
        <v>42090348</v>
      </c>
      <c r="BW30" s="56">
        <v>17971068</v>
      </c>
      <c r="BX30" s="56">
        <v>19824633</v>
      </c>
      <c r="BY30" s="56">
        <f t="shared" si="11"/>
        <v>37795701</v>
      </c>
      <c r="BZ30" s="56">
        <v>22364163</v>
      </c>
      <c r="CA30" s="56">
        <v>23041046</v>
      </c>
      <c r="CB30" s="56">
        <f t="shared" si="12"/>
        <v>45405209</v>
      </c>
      <c r="CC30" s="56">
        <v>15920388</v>
      </c>
      <c r="CD30" s="56">
        <v>19205085</v>
      </c>
      <c r="CE30" s="56">
        <v>35125473</v>
      </c>
      <c r="CF30" s="56">
        <v>15802752</v>
      </c>
      <c r="CG30" s="56">
        <v>19781886</v>
      </c>
      <c r="CH30" s="56">
        <v>35584638</v>
      </c>
      <c r="CI30" s="56">
        <v>18342005</v>
      </c>
      <c r="CJ30" s="56">
        <v>18805565</v>
      </c>
      <c r="CK30" s="56">
        <v>37147570</v>
      </c>
      <c r="CL30" s="56">
        <v>17990417</v>
      </c>
      <c r="CM30" s="56">
        <v>19311529</v>
      </c>
      <c r="CN30" s="56">
        <v>37301946</v>
      </c>
      <c r="CO30" s="56">
        <v>16445551</v>
      </c>
      <c r="CP30" s="56">
        <v>24046557</v>
      </c>
      <c r="CQ30" s="56">
        <v>40492108</v>
      </c>
      <c r="CR30" s="56">
        <v>16740551</v>
      </c>
      <c r="CS30" s="56">
        <v>19933147</v>
      </c>
      <c r="CT30" s="56">
        <v>36673698</v>
      </c>
      <c r="CU30" s="56">
        <v>18745982</v>
      </c>
      <c r="CV30" s="56">
        <v>21710389</v>
      </c>
      <c r="CW30" s="56">
        <f t="shared" si="15"/>
        <v>40456371</v>
      </c>
      <c r="CX30" s="56">
        <v>18665850</v>
      </c>
      <c r="CY30" s="56">
        <v>22146710</v>
      </c>
      <c r="CZ30" s="56">
        <v>40812560</v>
      </c>
      <c r="DA30" s="56">
        <v>18117431</v>
      </c>
      <c r="DB30" s="56">
        <v>20939143</v>
      </c>
      <c r="DC30" s="56">
        <v>39056574</v>
      </c>
      <c r="DD30" s="56">
        <v>17235452</v>
      </c>
      <c r="DE30" s="56">
        <v>19827686</v>
      </c>
      <c r="DF30" s="56">
        <f t="shared" si="16"/>
        <v>37063138</v>
      </c>
      <c r="DG30" s="56">
        <v>12652549</v>
      </c>
      <c r="DH30" s="56">
        <v>16739985</v>
      </c>
      <c r="DI30" s="56">
        <v>29392534</v>
      </c>
      <c r="DJ30" s="56">
        <v>11734790</v>
      </c>
      <c r="DK30" s="56">
        <v>14066021</v>
      </c>
      <c r="DL30" s="56">
        <f t="shared" si="21"/>
        <v>25800811</v>
      </c>
      <c r="DM30" s="56">
        <v>9035828</v>
      </c>
      <c r="DN30" s="56">
        <v>15577948</v>
      </c>
      <c r="DO30" s="56">
        <f t="shared" si="17"/>
        <v>24613776</v>
      </c>
      <c r="DP30" s="56">
        <v>8016588</v>
      </c>
      <c r="DQ30" s="56">
        <v>14434653</v>
      </c>
      <c r="DR30" s="56">
        <v>22451241</v>
      </c>
      <c r="DS30" s="56">
        <v>8889133</v>
      </c>
      <c r="DT30" s="56">
        <v>15171567</v>
      </c>
      <c r="DU30" s="56">
        <v>24060700</v>
      </c>
      <c r="DV30" s="56">
        <v>7609458</v>
      </c>
      <c r="DW30" s="56">
        <v>14394670</v>
      </c>
      <c r="DX30" s="56">
        <f t="shared" si="18"/>
        <v>22004128</v>
      </c>
      <c r="DY30" s="56">
        <v>8228929</v>
      </c>
      <c r="DZ30" s="56">
        <v>13892799</v>
      </c>
      <c r="EA30" s="56">
        <v>22121728</v>
      </c>
      <c r="EB30" s="56">
        <v>7114679</v>
      </c>
      <c r="EC30" s="56">
        <v>11923942</v>
      </c>
      <c r="ED30" s="56">
        <v>19038621</v>
      </c>
      <c r="EE30" s="56">
        <v>7983283</v>
      </c>
      <c r="EF30" s="56">
        <v>13339013</v>
      </c>
      <c r="EG30" s="56">
        <v>21322296</v>
      </c>
      <c r="EH30" s="56">
        <v>7049977</v>
      </c>
      <c r="EI30" s="56">
        <v>10653502</v>
      </c>
      <c r="EJ30" s="56">
        <v>17703479</v>
      </c>
      <c r="EK30" s="56">
        <v>5991921</v>
      </c>
      <c r="EL30" s="56">
        <v>8990728</v>
      </c>
      <c r="EM30" s="56">
        <v>14982649</v>
      </c>
      <c r="EN30" s="56">
        <v>5697686</v>
      </c>
      <c r="EO30" s="56">
        <v>9419780</v>
      </c>
      <c r="EP30" s="56">
        <v>15117466</v>
      </c>
      <c r="EQ30" s="56">
        <v>3287899</v>
      </c>
      <c r="ER30" s="56">
        <v>6708325</v>
      </c>
      <c r="ES30" s="56">
        <v>9996224</v>
      </c>
      <c r="ET30" s="56">
        <v>3899663</v>
      </c>
      <c r="EU30" s="56">
        <v>6334450</v>
      </c>
      <c r="EV30" s="56">
        <v>10234113</v>
      </c>
      <c r="EW30" s="56">
        <v>3525589</v>
      </c>
      <c r="EX30" s="56">
        <v>5012130</v>
      </c>
      <c r="EY30" s="56">
        <v>8537719</v>
      </c>
      <c r="EZ30" s="56">
        <v>3351018</v>
      </c>
      <c r="FA30" s="56">
        <v>4125381</v>
      </c>
      <c r="FB30" s="56">
        <v>7476399</v>
      </c>
      <c r="FC30" s="56">
        <v>2147597</v>
      </c>
      <c r="FD30" s="56">
        <v>2585467</v>
      </c>
      <c r="FE30" s="58">
        <v>4733064</v>
      </c>
      <c r="FF30" s="56">
        <v>1414884</v>
      </c>
      <c r="FG30" s="56">
        <v>1968672</v>
      </c>
      <c r="FH30" s="56">
        <v>3383556</v>
      </c>
      <c r="FI30" s="56">
        <v>1379187</v>
      </c>
      <c r="FJ30" s="56">
        <v>1889418</v>
      </c>
      <c r="FK30" s="56">
        <f t="shared" si="19"/>
        <v>3268605</v>
      </c>
      <c r="FL30" s="56">
        <v>1043122</v>
      </c>
      <c r="FM30" s="56">
        <v>1687676</v>
      </c>
      <c r="FN30" s="151">
        <f t="shared" si="20"/>
        <v>2730798</v>
      </c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</row>
    <row r="31" spans="1:236" ht="27" customHeight="1" x14ac:dyDescent="0.2">
      <c r="A31" s="54">
        <v>25</v>
      </c>
      <c r="B31" s="55" t="s">
        <v>23</v>
      </c>
      <c r="C31" s="245">
        <v>23269279</v>
      </c>
      <c r="D31" s="245">
        <v>2870389</v>
      </c>
      <c r="E31" s="245">
        <f t="shared" si="0"/>
        <v>26139668</v>
      </c>
      <c r="F31" s="244">
        <v>23532757</v>
      </c>
      <c r="G31" s="244">
        <v>3587807</v>
      </c>
      <c r="H31" s="244">
        <f t="shared" si="1"/>
        <v>27120564</v>
      </c>
      <c r="I31" s="244">
        <v>33832539</v>
      </c>
      <c r="J31" s="244">
        <v>2303575</v>
      </c>
      <c r="K31" s="244">
        <f t="shared" si="13"/>
        <v>36136114</v>
      </c>
      <c r="L31" s="244">
        <v>25829769</v>
      </c>
      <c r="M31" s="244">
        <v>2870885</v>
      </c>
      <c r="N31" s="244">
        <f t="shared" si="14"/>
        <v>28700654</v>
      </c>
      <c r="O31" s="244">
        <v>23222065</v>
      </c>
      <c r="P31" s="244">
        <v>2666374</v>
      </c>
      <c r="Q31" s="244">
        <f t="shared" si="4"/>
        <v>25888439</v>
      </c>
      <c r="R31" s="244">
        <v>23196499</v>
      </c>
      <c r="S31" s="244">
        <v>2260976</v>
      </c>
      <c r="T31" s="244">
        <f t="shared" si="5"/>
        <v>25457475</v>
      </c>
      <c r="U31" s="143">
        <v>25664429</v>
      </c>
      <c r="V31" s="143">
        <v>2338677</v>
      </c>
      <c r="W31" s="143">
        <f t="shared" si="6"/>
        <v>28003106</v>
      </c>
      <c r="X31" s="143">
        <v>24455510</v>
      </c>
      <c r="Y31" s="143">
        <v>2411429</v>
      </c>
      <c r="Z31" s="143">
        <f t="shared" si="7"/>
        <v>26866939</v>
      </c>
      <c r="AA31" s="143">
        <v>25504362</v>
      </c>
      <c r="AB31" s="143">
        <v>2620004</v>
      </c>
      <c r="AC31" s="143">
        <f t="shared" si="8"/>
        <v>28124366</v>
      </c>
      <c r="AD31" s="143">
        <v>24178072</v>
      </c>
      <c r="AE31" s="143">
        <v>2859374</v>
      </c>
      <c r="AF31" s="143">
        <f t="shared" si="9"/>
        <v>27037446</v>
      </c>
      <c r="AG31" s="143">
        <v>23519516</v>
      </c>
      <c r="AH31" s="143">
        <v>2617593</v>
      </c>
      <c r="AI31" s="143">
        <f t="shared" si="10"/>
        <v>26137109</v>
      </c>
      <c r="AJ31" s="143">
        <v>25839335</v>
      </c>
      <c r="AK31" s="143">
        <v>2817708</v>
      </c>
      <c r="AL31" s="143">
        <v>28657043</v>
      </c>
      <c r="AM31" s="143">
        <v>27151040</v>
      </c>
      <c r="AN31" s="143">
        <v>3007648</v>
      </c>
      <c r="AO31" s="143">
        <v>30158688</v>
      </c>
      <c r="AP31" s="143">
        <v>28618023</v>
      </c>
      <c r="AQ31" s="143">
        <v>3482876</v>
      </c>
      <c r="AR31" s="143">
        <v>32100899</v>
      </c>
      <c r="AS31" s="143">
        <v>30509899</v>
      </c>
      <c r="AT31" s="143">
        <v>2815781</v>
      </c>
      <c r="AU31" s="143">
        <v>33325680</v>
      </c>
      <c r="AV31" s="143">
        <v>31634366</v>
      </c>
      <c r="AW31" s="143">
        <v>2995267</v>
      </c>
      <c r="AX31" s="143">
        <v>34629633</v>
      </c>
      <c r="AY31" s="56">
        <v>32464049</v>
      </c>
      <c r="AZ31" s="56">
        <v>3159295</v>
      </c>
      <c r="BA31" s="56">
        <v>35623344</v>
      </c>
      <c r="BB31" s="56">
        <v>31012793</v>
      </c>
      <c r="BC31" s="56">
        <v>2858078</v>
      </c>
      <c r="BD31" s="56">
        <v>33870871</v>
      </c>
      <c r="BE31" s="56">
        <v>26355633</v>
      </c>
      <c r="BF31" s="56">
        <v>2981774</v>
      </c>
      <c r="BG31" s="56">
        <v>29337407</v>
      </c>
      <c r="BH31" s="56">
        <v>29177471</v>
      </c>
      <c r="BI31" s="56">
        <v>2922536</v>
      </c>
      <c r="BJ31" s="56">
        <v>32100007</v>
      </c>
      <c r="BK31" s="56">
        <v>22205907</v>
      </c>
      <c r="BL31" s="56">
        <v>6526803</v>
      </c>
      <c r="BM31" s="56">
        <v>28732710</v>
      </c>
      <c r="BN31" s="56">
        <v>15867504</v>
      </c>
      <c r="BO31" s="56">
        <v>10874508</v>
      </c>
      <c r="BP31" s="56">
        <v>26742012</v>
      </c>
      <c r="BQ31" s="56">
        <v>16717227</v>
      </c>
      <c r="BR31" s="56">
        <v>11072664</v>
      </c>
      <c r="BS31" s="56">
        <v>27789891</v>
      </c>
      <c r="BT31" s="56">
        <v>17477324</v>
      </c>
      <c r="BU31" s="56">
        <v>11159424</v>
      </c>
      <c r="BV31" s="56">
        <v>28636748</v>
      </c>
      <c r="BW31" s="56">
        <v>15374855</v>
      </c>
      <c r="BX31" s="56">
        <v>11472877</v>
      </c>
      <c r="BY31" s="56">
        <f t="shared" si="11"/>
        <v>26847732</v>
      </c>
      <c r="BZ31" s="56">
        <v>15890235</v>
      </c>
      <c r="CA31" s="56">
        <v>12373376</v>
      </c>
      <c r="CB31" s="56">
        <f t="shared" si="12"/>
        <v>28263611</v>
      </c>
      <c r="CC31" s="56">
        <v>19565907</v>
      </c>
      <c r="CD31" s="56">
        <v>11087343</v>
      </c>
      <c r="CE31" s="56">
        <v>30653250</v>
      </c>
      <c r="CF31" s="56">
        <v>16624403</v>
      </c>
      <c r="CG31" s="56">
        <v>11098084</v>
      </c>
      <c r="CH31" s="56">
        <v>27722487</v>
      </c>
      <c r="CI31" s="56">
        <v>16642298</v>
      </c>
      <c r="CJ31" s="56">
        <v>11066367</v>
      </c>
      <c r="CK31" s="56">
        <v>27708665</v>
      </c>
      <c r="CL31" s="56">
        <v>16040998</v>
      </c>
      <c r="CM31" s="56">
        <v>11048653</v>
      </c>
      <c r="CN31" s="56">
        <v>27089651</v>
      </c>
      <c r="CO31" s="56">
        <v>16245942</v>
      </c>
      <c r="CP31" s="56">
        <v>12085558</v>
      </c>
      <c r="CQ31" s="56">
        <v>28331500</v>
      </c>
      <c r="CR31" s="56">
        <v>15579564</v>
      </c>
      <c r="CS31" s="56">
        <v>12233958</v>
      </c>
      <c r="CT31" s="56">
        <v>27813522</v>
      </c>
      <c r="CU31" s="56">
        <v>16027634</v>
      </c>
      <c r="CV31" s="56">
        <v>13026972</v>
      </c>
      <c r="CW31" s="56">
        <f t="shared" si="15"/>
        <v>29054606</v>
      </c>
      <c r="CX31" s="56">
        <v>17648331</v>
      </c>
      <c r="CY31" s="56">
        <v>14096171</v>
      </c>
      <c r="CZ31" s="56">
        <v>31744502</v>
      </c>
      <c r="DA31" s="56">
        <v>16956117</v>
      </c>
      <c r="DB31" s="56">
        <v>15065776</v>
      </c>
      <c r="DC31" s="56">
        <v>32021893</v>
      </c>
      <c r="DD31" s="56">
        <v>15703521</v>
      </c>
      <c r="DE31" s="56">
        <v>12140774</v>
      </c>
      <c r="DF31" s="56">
        <f t="shared" si="16"/>
        <v>27844295</v>
      </c>
      <c r="DG31" s="56">
        <v>14669333</v>
      </c>
      <c r="DH31" s="56">
        <v>10312342</v>
      </c>
      <c r="DI31" s="56">
        <v>24981675</v>
      </c>
      <c r="DJ31" s="56">
        <v>14684938</v>
      </c>
      <c r="DK31" s="56">
        <v>9562477</v>
      </c>
      <c r="DL31" s="56">
        <f t="shared" si="21"/>
        <v>24247415</v>
      </c>
      <c r="DM31" s="56">
        <v>13475005</v>
      </c>
      <c r="DN31" s="56">
        <v>10536129</v>
      </c>
      <c r="DO31" s="56">
        <f t="shared" si="17"/>
        <v>24011134</v>
      </c>
      <c r="DP31" s="56">
        <v>14138958</v>
      </c>
      <c r="DQ31" s="56">
        <v>12721410</v>
      </c>
      <c r="DR31" s="56">
        <v>26860368</v>
      </c>
      <c r="DS31" s="56">
        <v>15413066</v>
      </c>
      <c r="DT31" s="56">
        <v>13336553</v>
      </c>
      <c r="DU31" s="56">
        <v>28749619</v>
      </c>
      <c r="DV31" s="56">
        <v>14085028</v>
      </c>
      <c r="DW31" s="56">
        <v>10797412</v>
      </c>
      <c r="DX31" s="56">
        <f t="shared" si="18"/>
        <v>24882440</v>
      </c>
      <c r="DY31" s="56">
        <v>9636979</v>
      </c>
      <c r="DZ31" s="56">
        <v>10513051</v>
      </c>
      <c r="EA31" s="56">
        <v>20150030</v>
      </c>
      <c r="EB31" s="56">
        <v>8665724</v>
      </c>
      <c r="EC31" s="56">
        <v>10527908</v>
      </c>
      <c r="ED31" s="56">
        <v>19193632</v>
      </c>
      <c r="EE31" s="56">
        <v>10103410</v>
      </c>
      <c r="EF31" s="56">
        <v>10186897</v>
      </c>
      <c r="EG31" s="56">
        <v>20290307</v>
      </c>
      <c r="EH31" s="56">
        <v>8746640</v>
      </c>
      <c r="EI31" s="56">
        <v>7854783</v>
      </c>
      <c r="EJ31" s="56">
        <v>16601423</v>
      </c>
      <c r="EK31" s="56">
        <v>7411995</v>
      </c>
      <c r="EL31" s="56">
        <v>7084928</v>
      </c>
      <c r="EM31" s="56">
        <v>14496923</v>
      </c>
      <c r="EN31" s="56">
        <v>6257751</v>
      </c>
      <c r="EO31" s="56">
        <v>6002988</v>
      </c>
      <c r="EP31" s="56">
        <v>12260739</v>
      </c>
      <c r="EQ31" s="56">
        <v>5997689</v>
      </c>
      <c r="ER31" s="56">
        <v>4721031</v>
      </c>
      <c r="ES31" s="56">
        <v>10718720</v>
      </c>
      <c r="ET31" s="56">
        <v>5669688</v>
      </c>
      <c r="EU31" s="56">
        <v>6081903</v>
      </c>
      <c r="EV31" s="56">
        <v>11751591</v>
      </c>
      <c r="EW31" s="56">
        <v>5229001</v>
      </c>
      <c r="EX31" s="56">
        <v>4338663</v>
      </c>
      <c r="EY31" s="56">
        <v>9567664</v>
      </c>
      <c r="EZ31" s="56">
        <v>3996980</v>
      </c>
      <c r="FA31" s="56">
        <v>2841324</v>
      </c>
      <c r="FB31" s="56">
        <v>6838304</v>
      </c>
      <c r="FC31" s="56">
        <v>3235432</v>
      </c>
      <c r="FD31" s="56">
        <v>2374325</v>
      </c>
      <c r="FE31" s="58">
        <v>5609757</v>
      </c>
      <c r="FF31" s="56">
        <v>2504469</v>
      </c>
      <c r="FG31" s="56">
        <v>2129194</v>
      </c>
      <c r="FH31" s="56">
        <v>4633663</v>
      </c>
      <c r="FI31" s="56">
        <v>1971897</v>
      </c>
      <c r="FJ31" s="56">
        <v>1766209</v>
      </c>
      <c r="FK31" s="56">
        <f t="shared" si="19"/>
        <v>3738106</v>
      </c>
      <c r="FL31" s="56">
        <v>1324988</v>
      </c>
      <c r="FM31" s="56">
        <v>1306470</v>
      </c>
      <c r="FN31" s="151">
        <f t="shared" si="20"/>
        <v>2631458</v>
      </c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</row>
    <row r="32" spans="1:236" ht="27" customHeight="1" thickBot="1" x14ac:dyDescent="0.25">
      <c r="A32" s="54">
        <v>26</v>
      </c>
      <c r="B32" s="73" t="s">
        <v>24</v>
      </c>
      <c r="C32" s="277">
        <v>79024998</v>
      </c>
      <c r="D32" s="277">
        <v>9828920</v>
      </c>
      <c r="E32" s="277">
        <f t="shared" si="0"/>
        <v>88853918</v>
      </c>
      <c r="F32" s="249">
        <v>73243769</v>
      </c>
      <c r="G32" s="249">
        <v>8388454</v>
      </c>
      <c r="H32" s="249">
        <f t="shared" si="1"/>
        <v>81632223</v>
      </c>
      <c r="I32" s="249">
        <v>86160755</v>
      </c>
      <c r="J32" s="249">
        <v>8321964</v>
      </c>
      <c r="K32" s="249">
        <f t="shared" si="13"/>
        <v>94482719</v>
      </c>
      <c r="L32" s="249">
        <v>106382875</v>
      </c>
      <c r="M32" s="249">
        <v>10053532</v>
      </c>
      <c r="N32" s="249">
        <f t="shared" si="14"/>
        <v>116436407</v>
      </c>
      <c r="O32" s="249">
        <v>112752302</v>
      </c>
      <c r="P32" s="249">
        <v>10709382</v>
      </c>
      <c r="Q32" s="249">
        <f t="shared" si="4"/>
        <v>123461684</v>
      </c>
      <c r="R32" s="249">
        <v>100683641</v>
      </c>
      <c r="S32" s="249">
        <v>7703404</v>
      </c>
      <c r="T32" s="249">
        <f t="shared" si="5"/>
        <v>108387045</v>
      </c>
      <c r="U32" s="144">
        <v>103821258</v>
      </c>
      <c r="V32" s="144">
        <v>7433219</v>
      </c>
      <c r="W32" s="144">
        <f t="shared" si="6"/>
        <v>111254477</v>
      </c>
      <c r="X32" s="144">
        <v>102333665</v>
      </c>
      <c r="Y32" s="144">
        <v>8382562</v>
      </c>
      <c r="Z32" s="144">
        <f t="shared" si="7"/>
        <v>110716227</v>
      </c>
      <c r="AA32" s="144">
        <v>108218782</v>
      </c>
      <c r="AB32" s="144">
        <v>8920958</v>
      </c>
      <c r="AC32" s="144">
        <f t="shared" si="8"/>
        <v>117139740</v>
      </c>
      <c r="AD32" s="144">
        <v>109290243</v>
      </c>
      <c r="AE32" s="144">
        <v>9961544</v>
      </c>
      <c r="AF32" s="144">
        <f t="shared" si="9"/>
        <v>119251787</v>
      </c>
      <c r="AG32" s="144">
        <v>112345562</v>
      </c>
      <c r="AH32" s="144">
        <v>10827779</v>
      </c>
      <c r="AI32" s="144">
        <f t="shared" si="10"/>
        <v>123173341</v>
      </c>
      <c r="AJ32" s="144">
        <v>100726661</v>
      </c>
      <c r="AK32" s="144">
        <v>8907591</v>
      </c>
      <c r="AL32" s="144">
        <v>109634252</v>
      </c>
      <c r="AM32" s="144">
        <v>96423407</v>
      </c>
      <c r="AN32" s="144">
        <v>8351661</v>
      </c>
      <c r="AO32" s="144">
        <v>104775068</v>
      </c>
      <c r="AP32" s="144">
        <v>94307495</v>
      </c>
      <c r="AQ32" s="144">
        <v>7639337</v>
      </c>
      <c r="AR32" s="144">
        <v>101946832</v>
      </c>
      <c r="AS32" s="144">
        <v>104490558</v>
      </c>
      <c r="AT32" s="144">
        <v>8972715</v>
      </c>
      <c r="AU32" s="144">
        <v>113463273</v>
      </c>
      <c r="AV32" s="144">
        <v>98115718</v>
      </c>
      <c r="AW32" s="144">
        <v>8374207</v>
      </c>
      <c r="AX32" s="144">
        <v>106489925</v>
      </c>
      <c r="AY32" s="64">
        <v>72887697</v>
      </c>
      <c r="AZ32" s="64">
        <v>6660871</v>
      </c>
      <c r="BA32" s="64">
        <v>79548568</v>
      </c>
      <c r="BB32" s="64">
        <v>65131648</v>
      </c>
      <c r="BC32" s="64">
        <v>5955990</v>
      </c>
      <c r="BD32" s="64">
        <v>71087638</v>
      </c>
      <c r="BE32" s="64">
        <v>75054505</v>
      </c>
      <c r="BF32" s="64">
        <v>7154400</v>
      </c>
      <c r="BG32" s="64">
        <v>82208905</v>
      </c>
      <c r="BH32" s="64">
        <v>73915807</v>
      </c>
      <c r="BI32" s="64">
        <v>7828200</v>
      </c>
      <c r="BJ32" s="64">
        <v>81744007</v>
      </c>
      <c r="BK32" s="64">
        <v>69725312</v>
      </c>
      <c r="BL32" s="64">
        <v>26881278</v>
      </c>
      <c r="BM32" s="64">
        <v>96606590</v>
      </c>
      <c r="BN32" s="64">
        <v>63720764</v>
      </c>
      <c r="BO32" s="64">
        <v>50361138</v>
      </c>
      <c r="BP32" s="64">
        <v>114081902</v>
      </c>
      <c r="BQ32" s="64">
        <v>57505016</v>
      </c>
      <c r="BR32" s="64">
        <v>39272823</v>
      </c>
      <c r="BS32" s="64">
        <v>96777839</v>
      </c>
      <c r="BT32" s="64">
        <v>54934935</v>
      </c>
      <c r="BU32" s="64">
        <v>33883385</v>
      </c>
      <c r="BV32" s="64">
        <v>88818320</v>
      </c>
      <c r="BW32" s="64">
        <v>44386806</v>
      </c>
      <c r="BX32" s="64">
        <v>29453945</v>
      </c>
      <c r="BY32" s="64">
        <f t="shared" si="11"/>
        <v>73840751</v>
      </c>
      <c r="BZ32" s="64">
        <v>51722400</v>
      </c>
      <c r="CA32" s="64">
        <v>32681395</v>
      </c>
      <c r="CB32" s="64">
        <f t="shared" si="12"/>
        <v>84403795</v>
      </c>
      <c r="CC32" s="64">
        <v>65223030</v>
      </c>
      <c r="CD32" s="64">
        <v>37606025</v>
      </c>
      <c r="CE32" s="64">
        <v>102829055</v>
      </c>
      <c r="CF32" s="64">
        <v>67453230</v>
      </c>
      <c r="CG32" s="64">
        <v>42014355</v>
      </c>
      <c r="CH32" s="64">
        <v>109467585</v>
      </c>
      <c r="CI32" s="64">
        <v>73173790</v>
      </c>
      <c r="CJ32" s="64">
        <v>51663825</v>
      </c>
      <c r="CK32" s="64">
        <v>124837615</v>
      </c>
      <c r="CL32" s="64">
        <v>63560680</v>
      </c>
      <c r="CM32" s="64">
        <v>48591720</v>
      </c>
      <c r="CN32" s="64">
        <v>112152400</v>
      </c>
      <c r="CO32" s="64">
        <v>60280678</v>
      </c>
      <c r="CP32" s="64">
        <v>46297362</v>
      </c>
      <c r="CQ32" s="64">
        <v>106578040</v>
      </c>
      <c r="CR32" s="64">
        <v>55292253</v>
      </c>
      <c r="CS32" s="64">
        <v>44154297</v>
      </c>
      <c r="CT32" s="64">
        <v>99446550</v>
      </c>
      <c r="CU32" s="64">
        <v>44700444</v>
      </c>
      <c r="CV32" s="64">
        <v>36728353</v>
      </c>
      <c r="CW32" s="64">
        <f t="shared" si="15"/>
        <v>81428797</v>
      </c>
      <c r="CX32" s="64">
        <v>34944130</v>
      </c>
      <c r="CY32" s="64">
        <v>33460639</v>
      </c>
      <c r="CZ32" s="64">
        <v>68404769</v>
      </c>
      <c r="DA32" s="64">
        <v>37914669</v>
      </c>
      <c r="DB32" s="64">
        <v>26518518</v>
      </c>
      <c r="DC32" s="64">
        <v>64433187</v>
      </c>
      <c r="DD32" s="64">
        <v>37935845</v>
      </c>
      <c r="DE32" s="64">
        <v>23233700</v>
      </c>
      <c r="DF32" s="64">
        <f t="shared" si="16"/>
        <v>61169545</v>
      </c>
      <c r="DG32" s="64">
        <v>32684598</v>
      </c>
      <c r="DH32" s="64">
        <v>19819808</v>
      </c>
      <c r="DI32" s="64">
        <v>52504406</v>
      </c>
      <c r="DJ32" s="64">
        <v>28186016</v>
      </c>
      <c r="DK32" s="64">
        <v>19049745</v>
      </c>
      <c r="DL32" s="64">
        <f t="shared" si="21"/>
        <v>47235761</v>
      </c>
      <c r="DM32" s="64">
        <v>30499135</v>
      </c>
      <c r="DN32" s="64">
        <v>20747149</v>
      </c>
      <c r="DO32" s="64">
        <f t="shared" si="17"/>
        <v>51246284</v>
      </c>
      <c r="DP32" s="64">
        <v>21391054</v>
      </c>
      <c r="DQ32" s="64">
        <v>18866770</v>
      </c>
      <c r="DR32" s="64">
        <v>40257824</v>
      </c>
      <c r="DS32" s="64">
        <v>25449243</v>
      </c>
      <c r="DT32" s="64">
        <v>20666100</v>
      </c>
      <c r="DU32" s="64">
        <v>46115343</v>
      </c>
      <c r="DV32" s="56">
        <v>31878385</v>
      </c>
      <c r="DW32" s="56">
        <v>22544200</v>
      </c>
      <c r="DX32" s="56">
        <f t="shared" si="18"/>
        <v>54422585</v>
      </c>
      <c r="DY32" s="64">
        <v>29106775</v>
      </c>
      <c r="DZ32" s="64">
        <v>19891884</v>
      </c>
      <c r="EA32" s="64">
        <v>48998659</v>
      </c>
      <c r="EB32" s="64">
        <v>23772246</v>
      </c>
      <c r="EC32" s="64">
        <v>22011781</v>
      </c>
      <c r="ED32" s="64">
        <v>45784027</v>
      </c>
      <c r="EE32" s="64">
        <v>22850142</v>
      </c>
      <c r="EF32" s="64">
        <v>21116700</v>
      </c>
      <c r="EG32" s="64">
        <v>43966842</v>
      </c>
      <c r="EH32" s="64">
        <v>25639658</v>
      </c>
      <c r="EI32" s="64">
        <v>25115450</v>
      </c>
      <c r="EJ32" s="64">
        <v>50755108</v>
      </c>
      <c r="EK32" s="64">
        <v>25751240</v>
      </c>
      <c r="EL32" s="64">
        <v>24636100</v>
      </c>
      <c r="EM32" s="64">
        <v>50387340</v>
      </c>
      <c r="EN32" s="64">
        <v>18183680</v>
      </c>
      <c r="EO32" s="64">
        <v>20611670</v>
      </c>
      <c r="EP32" s="64">
        <v>38795350</v>
      </c>
      <c r="EQ32" s="64">
        <v>13774730</v>
      </c>
      <c r="ER32" s="64">
        <v>19116570</v>
      </c>
      <c r="ES32" s="64">
        <v>32891300</v>
      </c>
      <c r="ET32" s="64">
        <v>11509200</v>
      </c>
      <c r="EU32" s="64">
        <v>10192000</v>
      </c>
      <c r="EV32" s="64">
        <v>21701200</v>
      </c>
      <c r="EW32" s="64">
        <v>6110400</v>
      </c>
      <c r="EX32" s="64">
        <v>6615944</v>
      </c>
      <c r="EY32" s="64">
        <v>12726344</v>
      </c>
      <c r="EZ32" s="64">
        <v>7692500</v>
      </c>
      <c r="FA32" s="64">
        <v>7160200</v>
      </c>
      <c r="FB32" s="64">
        <v>14852700</v>
      </c>
      <c r="FC32" s="64">
        <v>7069052</v>
      </c>
      <c r="FD32" s="64">
        <v>6559280</v>
      </c>
      <c r="FE32" s="74">
        <v>13628332</v>
      </c>
      <c r="FF32" s="88">
        <v>5045290</v>
      </c>
      <c r="FG32" s="88">
        <v>5227170</v>
      </c>
      <c r="FH32" s="88">
        <v>10272460</v>
      </c>
      <c r="FI32" s="88">
        <v>2978900</v>
      </c>
      <c r="FJ32" s="88">
        <v>3573060</v>
      </c>
      <c r="FK32" s="88">
        <f t="shared" si="19"/>
        <v>6551960</v>
      </c>
      <c r="FL32" s="88">
        <v>2092260</v>
      </c>
      <c r="FM32" s="88">
        <v>2408300</v>
      </c>
      <c r="FN32" s="155">
        <f t="shared" si="20"/>
        <v>4500560</v>
      </c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</row>
    <row r="33" spans="1:236" s="70" customFormat="1" ht="27" customHeight="1" thickBot="1" x14ac:dyDescent="0.25">
      <c r="A33" s="75" t="s">
        <v>25</v>
      </c>
      <c r="B33" s="76"/>
      <c r="C33" s="250">
        <f t="shared" ref="C33:D33" si="22">SUM(C4:C32)-C17-C18-C19</f>
        <v>1279485438</v>
      </c>
      <c r="D33" s="250">
        <f t="shared" si="22"/>
        <v>163932105</v>
      </c>
      <c r="E33" s="250">
        <f>SUM(E4:E32)-E17-E18-E19</f>
        <v>1443417543</v>
      </c>
      <c r="F33" s="250">
        <f t="shared" ref="F33:G33" si="23">SUM(F4:F32)-F17-F18-F19</f>
        <v>1245575065</v>
      </c>
      <c r="G33" s="250">
        <f t="shared" si="23"/>
        <v>165294527</v>
      </c>
      <c r="H33" s="250">
        <f>SUM(H4:H32)-H17-H18-H19</f>
        <v>1410869592</v>
      </c>
      <c r="I33" s="250">
        <f t="shared" ref="I33:J33" si="24">SUM(I4:I32)-I17-I18-I19</f>
        <v>1264055405</v>
      </c>
      <c r="J33" s="250">
        <f t="shared" si="24"/>
        <v>150955633</v>
      </c>
      <c r="K33" s="250">
        <f>SUM(K4:K32)-K17-K18-K19</f>
        <v>1415011038</v>
      </c>
      <c r="L33" s="250">
        <f t="shared" ref="L33:M33" si="25">SUM(L4:L32)-L17-L18-L19</f>
        <v>1274042137</v>
      </c>
      <c r="M33" s="250">
        <f t="shared" si="25"/>
        <v>149313780</v>
      </c>
      <c r="N33" s="250">
        <f>SUM(N4:N32)-N17-N18-N19</f>
        <v>1423355917</v>
      </c>
      <c r="O33" s="250">
        <f t="shared" ref="O33:Q33" si="26">SUM(O4:O32)-O17-O18-O19</f>
        <v>1465292350</v>
      </c>
      <c r="P33" s="250">
        <f t="shared" si="26"/>
        <v>168579519</v>
      </c>
      <c r="Q33" s="250">
        <f t="shared" si="26"/>
        <v>1633871869</v>
      </c>
      <c r="R33" s="250">
        <f t="shared" ref="R33:W33" si="27">SUM(R4:R32)-R17-R18-R19</f>
        <v>1124911692</v>
      </c>
      <c r="S33" s="250">
        <f t="shared" si="27"/>
        <v>126733574</v>
      </c>
      <c r="T33" s="250">
        <f t="shared" si="27"/>
        <v>1251645266</v>
      </c>
      <c r="U33" s="162">
        <f t="shared" si="27"/>
        <v>1106894909</v>
      </c>
      <c r="V33" s="162">
        <f t="shared" si="27"/>
        <v>125706925</v>
      </c>
      <c r="W33" s="162">
        <f t="shared" si="27"/>
        <v>1232601834</v>
      </c>
      <c r="X33" s="162">
        <f t="shared" ref="X33:AC33" si="28">SUM(X4:X32)-X17-X18-X19</f>
        <v>1102731282</v>
      </c>
      <c r="Y33" s="162">
        <f t="shared" si="28"/>
        <v>122971147</v>
      </c>
      <c r="Z33" s="162">
        <f t="shared" si="28"/>
        <v>1225702429</v>
      </c>
      <c r="AA33" s="162">
        <f t="shared" si="28"/>
        <v>1095111970</v>
      </c>
      <c r="AB33" s="162">
        <f t="shared" si="28"/>
        <v>124722507</v>
      </c>
      <c r="AC33" s="162">
        <f t="shared" si="28"/>
        <v>1219834477</v>
      </c>
      <c r="AD33" s="162">
        <f t="shared" ref="AD33:AI33" si="29">SUM(AD4:AD32)-AD17-AD18-AD19</f>
        <v>1106566246</v>
      </c>
      <c r="AE33" s="162">
        <f t="shared" si="29"/>
        <v>123518805</v>
      </c>
      <c r="AF33" s="162">
        <f t="shared" si="29"/>
        <v>1230085051</v>
      </c>
      <c r="AG33" s="162">
        <f t="shared" si="29"/>
        <v>1061828956</v>
      </c>
      <c r="AH33" s="162">
        <f t="shared" si="29"/>
        <v>121449686</v>
      </c>
      <c r="AI33" s="162">
        <f t="shared" si="29"/>
        <v>1183278642</v>
      </c>
      <c r="AJ33" s="162">
        <v>1051639454</v>
      </c>
      <c r="AK33" s="162">
        <v>111899034</v>
      </c>
      <c r="AL33" s="163">
        <v>1163538488</v>
      </c>
      <c r="AM33" s="162">
        <v>1062037915</v>
      </c>
      <c r="AN33" s="162">
        <v>118260890</v>
      </c>
      <c r="AO33" s="163">
        <v>1180298805</v>
      </c>
      <c r="AP33" s="162">
        <v>1058575882</v>
      </c>
      <c r="AQ33" s="162">
        <v>119902510</v>
      </c>
      <c r="AR33" s="163">
        <v>1178478392</v>
      </c>
      <c r="AS33" s="162">
        <v>983629709</v>
      </c>
      <c r="AT33" s="162">
        <v>111983832</v>
      </c>
      <c r="AU33" s="163">
        <v>1095613541</v>
      </c>
      <c r="AV33" s="162">
        <v>958602356</v>
      </c>
      <c r="AW33" s="162">
        <v>111286514</v>
      </c>
      <c r="AX33" s="162">
        <v>1069888870</v>
      </c>
      <c r="AY33" s="77">
        <v>889342285</v>
      </c>
      <c r="AZ33" s="77">
        <v>102589925</v>
      </c>
      <c r="BA33" s="77">
        <v>991932210</v>
      </c>
      <c r="BB33" s="77">
        <v>873713789</v>
      </c>
      <c r="BC33" s="77">
        <v>99374616</v>
      </c>
      <c r="BD33" s="77">
        <v>973088405</v>
      </c>
      <c r="BE33" s="77">
        <v>873881107</v>
      </c>
      <c r="BF33" s="77">
        <v>101945907</v>
      </c>
      <c r="BG33" s="77">
        <v>975827014</v>
      </c>
      <c r="BH33" s="77">
        <v>875826958</v>
      </c>
      <c r="BI33" s="77">
        <v>104213373</v>
      </c>
      <c r="BJ33" s="77">
        <v>980040331</v>
      </c>
      <c r="BK33" s="77">
        <v>695592566</v>
      </c>
      <c r="BL33" s="77">
        <v>287520151</v>
      </c>
      <c r="BM33" s="77">
        <v>983112717</v>
      </c>
      <c r="BN33" s="77">
        <v>564932307</v>
      </c>
      <c r="BO33" s="77">
        <v>420467440</v>
      </c>
      <c r="BP33" s="77">
        <v>985399747</v>
      </c>
      <c r="BQ33" s="78">
        <v>573882162</v>
      </c>
      <c r="BR33" s="78">
        <v>420027808</v>
      </c>
      <c r="BS33" s="78">
        <v>993909970</v>
      </c>
      <c r="BT33" s="77">
        <f>SUM(BT4:BT32)-BT17-BT18</f>
        <v>583789397</v>
      </c>
      <c r="BU33" s="77">
        <f>SUM(BU4:BU32)-BU17-BU18</f>
        <v>434468906</v>
      </c>
      <c r="BV33" s="77">
        <f>BU33+BT33</f>
        <v>1018258303</v>
      </c>
      <c r="BW33" s="77">
        <v>546350586</v>
      </c>
      <c r="BX33" s="78">
        <v>458002058</v>
      </c>
      <c r="BY33" s="78">
        <f t="shared" si="11"/>
        <v>1004352644</v>
      </c>
      <c r="BZ33" s="77">
        <f>SUM(BZ4:BZ32)-BZ17-BZ18</f>
        <v>573721616</v>
      </c>
      <c r="CA33" s="77">
        <f>SUM(CA4:CA32)-CA17-CA18</f>
        <v>487347878</v>
      </c>
      <c r="CB33" s="78">
        <f t="shared" si="12"/>
        <v>1061069494</v>
      </c>
      <c r="CC33" s="77">
        <v>561868818</v>
      </c>
      <c r="CD33" s="77">
        <v>472242311</v>
      </c>
      <c r="CE33" s="78">
        <v>1034111129</v>
      </c>
      <c r="CF33" s="77">
        <v>549539428</v>
      </c>
      <c r="CG33" s="77">
        <v>469327765</v>
      </c>
      <c r="CH33" s="78">
        <v>1018867193</v>
      </c>
      <c r="CI33" s="77">
        <v>545568448</v>
      </c>
      <c r="CJ33" s="77">
        <v>473516804</v>
      </c>
      <c r="CK33" s="78">
        <v>1019085252</v>
      </c>
      <c r="CL33" s="77">
        <v>532296360</v>
      </c>
      <c r="CM33" s="77">
        <v>461478352</v>
      </c>
      <c r="CN33" s="78">
        <v>993774712</v>
      </c>
      <c r="CO33" s="77">
        <v>489932158</v>
      </c>
      <c r="CP33" s="77">
        <v>468539103</v>
      </c>
      <c r="CQ33" s="78">
        <v>958471261</v>
      </c>
      <c r="CR33" s="77">
        <v>501912064</v>
      </c>
      <c r="CS33" s="77">
        <v>472088457</v>
      </c>
      <c r="CT33" s="78">
        <v>974000521</v>
      </c>
      <c r="CU33" s="77">
        <v>475945410</v>
      </c>
      <c r="CV33" s="77">
        <v>450293245</v>
      </c>
      <c r="CW33" s="78">
        <f>SUM(CU33:CV33)</f>
        <v>926238655</v>
      </c>
      <c r="CX33" s="77">
        <v>452450548</v>
      </c>
      <c r="CY33" s="77">
        <v>423217917</v>
      </c>
      <c r="CZ33" s="78">
        <v>875668465</v>
      </c>
      <c r="DA33" s="77">
        <v>425574729</v>
      </c>
      <c r="DB33" s="77">
        <v>388159452</v>
      </c>
      <c r="DC33" s="78">
        <v>813734181</v>
      </c>
      <c r="DD33" s="77">
        <f t="shared" ref="DD33:DI33" si="30">SUM(DD4:DD16,DD20:DD32)</f>
        <v>402081869</v>
      </c>
      <c r="DE33" s="79">
        <f t="shared" si="30"/>
        <v>358401592</v>
      </c>
      <c r="DF33" s="79">
        <f t="shared" si="30"/>
        <v>760483461</v>
      </c>
      <c r="DG33" s="79">
        <f t="shared" si="30"/>
        <v>354709312</v>
      </c>
      <c r="DH33" s="79">
        <f t="shared" si="30"/>
        <v>309802681</v>
      </c>
      <c r="DI33" s="79">
        <f t="shared" si="30"/>
        <v>664511993</v>
      </c>
      <c r="DJ33" s="79">
        <f t="shared" ref="DJ33:FN33" si="31">SUM(DJ4:DJ16,DJ20:DJ32)</f>
        <v>334892950</v>
      </c>
      <c r="DK33" s="79">
        <f t="shared" si="31"/>
        <v>285412964</v>
      </c>
      <c r="DL33" s="79">
        <f t="shared" si="31"/>
        <v>620305914</v>
      </c>
      <c r="DM33" s="79">
        <f t="shared" si="31"/>
        <v>288791273</v>
      </c>
      <c r="DN33" s="79">
        <f>SUM(DN4:DN16,DN20:DN32)</f>
        <v>303273606</v>
      </c>
      <c r="DO33" s="79">
        <f t="shared" si="31"/>
        <v>592064879</v>
      </c>
      <c r="DP33" s="79">
        <f t="shared" si="31"/>
        <v>260101604</v>
      </c>
      <c r="DQ33" s="79">
        <f t="shared" si="31"/>
        <v>303502582</v>
      </c>
      <c r="DR33" s="79">
        <f t="shared" si="31"/>
        <v>563604186</v>
      </c>
      <c r="DS33" s="77">
        <f t="shared" si="31"/>
        <v>255565224</v>
      </c>
      <c r="DT33" s="79">
        <f t="shared" si="31"/>
        <v>293334060</v>
      </c>
      <c r="DU33" s="79">
        <f t="shared" si="31"/>
        <v>548899284</v>
      </c>
      <c r="DV33" s="79">
        <f t="shared" si="31"/>
        <v>253755030</v>
      </c>
      <c r="DW33" s="79">
        <f t="shared" si="31"/>
        <v>279814914</v>
      </c>
      <c r="DX33" s="79">
        <f t="shared" si="31"/>
        <v>533569944</v>
      </c>
      <c r="DY33" s="79">
        <f t="shared" si="31"/>
        <v>240931591</v>
      </c>
      <c r="DZ33" s="79">
        <f t="shared" si="31"/>
        <v>272483487</v>
      </c>
      <c r="EA33" s="79">
        <f t="shared" si="31"/>
        <v>513415078</v>
      </c>
      <c r="EB33" s="79">
        <f t="shared" si="31"/>
        <v>219921746</v>
      </c>
      <c r="EC33" s="79">
        <f t="shared" si="31"/>
        <v>266357680</v>
      </c>
      <c r="ED33" s="79">
        <f t="shared" si="31"/>
        <v>486279426</v>
      </c>
      <c r="EE33" s="79">
        <f t="shared" si="31"/>
        <v>208467751</v>
      </c>
      <c r="EF33" s="79">
        <f t="shared" si="31"/>
        <v>245970721</v>
      </c>
      <c r="EG33" s="79">
        <f t="shared" si="31"/>
        <v>454438472</v>
      </c>
      <c r="EH33" s="77">
        <f t="shared" si="31"/>
        <v>191012738</v>
      </c>
      <c r="EI33" s="79">
        <f t="shared" si="31"/>
        <v>230200274</v>
      </c>
      <c r="EJ33" s="79">
        <f t="shared" si="31"/>
        <v>421213012</v>
      </c>
      <c r="EK33" s="79">
        <f t="shared" si="31"/>
        <v>173882030</v>
      </c>
      <c r="EL33" s="79">
        <f t="shared" si="31"/>
        <v>202494067</v>
      </c>
      <c r="EM33" s="79">
        <f t="shared" si="31"/>
        <v>376376097</v>
      </c>
      <c r="EN33" s="79">
        <f t="shared" si="31"/>
        <v>143784693</v>
      </c>
      <c r="EO33" s="79">
        <f t="shared" si="31"/>
        <v>170001106</v>
      </c>
      <c r="EP33" s="79">
        <f t="shared" si="31"/>
        <v>313785799</v>
      </c>
      <c r="EQ33" s="79">
        <f t="shared" si="31"/>
        <v>120183203</v>
      </c>
      <c r="ER33" s="79">
        <f t="shared" si="31"/>
        <v>145953599</v>
      </c>
      <c r="ES33" s="79">
        <f t="shared" si="31"/>
        <v>266136802</v>
      </c>
      <c r="ET33" s="79">
        <f t="shared" si="31"/>
        <v>101001473</v>
      </c>
      <c r="EU33" s="79">
        <f t="shared" si="31"/>
        <v>118630819</v>
      </c>
      <c r="EV33" s="79">
        <f t="shared" si="31"/>
        <v>219632292</v>
      </c>
      <c r="EW33" s="77">
        <f t="shared" si="31"/>
        <v>90874365</v>
      </c>
      <c r="EX33" s="79">
        <f t="shared" si="31"/>
        <v>101886775</v>
      </c>
      <c r="EY33" s="79">
        <f t="shared" si="31"/>
        <v>192761140</v>
      </c>
      <c r="EZ33" s="79">
        <f t="shared" si="31"/>
        <v>73344572</v>
      </c>
      <c r="FA33" s="79">
        <f t="shared" si="31"/>
        <v>79372023</v>
      </c>
      <c r="FB33" s="79">
        <f t="shared" si="31"/>
        <v>152716595</v>
      </c>
      <c r="FC33" s="79">
        <f t="shared" si="31"/>
        <v>58404264</v>
      </c>
      <c r="FD33" s="79">
        <f t="shared" si="31"/>
        <v>60960551</v>
      </c>
      <c r="FE33" s="79">
        <f t="shared" si="31"/>
        <v>119364815</v>
      </c>
      <c r="FF33" s="79">
        <f t="shared" si="31"/>
        <v>44176085</v>
      </c>
      <c r="FG33" s="79">
        <f t="shared" si="31"/>
        <v>49826701</v>
      </c>
      <c r="FH33" s="79">
        <f t="shared" si="31"/>
        <v>94002786</v>
      </c>
      <c r="FI33" s="79">
        <f t="shared" si="31"/>
        <v>35031516</v>
      </c>
      <c r="FJ33" s="79">
        <f t="shared" si="31"/>
        <v>39993777</v>
      </c>
      <c r="FK33" s="79">
        <f t="shared" si="31"/>
        <v>75025293</v>
      </c>
      <c r="FL33" s="79">
        <f t="shared" si="31"/>
        <v>26709332</v>
      </c>
      <c r="FM33" s="79">
        <f t="shared" si="31"/>
        <v>33115547</v>
      </c>
      <c r="FN33" s="156">
        <f t="shared" si="31"/>
        <v>59824879</v>
      </c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</row>
    <row r="34" spans="1:236" s="70" customFormat="1" ht="27" customHeight="1" x14ac:dyDescent="0.2">
      <c r="A34" s="80" t="s">
        <v>26</v>
      </c>
      <c r="B34" s="81"/>
      <c r="C34" s="251">
        <f t="shared" ref="C34:E34" si="32">SUM(C4:C16)+C20+C25</f>
        <v>706177995</v>
      </c>
      <c r="D34" s="251">
        <f t="shared" si="32"/>
        <v>81638192</v>
      </c>
      <c r="E34" s="251">
        <f t="shared" si="32"/>
        <v>787816187</v>
      </c>
      <c r="F34" s="251">
        <f t="shared" ref="F34:H34" si="33">SUM(F4:F16)+F20+F25</f>
        <v>681495296</v>
      </c>
      <c r="G34" s="251">
        <f t="shared" si="33"/>
        <v>79250789</v>
      </c>
      <c r="H34" s="251">
        <f t="shared" si="33"/>
        <v>760746085</v>
      </c>
      <c r="I34" s="251">
        <f t="shared" ref="I34:K34" si="34">SUM(I4:I16)+I20+I25</f>
        <v>670662191</v>
      </c>
      <c r="J34" s="251">
        <f t="shared" si="34"/>
        <v>77991189</v>
      </c>
      <c r="K34" s="251">
        <f t="shared" si="34"/>
        <v>748653380</v>
      </c>
      <c r="L34" s="251">
        <f t="shared" ref="L34:N34" si="35">SUM(L4:L16)+L20+L25</f>
        <v>665431138</v>
      </c>
      <c r="M34" s="251">
        <f t="shared" si="35"/>
        <v>78554673</v>
      </c>
      <c r="N34" s="251">
        <f t="shared" si="35"/>
        <v>743985811</v>
      </c>
      <c r="O34" s="251">
        <f t="shared" ref="O34:Q34" si="36">SUM(O4:O16)+O20+O25</f>
        <v>647347818</v>
      </c>
      <c r="P34" s="251">
        <f t="shared" si="36"/>
        <v>74983567</v>
      </c>
      <c r="Q34" s="251">
        <f t="shared" si="36"/>
        <v>722331385</v>
      </c>
      <c r="R34" s="251">
        <f t="shared" ref="R34:W34" si="37">SUM(R4:R16)+R20+R25</f>
        <v>637433890</v>
      </c>
      <c r="S34" s="251">
        <f t="shared" si="37"/>
        <v>72740109</v>
      </c>
      <c r="T34" s="251">
        <f t="shared" si="37"/>
        <v>710173999</v>
      </c>
      <c r="U34" s="82">
        <f t="shared" si="37"/>
        <v>620093921</v>
      </c>
      <c r="V34" s="82">
        <f t="shared" si="37"/>
        <v>70139139</v>
      </c>
      <c r="W34" s="82">
        <f t="shared" si="37"/>
        <v>690233060</v>
      </c>
      <c r="X34" s="82">
        <f t="shared" ref="X34:AC34" si="38">SUM(X4:X16)+X20+X25</f>
        <v>625249709</v>
      </c>
      <c r="Y34" s="82">
        <f t="shared" si="38"/>
        <v>70465655</v>
      </c>
      <c r="Z34" s="82">
        <f t="shared" si="38"/>
        <v>695715364</v>
      </c>
      <c r="AA34" s="82">
        <f t="shared" si="38"/>
        <v>611196029</v>
      </c>
      <c r="AB34" s="82">
        <f t="shared" si="38"/>
        <v>71391424</v>
      </c>
      <c r="AC34" s="82">
        <f t="shared" si="38"/>
        <v>682587453</v>
      </c>
      <c r="AD34" s="82">
        <f t="shared" ref="AD34:AI34" si="39">SUM(AD4:AD16)+AD20+AD25</f>
        <v>622728929</v>
      </c>
      <c r="AE34" s="82">
        <f t="shared" si="39"/>
        <v>72981509</v>
      </c>
      <c r="AF34" s="82">
        <f t="shared" si="39"/>
        <v>695710438</v>
      </c>
      <c r="AG34" s="82">
        <f t="shared" si="39"/>
        <v>600875318</v>
      </c>
      <c r="AH34" s="82">
        <f t="shared" si="39"/>
        <v>71394402</v>
      </c>
      <c r="AI34" s="82">
        <f t="shared" si="39"/>
        <v>672269720</v>
      </c>
      <c r="AJ34" s="82">
        <v>591935265</v>
      </c>
      <c r="AK34" s="82">
        <v>68441301</v>
      </c>
      <c r="AL34" s="82">
        <v>660376566</v>
      </c>
      <c r="AM34" s="82">
        <f>SUM(AM4:AM16)+AM20+AM25</f>
        <v>601149695</v>
      </c>
      <c r="AN34" s="82">
        <f>SUM(AN4:AN16)+AN20+AN25</f>
        <v>69215941</v>
      </c>
      <c r="AO34" s="82">
        <f>SUM(AO4:AO16)+AO20+AO25</f>
        <v>670365636</v>
      </c>
      <c r="AP34" s="82">
        <f t="shared" ref="AP34:AU34" si="40">SUM(AP4:AP16)+AP20+AP25</f>
        <v>641294379</v>
      </c>
      <c r="AQ34" s="82">
        <f t="shared" si="40"/>
        <v>75975723</v>
      </c>
      <c r="AR34" s="82">
        <f t="shared" si="40"/>
        <v>717270102</v>
      </c>
      <c r="AS34" s="82">
        <f t="shared" si="40"/>
        <v>580097389</v>
      </c>
      <c r="AT34" s="82">
        <f t="shared" si="40"/>
        <v>69729565</v>
      </c>
      <c r="AU34" s="82">
        <f t="shared" si="40"/>
        <v>649826954</v>
      </c>
      <c r="AV34" s="82">
        <v>563753473</v>
      </c>
      <c r="AW34" s="82">
        <v>68473352</v>
      </c>
      <c r="AX34" s="82">
        <v>632226825</v>
      </c>
      <c r="AY34" s="82">
        <v>578722639</v>
      </c>
      <c r="AZ34" s="82">
        <v>69004914</v>
      </c>
      <c r="BA34" s="82">
        <v>647727553</v>
      </c>
      <c r="BB34" s="82">
        <v>579791431</v>
      </c>
      <c r="BC34" s="82">
        <v>69938479</v>
      </c>
      <c r="BD34" s="82">
        <v>649729910</v>
      </c>
      <c r="BE34" s="82">
        <v>579216908</v>
      </c>
      <c r="BF34" s="82">
        <v>69922920</v>
      </c>
      <c r="BG34" s="82">
        <v>649139828</v>
      </c>
      <c r="BH34" s="82">
        <v>562686110</v>
      </c>
      <c r="BI34" s="82">
        <v>69762816</v>
      </c>
      <c r="BJ34" s="82">
        <v>632448926</v>
      </c>
      <c r="BK34" s="82">
        <v>433188345</v>
      </c>
      <c r="BL34" s="82">
        <v>182947846</v>
      </c>
      <c r="BM34" s="82">
        <v>616136191</v>
      </c>
      <c r="BN34" s="82">
        <v>356755151</v>
      </c>
      <c r="BO34" s="82">
        <v>263606757</v>
      </c>
      <c r="BP34" s="82">
        <v>620361908</v>
      </c>
      <c r="BQ34" s="83">
        <v>368055640</v>
      </c>
      <c r="BR34" s="83">
        <v>278872510</v>
      </c>
      <c r="BS34" s="83">
        <v>646928150</v>
      </c>
      <c r="BT34" s="82">
        <f>SUM(BT4:BT16)+BT20+BT25</f>
        <v>385692352</v>
      </c>
      <c r="BU34" s="82">
        <f>SUM(BU4:BU16)+BU20+BU25</f>
        <v>305211190</v>
      </c>
      <c r="BV34" s="82">
        <f>BU34+BT34</f>
        <v>690903542</v>
      </c>
      <c r="BW34" s="82">
        <f>SUM(BW4:BW16)+BW20+BW25</f>
        <v>375338064</v>
      </c>
      <c r="BX34" s="82">
        <f>SUM(BX4:BX16)+BX20+BX25</f>
        <v>330938698</v>
      </c>
      <c r="BY34" s="83">
        <f t="shared" si="11"/>
        <v>706276762</v>
      </c>
      <c r="BZ34" s="82">
        <f>SUM(BZ4:BZ16)+BZ20+BZ25</f>
        <v>372771533</v>
      </c>
      <c r="CA34" s="82">
        <f>SUM(CA4:CA16)+CA20+CA25</f>
        <v>329932648</v>
      </c>
      <c r="CB34" s="83">
        <f t="shared" si="12"/>
        <v>702704181</v>
      </c>
      <c r="CC34" s="82">
        <f>SUM(CC4:CC16)+CC20+CC25</f>
        <v>353079185</v>
      </c>
      <c r="CD34" s="82">
        <v>317774397</v>
      </c>
      <c r="CE34" s="83">
        <v>670853582</v>
      </c>
      <c r="CF34" s="82">
        <f>SUM(CF4:CF16)+CF20+CF25</f>
        <v>343737243</v>
      </c>
      <c r="CG34" s="82">
        <f>SUM(CG4:CG16)+CG20+CG25</f>
        <v>313451055</v>
      </c>
      <c r="CH34" s="83">
        <v>657188298</v>
      </c>
      <c r="CI34" s="82">
        <f>SUM(CI4:CI16)+CI20+CI25</f>
        <v>333809533</v>
      </c>
      <c r="CJ34" s="82">
        <f>SUM(CJ4:CJ16)+CJ20+CJ25</f>
        <v>305779366</v>
      </c>
      <c r="CK34" s="83">
        <v>639588899</v>
      </c>
      <c r="CL34" s="82">
        <f>SUM(CL4:CL16)+CL20+CL25</f>
        <v>327925737</v>
      </c>
      <c r="CM34" s="82">
        <f>SUM(CM4:CM16)+CM20+CM25</f>
        <v>296743407</v>
      </c>
      <c r="CN34" s="83">
        <v>624669144</v>
      </c>
      <c r="CO34" s="82">
        <f>SUM(CO4:CO16)+CO20+CO25</f>
        <v>296616021</v>
      </c>
      <c r="CP34" s="82">
        <f>SUM(CP4:CP16)+CP20+CP25</f>
        <v>298866331</v>
      </c>
      <c r="CQ34" s="83">
        <v>595482352</v>
      </c>
      <c r="CR34" s="82">
        <f>SUM(CR4:CR16)+CR20+CR25</f>
        <v>303706388</v>
      </c>
      <c r="CS34" s="82">
        <f>SUM(CS4:CS16)+CS20+CS25</f>
        <v>300524658</v>
      </c>
      <c r="CT34" s="83">
        <v>604231046</v>
      </c>
      <c r="CU34" s="82">
        <f>SUM(CU4:CU16)+CU20+CU25</f>
        <v>307323555</v>
      </c>
      <c r="CV34" s="82">
        <f>SUM(CV4:CV16)+CV20+CV25</f>
        <v>294155017</v>
      </c>
      <c r="CW34" s="83">
        <f>SUM(CU34:CV34)</f>
        <v>601478572</v>
      </c>
      <c r="CX34" s="82">
        <f>SUM(CX4:CX16)+CX20+CX25</f>
        <v>292795857</v>
      </c>
      <c r="CY34" s="82">
        <f>SUM(CY4:CY16)+CY20+CY25</f>
        <v>278407394</v>
      </c>
      <c r="CZ34" s="83">
        <v>571203251</v>
      </c>
      <c r="DA34" s="82">
        <f>SUM(DA4:DA16)+DA20+DA25</f>
        <v>270010081</v>
      </c>
      <c r="DB34" s="82">
        <f>SUM(DB4:DB16)+DB20+DB25</f>
        <v>260523365</v>
      </c>
      <c r="DC34" s="82">
        <v>530533446</v>
      </c>
      <c r="DD34" s="82">
        <f>SUM(DD4:DD16)+DD20+DD25</f>
        <v>251631734</v>
      </c>
      <c r="DE34" s="82">
        <f>SUM(DE4:DE16)+DE20+DE25</f>
        <v>240272958</v>
      </c>
      <c r="DF34" s="83">
        <f>SUM(DD34:DE34)</f>
        <v>491904692</v>
      </c>
      <c r="DG34" s="82">
        <f>SUM(DG4:DG16)+DG20+DG25</f>
        <v>225758782</v>
      </c>
      <c r="DH34" s="82">
        <f>SUM(DH4:DH16)+DH20+DH25</f>
        <v>213450445</v>
      </c>
      <c r="DI34" s="83">
        <f>SUM(DG34:DH34)</f>
        <v>439209227</v>
      </c>
      <c r="DJ34" s="82">
        <f>SUM(DJ4:DJ16)+DJ20+DJ25</f>
        <v>209718527</v>
      </c>
      <c r="DK34" s="82">
        <f>SUM(DK4:DK16)+DK20+DK25</f>
        <v>193227816</v>
      </c>
      <c r="DL34" s="283">
        <f>SUM(DJ34:DK34)</f>
        <v>402946343</v>
      </c>
      <c r="DM34" s="82">
        <f>SUM(DM4:DM16)+DM20+DM25</f>
        <v>175092243</v>
      </c>
      <c r="DN34" s="82">
        <f>SUM(DN4:DN16)+DN20+DN25</f>
        <v>197696644</v>
      </c>
      <c r="DO34" s="83">
        <f>SUM(DM34:DN34)</f>
        <v>372788887</v>
      </c>
      <c r="DP34" s="82">
        <f>SUM(DP4:DP16)+DP20+DP25</f>
        <v>162026430</v>
      </c>
      <c r="DQ34" s="82">
        <f>SUM(DQ4:DQ16)+DQ20+DQ25</f>
        <v>195245180</v>
      </c>
      <c r="DR34" s="83">
        <f>SUM(DP34:DQ34)</f>
        <v>357271610</v>
      </c>
      <c r="DS34" s="82">
        <f>SUM(DS4:DS16)+DS20+DS25</f>
        <v>149701488</v>
      </c>
      <c r="DT34" s="82">
        <f>SUM(DT4:DT16)+DT20+DT25</f>
        <v>181282197</v>
      </c>
      <c r="DU34" s="83">
        <f>SUM(DS34:DT34)</f>
        <v>330983685</v>
      </c>
      <c r="DV34" s="82">
        <f>SUM(DV4:DV16)+DV20+DV25</f>
        <v>142914688</v>
      </c>
      <c r="DW34" s="82">
        <f>SUM(DW4:DW16)+DW20+DW25</f>
        <v>172914792</v>
      </c>
      <c r="DX34" s="83">
        <f>SUM(DV34:DW34)</f>
        <v>315829480</v>
      </c>
      <c r="DY34" s="82">
        <f>SUM(DY4:DY16)+DY20+DY25</f>
        <v>134638898</v>
      </c>
      <c r="DZ34" s="82">
        <f>SUM(DZ4:DZ16)+DZ20+DZ25</f>
        <v>166576233</v>
      </c>
      <c r="EA34" s="83">
        <f>SUM(DY34:DZ34)</f>
        <v>301215131</v>
      </c>
      <c r="EB34" s="82">
        <f>SUM(EB4:EB16)+EB20+EB25</f>
        <v>125130315</v>
      </c>
      <c r="EC34" s="82">
        <f>SUM(EC4:EC16)+EC20+EC25</f>
        <v>157008534</v>
      </c>
      <c r="ED34" s="83">
        <f>SUM(EB34:EC34)</f>
        <v>282138849</v>
      </c>
      <c r="EE34" s="82">
        <f>SUM(EE4:EE16)+EE20+EE25</f>
        <v>112806767</v>
      </c>
      <c r="EF34" s="82">
        <f>SUM(EF4:EF16)+EF20+EF25</f>
        <v>139325708</v>
      </c>
      <c r="EG34" s="83">
        <f>SUM(EE34:EF34)</f>
        <v>252132475</v>
      </c>
      <c r="EH34" s="82">
        <f>SUM(EH4:EH16)+EH20+EH25</f>
        <v>102249994</v>
      </c>
      <c r="EI34" s="82">
        <f>SUM(EI4:EI16)+EI20+EI25</f>
        <v>126259159</v>
      </c>
      <c r="EJ34" s="83">
        <f>SUM(EH34:EI34)</f>
        <v>228509153</v>
      </c>
      <c r="EK34" s="82">
        <f>SUM(EK4:EK16)+EK20+EK25</f>
        <v>88850896</v>
      </c>
      <c r="EL34" s="82">
        <f>SUM(EL4:EL16)+EL20+EL25</f>
        <v>109858817</v>
      </c>
      <c r="EM34" s="83">
        <f>SUM(EK34:EL34)</f>
        <v>198709713</v>
      </c>
      <c r="EN34" s="82">
        <f>SUM(EN4:EN16)+EN20+EN25</f>
        <v>77980541</v>
      </c>
      <c r="EO34" s="82">
        <f>SUM(EO4:EO16)+EO20+EO25</f>
        <v>93524682</v>
      </c>
      <c r="EP34" s="83">
        <f>SUM(EN34:EO34)</f>
        <v>171505223</v>
      </c>
      <c r="EQ34" s="82">
        <f>SUM(EQ4:EQ16)+EQ20+EQ25</f>
        <v>68479568</v>
      </c>
      <c r="ER34" s="82">
        <f>SUM(ER4:ER16)+ER20+ER25</f>
        <v>82939332</v>
      </c>
      <c r="ES34" s="83">
        <f>SUM(EQ34:ER34)</f>
        <v>151418900</v>
      </c>
      <c r="ET34" s="82">
        <f>SUM(ET4:ET16)+ET20+ET25</f>
        <v>54894203</v>
      </c>
      <c r="EU34" s="82">
        <f>SUM(EU4:EU16)+EU20+EU25</f>
        <v>70248592</v>
      </c>
      <c r="EV34" s="83">
        <f>SUM(ET34:EU34)</f>
        <v>125142795</v>
      </c>
      <c r="EW34" s="82">
        <f>SUM(EW4:EW16)+EW20+EW25</f>
        <v>53870101</v>
      </c>
      <c r="EX34" s="82">
        <f>SUM(EX4:EX16)+EX20+EX25</f>
        <v>65019017</v>
      </c>
      <c r="EY34" s="83">
        <f>SUM(EW34:EX34)</f>
        <v>118889118</v>
      </c>
      <c r="EZ34" s="82">
        <f>SUM(EZ4:EZ16)+EZ20+EZ25</f>
        <v>41281732</v>
      </c>
      <c r="FA34" s="82">
        <f>SUM(FA4:FA16)+FA20+FA25</f>
        <v>48830468</v>
      </c>
      <c r="FB34" s="83">
        <f>SUM(EZ34:FA34)</f>
        <v>90112200</v>
      </c>
      <c r="FC34" s="82">
        <f>SUM(FC4:FC16)+FC20+FC25</f>
        <v>32339051</v>
      </c>
      <c r="FD34" s="82">
        <f>SUM(FD4:FD16)+FD20+FD25</f>
        <v>38142806</v>
      </c>
      <c r="FE34" s="83">
        <f>SUM(FC34:FD34)</f>
        <v>70481857</v>
      </c>
      <c r="FF34" s="82">
        <f>SUM(FF4:FF16)+FF20+FF25</f>
        <v>24966415</v>
      </c>
      <c r="FG34" s="82">
        <f>SUM(FG4:FG16)+FG20+FG25</f>
        <v>31892029</v>
      </c>
      <c r="FH34" s="83">
        <f>SUM(FF34:FG34)</f>
        <v>56858444</v>
      </c>
      <c r="FI34" s="82">
        <f>SUM(FI4:FI16)+FI20+FI25</f>
        <v>21211983</v>
      </c>
      <c r="FJ34" s="82">
        <f>SUM(FJ4:FJ16)+FJ20+FJ25</f>
        <v>24717906</v>
      </c>
      <c r="FK34" s="83">
        <f>SUM(FI34:FJ34)</f>
        <v>45929889</v>
      </c>
      <c r="FL34" s="82">
        <f>SUM(FL4:FL16)+FL20+FL25</f>
        <v>15980551</v>
      </c>
      <c r="FM34" s="82">
        <f>SUM(FM4:FM16)+FM20+FM25</f>
        <v>20565435</v>
      </c>
      <c r="FN34" s="157">
        <f>SUM(FL34:FM34)</f>
        <v>36545986</v>
      </c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</row>
    <row r="35" spans="1:236" s="70" customFormat="1" ht="18" customHeight="1" x14ac:dyDescent="0.2">
      <c r="A35" s="284" t="s">
        <v>139</v>
      </c>
      <c r="B35" s="285"/>
      <c r="C35" s="272"/>
      <c r="D35" s="272"/>
      <c r="E35" s="272"/>
      <c r="F35" s="269"/>
      <c r="G35" s="269"/>
      <c r="H35" s="269"/>
      <c r="I35" s="266"/>
      <c r="J35" s="266"/>
      <c r="K35" s="266"/>
      <c r="L35" s="263"/>
      <c r="M35" s="263"/>
      <c r="N35" s="263"/>
      <c r="O35" s="260"/>
      <c r="P35" s="260"/>
      <c r="Q35" s="260"/>
      <c r="R35" s="228"/>
      <c r="S35" s="228"/>
      <c r="T35" s="228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9"/>
      <c r="BZ35" s="67"/>
      <c r="CA35" s="67"/>
      <c r="CB35" s="69"/>
      <c r="CC35" s="67"/>
      <c r="CD35" s="67"/>
      <c r="CE35" s="69"/>
      <c r="CF35" s="67"/>
      <c r="CG35" s="67"/>
      <c r="CH35" s="69"/>
      <c r="CI35" s="67"/>
      <c r="CJ35" s="67"/>
      <c r="CK35" s="69"/>
      <c r="CL35" s="67"/>
      <c r="CM35" s="67"/>
      <c r="CN35" s="69"/>
      <c r="CO35" s="67"/>
      <c r="CP35" s="67"/>
      <c r="CQ35" s="69"/>
      <c r="CR35" s="67"/>
      <c r="CS35" s="67"/>
      <c r="CT35" s="69"/>
      <c r="CU35" s="67"/>
      <c r="CV35" s="67"/>
      <c r="CW35" s="69" t="s">
        <v>92</v>
      </c>
      <c r="CX35" s="67"/>
      <c r="CY35" s="67"/>
      <c r="CZ35" s="69"/>
      <c r="DA35" s="67"/>
      <c r="DB35" s="67"/>
      <c r="DC35" s="69"/>
      <c r="DD35" s="67"/>
      <c r="DE35" s="67"/>
      <c r="DF35" s="69"/>
      <c r="DG35" s="84"/>
      <c r="DH35" s="67"/>
      <c r="DI35" s="69"/>
      <c r="DJ35" s="84"/>
      <c r="DK35" s="67"/>
      <c r="DL35" s="69"/>
      <c r="DM35" s="84"/>
      <c r="DN35" s="67"/>
      <c r="DO35" s="69"/>
      <c r="DP35" s="84"/>
      <c r="DQ35" s="67"/>
      <c r="DR35" s="69"/>
      <c r="DS35" s="67"/>
      <c r="DT35" s="67"/>
      <c r="DU35" s="69"/>
      <c r="DV35" s="84"/>
      <c r="DW35" s="67"/>
      <c r="DX35" s="69"/>
      <c r="DY35" s="84"/>
      <c r="DZ35" s="67"/>
      <c r="EA35" s="69"/>
      <c r="EB35" s="84"/>
      <c r="EC35" s="67"/>
      <c r="ED35" s="69"/>
      <c r="EE35" s="84"/>
      <c r="EF35" s="67"/>
      <c r="EG35" s="69"/>
      <c r="EH35" s="67"/>
      <c r="EI35" s="67"/>
      <c r="EJ35" s="69"/>
      <c r="EK35" s="84"/>
      <c r="EL35" s="67"/>
      <c r="EM35" s="69"/>
      <c r="EN35" s="84"/>
      <c r="EO35" s="67"/>
      <c r="EP35" s="69"/>
      <c r="EQ35" s="84"/>
      <c r="ER35" s="67"/>
      <c r="ES35" s="69"/>
      <c r="ET35" s="84"/>
      <c r="EU35" s="67"/>
      <c r="EV35" s="69"/>
      <c r="EW35" s="67"/>
      <c r="EX35" s="67"/>
      <c r="EY35" s="69"/>
      <c r="EZ35" s="84"/>
      <c r="FA35" s="67"/>
      <c r="FB35" s="69"/>
      <c r="FC35" s="84"/>
      <c r="FD35" s="67"/>
      <c r="FE35" s="69"/>
      <c r="FF35" s="84"/>
      <c r="FG35" s="67"/>
      <c r="FH35" s="69"/>
      <c r="FI35" s="84"/>
      <c r="FJ35" s="67"/>
      <c r="FK35" s="69"/>
      <c r="FL35" s="84"/>
      <c r="FM35" s="67"/>
      <c r="FN35" s="158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</row>
    <row r="36" spans="1:236" s="70" customFormat="1" ht="27" customHeight="1" thickBot="1" x14ac:dyDescent="0.25">
      <c r="A36" s="85" t="s">
        <v>27</v>
      </c>
      <c r="B36" s="86"/>
      <c r="C36" s="252">
        <f t="shared" ref="C36:E36" si="41">C33-C34</f>
        <v>573307443</v>
      </c>
      <c r="D36" s="252">
        <f t="shared" si="41"/>
        <v>82293913</v>
      </c>
      <c r="E36" s="252">
        <f t="shared" si="41"/>
        <v>655601356</v>
      </c>
      <c r="F36" s="252">
        <f t="shared" ref="F36:H36" si="42">F33-F34</f>
        <v>564079769</v>
      </c>
      <c r="G36" s="252">
        <f t="shared" si="42"/>
        <v>86043738</v>
      </c>
      <c r="H36" s="252">
        <f t="shared" si="42"/>
        <v>650123507</v>
      </c>
      <c r="I36" s="252">
        <f t="shared" ref="I36:K36" si="43">I33-I34</f>
        <v>593393214</v>
      </c>
      <c r="J36" s="252">
        <f t="shared" si="43"/>
        <v>72964444</v>
      </c>
      <c r="K36" s="252">
        <f t="shared" si="43"/>
        <v>666357658</v>
      </c>
      <c r="L36" s="252">
        <f t="shared" ref="L36:N36" si="44">L33-L34</f>
        <v>608610999</v>
      </c>
      <c r="M36" s="252">
        <f t="shared" si="44"/>
        <v>70759107</v>
      </c>
      <c r="N36" s="252">
        <f t="shared" si="44"/>
        <v>679370106</v>
      </c>
      <c r="O36" s="252">
        <f t="shared" ref="O36:Q36" si="45">O33-O34</f>
        <v>817944532</v>
      </c>
      <c r="P36" s="252">
        <f t="shared" si="45"/>
        <v>93595952</v>
      </c>
      <c r="Q36" s="252">
        <f t="shared" si="45"/>
        <v>911540484</v>
      </c>
      <c r="R36" s="252">
        <f t="shared" ref="R36:W36" si="46">R33-R34</f>
        <v>487477802</v>
      </c>
      <c r="S36" s="252">
        <f t="shared" si="46"/>
        <v>53993465</v>
      </c>
      <c r="T36" s="252">
        <f t="shared" si="46"/>
        <v>541471267</v>
      </c>
      <c r="U36" s="87">
        <f t="shared" si="46"/>
        <v>486800988</v>
      </c>
      <c r="V36" s="87">
        <f t="shared" si="46"/>
        <v>55567786</v>
      </c>
      <c r="W36" s="87">
        <f t="shared" si="46"/>
        <v>542368774</v>
      </c>
      <c r="X36" s="87">
        <f t="shared" ref="X36:AC36" si="47">X33-X34</f>
        <v>477481573</v>
      </c>
      <c r="Y36" s="87">
        <f t="shared" si="47"/>
        <v>52505492</v>
      </c>
      <c r="Z36" s="87">
        <f t="shared" si="47"/>
        <v>529987065</v>
      </c>
      <c r="AA36" s="87">
        <f t="shared" si="47"/>
        <v>483915941</v>
      </c>
      <c r="AB36" s="87">
        <f t="shared" si="47"/>
        <v>53331083</v>
      </c>
      <c r="AC36" s="87">
        <f t="shared" si="47"/>
        <v>537247024</v>
      </c>
      <c r="AD36" s="87">
        <f t="shared" ref="AD36:AI36" si="48">AD33-AD34</f>
        <v>483837317</v>
      </c>
      <c r="AE36" s="87">
        <f t="shared" si="48"/>
        <v>50537296</v>
      </c>
      <c r="AF36" s="87">
        <f t="shared" si="48"/>
        <v>534374613</v>
      </c>
      <c r="AG36" s="87">
        <f t="shared" si="48"/>
        <v>460953638</v>
      </c>
      <c r="AH36" s="87">
        <f t="shared" si="48"/>
        <v>50055284</v>
      </c>
      <c r="AI36" s="87">
        <f t="shared" si="48"/>
        <v>511008922</v>
      </c>
      <c r="AJ36" s="87">
        <v>459704189</v>
      </c>
      <c r="AK36" s="87">
        <v>43457733</v>
      </c>
      <c r="AL36" s="87">
        <v>503161922</v>
      </c>
      <c r="AM36" s="87">
        <f>AM33-AM34</f>
        <v>460888220</v>
      </c>
      <c r="AN36" s="87">
        <f>AN33-AN34</f>
        <v>49044949</v>
      </c>
      <c r="AO36" s="87">
        <f>AO33-AO34</f>
        <v>509933169</v>
      </c>
      <c r="AP36" s="87">
        <f t="shared" ref="AP36:AU36" si="49">AP33-AP34</f>
        <v>417281503</v>
      </c>
      <c r="AQ36" s="87">
        <f t="shared" si="49"/>
        <v>43926787</v>
      </c>
      <c r="AR36" s="87">
        <f t="shared" si="49"/>
        <v>461208290</v>
      </c>
      <c r="AS36" s="87">
        <f t="shared" si="49"/>
        <v>403532320</v>
      </c>
      <c r="AT36" s="87">
        <f t="shared" si="49"/>
        <v>42254267</v>
      </c>
      <c r="AU36" s="87">
        <f t="shared" si="49"/>
        <v>445786587</v>
      </c>
      <c r="AV36" s="87">
        <v>394848883</v>
      </c>
      <c r="AW36" s="87">
        <v>42813162</v>
      </c>
      <c r="AX36" s="87">
        <v>437662045</v>
      </c>
      <c r="AY36" s="87">
        <v>310619646</v>
      </c>
      <c r="AZ36" s="87">
        <v>33585011</v>
      </c>
      <c r="BA36" s="87">
        <v>344204657</v>
      </c>
      <c r="BB36" s="87">
        <v>293922358</v>
      </c>
      <c r="BC36" s="87">
        <v>29436137</v>
      </c>
      <c r="BD36" s="87">
        <v>323358495</v>
      </c>
      <c r="BE36" s="87">
        <v>294664199</v>
      </c>
      <c r="BF36" s="87">
        <v>32022987</v>
      </c>
      <c r="BG36" s="87">
        <v>326687186</v>
      </c>
      <c r="BH36" s="87">
        <v>313140848</v>
      </c>
      <c r="BI36" s="87">
        <v>34450557</v>
      </c>
      <c r="BJ36" s="87">
        <v>347591405</v>
      </c>
      <c r="BK36" s="87">
        <v>262404221</v>
      </c>
      <c r="BL36" s="87">
        <v>104572305</v>
      </c>
      <c r="BM36" s="87">
        <v>366976526</v>
      </c>
      <c r="BN36" s="87">
        <v>208177156</v>
      </c>
      <c r="BO36" s="87">
        <v>156860683</v>
      </c>
      <c r="BP36" s="87">
        <v>365037839</v>
      </c>
      <c r="BQ36" s="87">
        <v>205826522</v>
      </c>
      <c r="BR36" s="87">
        <v>141155298</v>
      </c>
      <c r="BS36" s="87">
        <v>346981820</v>
      </c>
      <c r="BT36" s="87">
        <f>BT33-BT34</f>
        <v>198097045</v>
      </c>
      <c r="BU36" s="87">
        <f>BU33-BU34</f>
        <v>129257716</v>
      </c>
      <c r="BV36" s="87">
        <f>BU36+BT36</f>
        <v>327354761</v>
      </c>
      <c r="BW36" s="87">
        <v>171012522</v>
      </c>
      <c r="BX36" s="87">
        <v>127063360</v>
      </c>
      <c r="BY36" s="88">
        <f>SUM(BW36:BX36)</f>
        <v>298075882</v>
      </c>
      <c r="BZ36" s="87">
        <v>200950083</v>
      </c>
      <c r="CA36" s="87">
        <v>157415230</v>
      </c>
      <c r="CB36" s="88">
        <f>SUM(BZ36:CA36)</f>
        <v>358365313</v>
      </c>
      <c r="CC36" s="87">
        <v>208789633</v>
      </c>
      <c r="CD36" s="87">
        <v>154467914</v>
      </c>
      <c r="CE36" s="88">
        <v>363257547</v>
      </c>
      <c r="CF36" s="87">
        <v>205802185</v>
      </c>
      <c r="CG36" s="87">
        <v>155876710</v>
      </c>
      <c r="CH36" s="88">
        <v>361678895</v>
      </c>
      <c r="CI36" s="87">
        <v>211758915</v>
      </c>
      <c r="CJ36" s="87">
        <v>167737438</v>
      </c>
      <c r="CK36" s="88">
        <v>379496353</v>
      </c>
      <c r="CL36" s="87">
        <v>204370623</v>
      </c>
      <c r="CM36" s="87">
        <v>164734945</v>
      </c>
      <c r="CN36" s="88">
        <v>369105568</v>
      </c>
      <c r="CO36" s="87">
        <v>193316137</v>
      </c>
      <c r="CP36" s="87">
        <v>169672772</v>
      </c>
      <c r="CQ36" s="88">
        <v>362988909</v>
      </c>
      <c r="CR36" s="87">
        <v>198205676</v>
      </c>
      <c r="CS36" s="87">
        <v>171563799</v>
      </c>
      <c r="CT36" s="88">
        <v>369769475</v>
      </c>
      <c r="CU36" s="87">
        <v>168621855</v>
      </c>
      <c r="CV36" s="87">
        <v>156138228</v>
      </c>
      <c r="CW36" s="88">
        <f>SUM(CU36:CV36)</f>
        <v>324760083</v>
      </c>
      <c r="CX36" s="87">
        <v>159654691</v>
      </c>
      <c r="CY36" s="87">
        <v>144810523</v>
      </c>
      <c r="CZ36" s="88">
        <v>304465214</v>
      </c>
      <c r="DA36" s="87">
        <v>155564648</v>
      </c>
      <c r="DB36" s="87">
        <v>127636087</v>
      </c>
      <c r="DC36" s="88">
        <v>283200735</v>
      </c>
      <c r="DD36" s="87">
        <f>DD33-DD34</f>
        <v>150450135</v>
      </c>
      <c r="DE36" s="87">
        <f>DE33-DE34</f>
        <v>118128634</v>
      </c>
      <c r="DF36" s="88">
        <f>SUM(DD36:DE36)</f>
        <v>268578769</v>
      </c>
      <c r="DG36" s="89">
        <f>DG33-DG34</f>
        <v>128950530</v>
      </c>
      <c r="DH36" s="87">
        <f>DH33-DH34</f>
        <v>96352236</v>
      </c>
      <c r="DI36" s="88">
        <f>SUM(DG36:DH36)</f>
        <v>225302766</v>
      </c>
      <c r="DJ36" s="89">
        <f>DJ33-DJ34</f>
        <v>125174423</v>
      </c>
      <c r="DK36" s="87">
        <f>DK33-DK34</f>
        <v>92185148</v>
      </c>
      <c r="DL36" s="88">
        <f>SUM(DJ36:DK36)</f>
        <v>217359571</v>
      </c>
      <c r="DM36" s="89">
        <f>DM33-DM34</f>
        <v>113699030</v>
      </c>
      <c r="DN36" s="87">
        <f>DN33-DN34</f>
        <v>105576962</v>
      </c>
      <c r="DO36" s="88">
        <f>SUM(DM36:DN36)</f>
        <v>219275992</v>
      </c>
      <c r="DP36" s="89">
        <f>DP33-DP34</f>
        <v>98075174</v>
      </c>
      <c r="DQ36" s="87">
        <f>DQ33-DQ34</f>
        <v>108257402</v>
      </c>
      <c r="DR36" s="88">
        <f>SUM(DP36:DQ36)</f>
        <v>206332576</v>
      </c>
      <c r="DS36" s="87">
        <f>DS33-DS34</f>
        <v>105863736</v>
      </c>
      <c r="DT36" s="87">
        <f>DT33-DT34</f>
        <v>112051863</v>
      </c>
      <c r="DU36" s="88">
        <f>SUM(DS36:DT36)</f>
        <v>217915599</v>
      </c>
      <c r="DV36" s="89">
        <f>DV33-DV34</f>
        <v>110840342</v>
      </c>
      <c r="DW36" s="87">
        <f>DW33-DW34</f>
        <v>106900122</v>
      </c>
      <c r="DX36" s="88">
        <f>SUM(DV36:DW36)</f>
        <v>217740464</v>
      </c>
      <c r="DY36" s="89">
        <f>DY33-DY34</f>
        <v>106292693</v>
      </c>
      <c r="DZ36" s="87">
        <f>DZ33-DZ34</f>
        <v>105907254</v>
      </c>
      <c r="EA36" s="88">
        <f>SUM(DY36:DZ36)</f>
        <v>212199947</v>
      </c>
      <c r="EB36" s="89">
        <f>EB33-EB34</f>
        <v>94791431</v>
      </c>
      <c r="EC36" s="87">
        <f>EC33-EC34</f>
        <v>109349146</v>
      </c>
      <c r="ED36" s="88">
        <f>SUM(EB36:EC36)</f>
        <v>204140577</v>
      </c>
      <c r="EE36" s="89">
        <f>EE33-EE34</f>
        <v>95660984</v>
      </c>
      <c r="EF36" s="87">
        <f>EF33-EF34</f>
        <v>106645013</v>
      </c>
      <c r="EG36" s="88">
        <f>SUM(EE36:EF36)</f>
        <v>202305997</v>
      </c>
      <c r="EH36" s="87">
        <f>EH33-EH34</f>
        <v>88762744</v>
      </c>
      <c r="EI36" s="87">
        <f>EI33-EI34</f>
        <v>103941115</v>
      </c>
      <c r="EJ36" s="88">
        <f>SUM(EH36:EI36)</f>
        <v>192703859</v>
      </c>
      <c r="EK36" s="89">
        <f>EK33-EK34</f>
        <v>85031134</v>
      </c>
      <c r="EL36" s="87">
        <f>EL33-EL34</f>
        <v>92635250</v>
      </c>
      <c r="EM36" s="88">
        <f>SUM(EK36:EL36)</f>
        <v>177666384</v>
      </c>
      <c r="EN36" s="89">
        <f>EN33-EN34</f>
        <v>65804152</v>
      </c>
      <c r="EO36" s="87">
        <f>EO33-EO34</f>
        <v>76476424</v>
      </c>
      <c r="EP36" s="88">
        <f>SUM(EN36:EO36)</f>
        <v>142280576</v>
      </c>
      <c r="EQ36" s="89">
        <f>EQ33-EQ34</f>
        <v>51703635</v>
      </c>
      <c r="ER36" s="87">
        <f>ER33-ER34</f>
        <v>63014267</v>
      </c>
      <c r="ES36" s="88">
        <f>SUM(EQ36:ER36)</f>
        <v>114717902</v>
      </c>
      <c r="ET36" s="89">
        <f>ET33-ET34</f>
        <v>46107270</v>
      </c>
      <c r="EU36" s="87">
        <f>EU33-EU34</f>
        <v>48382227</v>
      </c>
      <c r="EV36" s="88">
        <f>SUM(ET36:EU36)</f>
        <v>94489497</v>
      </c>
      <c r="EW36" s="87">
        <f>EW33-EW34</f>
        <v>37004264</v>
      </c>
      <c r="EX36" s="87">
        <f>EX33-EX34</f>
        <v>36867758</v>
      </c>
      <c r="EY36" s="88">
        <f>SUM(EW36:EX36)</f>
        <v>73872022</v>
      </c>
      <c r="EZ36" s="89">
        <f>EZ33-EZ34</f>
        <v>32062840</v>
      </c>
      <c r="FA36" s="87">
        <f>FA33-FA34</f>
        <v>30541555</v>
      </c>
      <c r="FB36" s="88">
        <f>SUM(EZ36:FA36)</f>
        <v>62604395</v>
      </c>
      <c r="FC36" s="89">
        <f>FC33-FC34</f>
        <v>26065213</v>
      </c>
      <c r="FD36" s="87">
        <f>FD33-FD34</f>
        <v>22817745</v>
      </c>
      <c r="FE36" s="88">
        <f>SUM(FC36:FD36)</f>
        <v>48882958</v>
      </c>
      <c r="FF36" s="89">
        <f>FF33-FF34</f>
        <v>19209670</v>
      </c>
      <c r="FG36" s="87">
        <f>FG33-FG34</f>
        <v>17934672</v>
      </c>
      <c r="FH36" s="88">
        <f>SUM(FF36:FG36)</f>
        <v>37144342</v>
      </c>
      <c r="FI36" s="89">
        <f>FI33-FI34</f>
        <v>13819533</v>
      </c>
      <c r="FJ36" s="87">
        <f>FJ33-FJ34</f>
        <v>15275871</v>
      </c>
      <c r="FK36" s="88">
        <f>SUM(FI36:FJ36)</f>
        <v>29095404</v>
      </c>
      <c r="FL36" s="89">
        <f>FL33-FL34</f>
        <v>10728781</v>
      </c>
      <c r="FM36" s="87">
        <f>FM33-FM34</f>
        <v>12550112</v>
      </c>
      <c r="FN36" s="155">
        <f>SUM(FL36:FM36)</f>
        <v>23278893</v>
      </c>
    </row>
    <row r="37" spans="1:236" ht="27" customHeight="1" x14ac:dyDescent="0.2">
      <c r="U37" s="227"/>
      <c r="X37" s="227"/>
      <c r="AA37" s="227"/>
      <c r="AD37" s="227"/>
      <c r="AG37" s="227"/>
      <c r="AJ37" s="227"/>
      <c r="AM37" s="227"/>
      <c r="BQ37" s="90"/>
      <c r="BR37" s="90"/>
      <c r="BS37" s="90"/>
      <c r="CC37" s="219"/>
      <c r="CD37" s="219"/>
      <c r="CE37" s="219"/>
      <c r="CF37" s="219"/>
      <c r="CG37" s="219"/>
      <c r="CH37" s="219"/>
      <c r="CI37" s="219"/>
      <c r="CJ37" s="219"/>
      <c r="CK37" s="219"/>
      <c r="CU37" s="219"/>
      <c r="CV37" s="219"/>
      <c r="CW37" s="219"/>
      <c r="CX37" s="219"/>
      <c r="CY37" s="219"/>
      <c r="CZ37" s="219"/>
      <c r="DG37" s="50" t="s">
        <v>97</v>
      </c>
      <c r="EU37" s="220"/>
      <c r="EV37" s="221"/>
      <c r="EW37" s="220"/>
    </row>
    <row r="38" spans="1:236" ht="27" customHeight="1" x14ac:dyDescent="0.2">
      <c r="BQ38" s="91"/>
      <c r="BR38" s="91"/>
      <c r="BS38" s="91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U38" s="219"/>
      <c r="CV38" s="219"/>
      <c r="CW38" s="219"/>
      <c r="CX38" s="219"/>
      <c r="CY38" s="219"/>
      <c r="CZ38" s="219"/>
      <c r="EU38" s="222"/>
      <c r="EV38" s="223"/>
      <c r="EW38" s="222"/>
    </row>
    <row r="39" spans="1:236" ht="27" customHeight="1" x14ac:dyDescent="0.2"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U39" s="219"/>
      <c r="CV39" s="219"/>
      <c r="CX39" s="219"/>
      <c r="CY39" s="219"/>
      <c r="EU39" s="222"/>
      <c r="EV39" s="222"/>
      <c r="EW39" s="222"/>
    </row>
    <row r="40" spans="1:236" ht="27" customHeight="1" x14ac:dyDescent="0.2">
      <c r="BW40" s="219"/>
      <c r="BX40" s="219"/>
      <c r="BY40" s="219"/>
      <c r="BZ40" s="219"/>
      <c r="CA40" s="219"/>
      <c r="CB40" s="219"/>
      <c r="CC40" s="219"/>
      <c r="CD40" s="219"/>
      <c r="CF40" s="219"/>
      <c r="CG40" s="219"/>
      <c r="CL40" s="219"/>
      <c r="CM40" s="219"/>
      <c r="CN40" s="219"/>
      <c r="CO40" s="219"/>
      <c r="CP40" s="219"/>
      <c r="CQ40" s="219"/>
      <c r="CR40" s="219"/>
      <c r="CS40" s="219"/>
      <c r="CT40" s="219"/>
      <c r="EU40" s="222"/>
      <c r="EV40" s="222"/>
      <c r="EW40" s="222"/>
    </row>
    <row r="41" spans="1:236" ht="27" customHeight="1" x14ac:dyDescent="0.2">
      <c r="BW41" s="219"/>
      <c r="BX41" s="219"/>
      <c r="BZ41" s="219"/>
      <c r="CA41" s="219"/>
      <c r="CL41" s="219"/>
      <c r="CM41" s="219"/>
      <c r="CN41" s="219"/>
      <c r="CO41" s="219"/>
      <c r="CP41" s="219"/>
      <c r="CQ41" s="219"/>
      <c r="CR41" s="219"/>
      <c r="CS41" s="219"/>
      <c r="CT41" s="219"/>
    </row>
    <row r="42" spans="1:236" ht="27" customHeight="1" x14ac:dyDescent="0.2">
      <c r="CL42" s="219"/>
      <c r="CM42" s="219"/>
      <c r="CN42" s="219"/>
      <c r="CO42" s="219"/>
      <c r="CP42" s="219"/>
      <c r="CQ42" s="219"/>
      <c r="CR42" s="219"/>
      <c r="CS42" s="219"/>
      <c r="CT42" s="219"/>
    </row>
    <row r="43" spans="1:236" ht="27" customHeight="1" x14ac:dyDescent="0.2">
      <c r="CL43" s="219"/>
      <c r="CM43" s="219"/>
      <c r="CO43" s="219"/>
      <c r="CP43" s="219"/>
      <c r="CR43" s="219"/>
      <c r="CS43" s="219"/>
    </row>
  </sheetData>
  <mergeCells count="2">
    <mergeCell ref="A35:B35"/>
    <mergeCell ref="A1:B3"/>
  </mergeCells>
  <phoneticPr fontId="4"/>
  <conditionalFormatting sqref="B4:B13 R12:T13 B15:B34 B36">
    <cfRule type="expression" dxfId="14" priority="10" stopIfTrue="1">
      <formula>#REF!+#REF!&lt;&gt;#REF!</formula>
    </cfRule>
  </conditionalFormatting>
  <conditionalFormatting sqref="B14">
    <cfRule type="expression" dxfId="13" priority="8" stopIfTrue="1">
      <formula>#REF!+#REF!&lt;&gt;#REF!</formula>
    </cfRule>
  </conditionalFormatting>
  <conditionalFormatting sqref="C4:N10 C13:N13 C15:N34 C36:N36">
    <cfRule type="expression" dxfId="12" priority="2" stopIfTrue="1">
      <formula>#REF!+#REF!&lt;&gt;#REF!</formula>
    </cfRule>
  </conditionalFormatting>
  <conditionalFormatting sqref="C14:Q14">
    <cfRule type="expression" dxfId="11" priority="1" stopIfTrue="1">
      <formula>#REF!+#REF!&lt;&gt;#REF!</formula>
    </cfRule>
  </conditionalFormatting>
  <conditionalFormatting sqref="O4:T10 O13:Q13 O15:T34 O36:T36">
    <cfRule type="expression" dxfId="10" priority="9" stopIfTrue="1">
      <formula>#REF!+#REF!&lt;&gt;#REF!</formula>
    </cfRule>
  </conditionalFormatting>
  <pageMargins left="0.78740157480314965" right="0.51181102362204722" top="0.98425196850393704" bottom="0.51181102362204722" header="0.74803149606299213" footer="0.51181102362204722"/>
  <pageSetup paperSize="9" scale="42" orientation="landscape" r:id="rId1"/>
  <headerFooter alignWithMargins="0">
    <oddHeader>&amp;L&amp;14歳入科目別歳入の推移(市･町村別)</oddHeader>
    <oddFooter>&amp;C&amp;P</oddFooter>
  </headerFooter>
  <colBreaks count="3" manualBreakCount="3">
    <brk id="23" max="35" man="1"/>
    <brk id="44" max="35" man="1"/>
    <brk id="149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indexed="44"/>
  </sheetPr>
  <dimension ref="A1:DT37"/>
  <sheetViews>
    <sheetView defaultGridColor="0" view="pageBreakPreview" colorId="22" zoomScale="96" zoomScaleNormal="85" zoomScaleSheetLayoutView="96" workbookViewId="0">
      <pane xSplit="2" ySplit="1" topLeftCell="AG16" activePane="bottomRight" state="frozenSplit"/>
      <selection sqref="A1:B3"/>
      <selection pane="topRight" sqref="A1:B3"/>
      <selection pane="bottomLeft" sqref="A1:B3"/>
      <selection pane="bottomRight" activeCell="B47" sqref="B47"/>
    </sheetView>
  </sheetViews>
  <sheetFormatPr defaultColWidth="13.3984375" defaultRowHeight="18" customHeight="1" x14ac:dyDescent="0.2"/>
  <cols>
    <col min="1" max="1" width="3.59765625" style="1" customWidth="1"/>
    <col min="2" max="2" width="23.09765625" style="1" customWidth="1"/>
    <col min="3" max="8" width="14" style="1" customWidth="1"/>
    <col min="9" max="16" width="14" style="193" customWidth="1"/>
    <col min="17" max="17" width="14" style="149" customWidth="1"/>
    <col min="18" max="18" width="12.59765625" style="149" customWidth="1"/>
    <col min="19" max="24" width="12.59765625" style="1" customWidth="1"/>
    <col min="25" max="25" width="12.69921875" style="1" customWidth="1"/>
    <col min="26" max="27" width="12.59765625" style="1" customWidth="1"/>
    <col min="28" max="28" width="12.59765625" style="34" customWidth="1"/>
    <col min="29" max="29" width="12.59765625" style="35" customWidth="1"/>
    <col min="30" max="64" width="12.59765625" style="1" customWidth="1"/>
    <col min="65" max="16384" width="13.3984375" style="1"/>
  </cols>
  <sheetData>
    <row r="1" spans="1:124" s="3" customFormat="1" ht="18" customHeight="1" thickBot="1" x14ac:dyDescent="0.25">
      <c r="A1" s="294" t="s">
        <v>55</v>
      </c>
      <c r="B1" s="295"/>
      <c r="C1" s="274" t="s">
        <v>147</v>
      </c>
      <c r="D1" s="271" t="s">
        <v>145</v>
      </c>
      <c r="E1" s="268" t="s">
        <v>144</v>
      </c>
      <c r="F1" s="265" t="s">
        <v>142</v>
      </c>
      <c r="G1" s="262" t="s">
        <v>138</v>
      </c>
      <c r="H1" s="230" t="s">
        <v>134</v>
      </c>
      <c r="I1" s="178" t="s">
        <v>133</v>
      </c>
      <c r="J1" s="178" t="s">
        <v>131</v>
      </c>
      <c r="K1" s="178" t="s">
        <v>129</v>
      </c>
      <c r="L1" s="178" t="s">
        <v>127</v>
      </c>
      <c r="M1" s="178" t="s">
        <v>125</v>
      </c>
      <c r="N1" s="178" t="s">
        <v>123</v>
      </c>
      <c r="O1" s="178" t="s">
        <v>121</v>
      </c>
      <c r="P1" s="178" t="s">
        <v>118</v>
      </c>
      <c r="Q1" s="145" t="s">
        <v>116</v>
      </c>
      <c r="R1" s="145" t="s">
        <v>114</v>
      </c>
      <c r="S1" s="40" t="s">
        <v>56</v>
      </c>
      <c r="T1" s="40" t="s">
        <v>57</v>
      </c>
      <c r="U1" s="40" t="s">
        <v>58</v>
      </c>
      <c r="V1" s="40" t="s">
        <v>59</v>
      </c>
      <c r="W1" s="40" t="s">
        <v>60</v>
      </c>
      <c r="X1" s="40" t="s">
        <v>61</v>
      </c>
      <c r="Y1" s="40" t="s">
        <v>62</v>
      </c>
      <c r="Z1" s="40" t="s">
        <v>63</v>
      </c>
      <c r="AA1" s="40" t="s">
        <v>64</v>
      </c>
      <c r="AB1" s="40" t="s">
        <v>65</v>
      </c>
      <c r="AC1" s="105" t="s">
        <v>66</v>
      </c>
      <c r="AD1" s="40" t="s">
        <v>67</v>
      </c>
      <c r="AE1" s="40" t="s">
        <v>68</v>
      </c>
      <c r="AF1" s="40" t="s">
        <v>69</v>
      </c>
      <c r="AG1" s="40" t="s">
        <v>70</v>
      </c>
      <c r="AH1" s="40" t="s">
        <v>71</v>
      </c>
      <c r="AI1" s="40" t="s">
        <v>72</v>
      </c>
      <c r="AJ1" s="40" t="s">
        <v>73</v>
      </c>
      <c r="AK1" s="40" t="s">
        <v>74</v>
      </c>
      <c r="AL1" s="40" t="s">
        <v>31</v>
      </c>
      <c r="AM1" s="40" t="s">
        <v>32</v>
      </c>
      <c r="AN1" s="40" t="s">
        <v>75</v>
      </c>
      <c r="AO1" s="40" t="s">
        <v>76</v>
      </c>
      <c r="AP1" s="40" t="s">
        <v>77</v>
      </c>
      <c r="AQ1" s="40" t="s">
        <v>78</v>
      </c>
      <c r="AR1" s="40" t="s">
        <v>79</v>
      </c>
      <c r="AS1" s="40" t="s">
        <v>80</v>
      </c>
      <c r="AT1" s="40" t="s">
        <v>81</v>
      </c>
      <c r="AU1" s="40" t="s">
        <v>82</v>
      </c>
      <c r="AV1" s="40" t="s">
        <v>83</v>
      </c>
      <c r="AW1" s="40" t="s">
        <v>84</v>
      </c>
      <c r="AX1" s="40" t="s">
        <v>85</v>
      </c>
      <c r="AY1" s="40" t="s">
        <v>86</v>
      </c>
      <c r="AZ1" s="40" t="s">
        <v>87</v>
      </c>
      <c r="BA1" s="40" t="s">
        <v>88</v>
      </c>
      <c r="BB1" s="40" t="s">
        <v>89</v>
      </c>
      <c r="BC1" s="40" t="s">
        <v>90</v>
      </c>
      <c r="BD1" s="40" t="s">
        <v>110</v>
      </c>
      <c r="BE1" s="40" t="s">
        <v>146</v>
      </c>
      <c r="BF1" s="127" t="s">
        <v>112</v>
      </c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</row>
    <row r="2" spans="1:124" s="3" customFormat="1" ht="18" customHeight="1" x14ac:dyDescent="0.2">
      <c r="A2" s="38">
        <v>1</v>
      </c>
      <c r="B2" s="39" t="s">
        <v>4</v>
      </c>
      <c r="C2" s="278">
        <v>462480710</v>
      </c>
      <c r="D2" s="231">
        <v>461911070</v>
      </c>
      <c r="E2" s="231">
        <v>455842304</v>
      </c>
      <c r="F2" s="231">
        <v>441481606</v>
      </c>
      <c r="G2" s="231">
        <v>444073637</v>
      </c>
      <c r="H2" s="231">
        <v>447777150</v>
      </c>
      <c r="I2" s="179">
        <v>441175664</v>
      </c>
      <c r="J2" s="179">
        <v>440989386</v>
      </c>
      <c r="K2" s="179">
        <v>432532308</v>
      </c>
      <c r="L2" s="179">
        <v>430093251</v>
      </c>
      <c r="M2" s="179">
        <v>433375010</v>
      </c>
      <c r="N2" s="179">
        <v>426094569</v>
      </c>
      <c r="O2" s="179">
        <v>425093161</v>
      </c>
      <c r="P2" s="179">
        <v>429432340</v>
      </c>
      <c r="Q2" s="16">
        <v>425344346</v>
      </c>
      <c r="R2" s="16">
        <v>429006251</v>
      </c>
      <c r="S2" s="28">
        <v>455325869</v>
      </c>
      <c r="T2" s="28">
        <v>457187740</v>
      </c>
      <c r="U2" s="28">
        <v>416259224</v>
      </c>
      <c r="V2" s="28">
        <v>401016090</v>
      </c>
      <c r="W2" s="28">
        <v>390718307</v>
      </c>
      <c r="X2" s="28">
        <v>385913259</v>
      </c>
      <c r="Y2" s="28">
        <v>397598877</v>
      </c>
      <c r="Z2" s="28">
        <v>407001108</v>
      </c>
      <c r="AA2" s="28">
        <v>400582144</v>
      </c>
      <c r="AB2" s="106">
        <v>412540321</v>
      </c>
      <c r="AC2" s="107">
        <v>411396000</v>
      </c>
      <c r="AD2" s="28">
        <v>423107555</v>
      </c>
      <c r="AE2" s="28">
        <v>410125795</v>
      </c>
      <c r="AF2" s="28">
        <v>399131600</v>
      </c>
      <c r="AG2" s="28">
        <v>379238563</v>
      </c>
      <c r="AH2" s="28">
        <v>393183418</v>
      </c>
      <c r="AI2" s="28">
        <v>386511563</v>
      </c>
      <c r="AJ2" s="28">
        <v>368192738</v>
      </c>
      <c r="AK2" s="28">
        <v>342029259</v>
      </c>
      <c r="AL2" s="28">
        <v>321332027</v>
      </c>
      <c r="AM2" s="28">
        <v>302472769</v>
      </c>
      <c r="AN2" s="28">
        <v>280529681</v>
      </c>
      <c r="AO2" s="28">
        <v>259106096</v>
      </c>
      <c r="AP2" s="28">
        <v>245779663</v>
      </c>
      <c r="AQ2" s="28">
        <v>222280855</v>
      </c>
      <c r="AR2" s="28">
        <v>203144660</v>
      </c>
      <c r="AS2" s="28">
        <v>184931193</v>
      </c>
      <c r="AT2" s="28">
        <v>167447627</v>
      </c>
      <c r="AU2" s="28">
        <v>147610705</v>
      </c>
      <c r="AV2" s="28">
        <v>128363548</v>
      </c>
      <c r="AW2" s="28">
        <v>108827317</v>
      </c>
      <c r="AX2" s="28">
        <v>94445853</v>
      </c>
      <c r="AY2" s="28">
        <v>81441125</v>
      </c>
      <c r="AZ2" s="28">
        <v>66874510</v>
      </c>
      <c r="BA2" s="28">
        <v>62830155</v>
      </c>
      <c r="BB2" s="28">
        <v>44975401</v>
      </c>
      <c r="BC2" s="28">
        <v>34550122</v>
      </c>
      <c r="BD2" s="28">
        <v>28047832</v>
      </c>
      <c r="BE2" s="28">
        <v>22234774</v>
      </c>
      <c r="BF2" s="128">
        <v>18051077</v>
      </c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</row>
    <row r="3" spans="1:124" s="3" customFormat="1" ht="18" customHeight="1" x14ac:dyDescent="0.2">
      <c r="A3" s="4">
        <v>2</v>
      </c>
      <c r="B3" s="5" t="s">
        <v>5</v>
      </c>
      <c r="C3" s="233">
        <v>13793146</v>
      </c>
      <c r="D3" s="232">
        <v>13735551</v>
      </c>
      <c r="E3" s="232">
        <v>13633481</v>
      </c>
      <c r="F3" s="232">
        <v>13766442</v>
      </c>
      <c r="G3" s="232">
        <v>13406976</v>
      </c>
      <c r="H3" s="232">
        <v>13453998</v>
      </c>
      <c r="I3" s="180">
        <v>13299698</v>
      </c>
      <c r="J3" s="180">
        <v>13112722</v>
      </c>
      <c r="K3" s="180">
        <v>13139097</v>
      </c>
      <c r="L3" s="180">
        <v>13328982</v>
      </c>
      <c r="M3" s="180">
        <v>12707786</v>
      </c>
      <c r="N3" s="180">
        <v>13376620</v>
      </c>
      <c r="O3" s="180">
        <v>13829303</v>
      </c>
      <c r="P3" s="180">
        <v>14545201</v>
      </c>
      <c r="Q3" s="146">
        <v>14995050</v>
      </c>
      <c r="R3" s="146">
        <v>15388885</v>
      </c>
      <c r="S3" s="6">
        <v>16364939</v>
      </c>
      <c r="T3" s="6">
        <v>16964656</v>
      </c>
      <c r="U3" s="6">
        <v>38178048</v>
      </c>
      <c r="V3" s="6">
        <v>27915454</v>
      </c>
      <c r="W3" s="6">
        <v>22564567</v>
      </c>
      <c r="X3" s="6">
        <v>16550120</v>
      </c>
      <c r="Y3" s="6">
        <v>15734905</v>
      </c>
      <c r="Z3" s="6">
        <v>15570262</v>
      </c>
      <c r="AA3" s="6">
        <v>15454285</v>
      </c>
      <c r="AB3" s="108">
        <v>15182659</v>
      </c>
      <c r="AC3" s="109">
        <v>14752193</v>
      </c>
      <c r="AD3" s="6">
        <v>19538636</v>
      </c>
      <c r="AE3" s="6">
        <v>28725187</v>
      </c>
      <c r="AF3" s="6">
        <v>27655974</v>
      </c>
      <c r="AG3" s="6">
        <v>26814114</v>
      </c>
      <c r="AH3" s="6">
        <v>26468146</v>
      </c>
      <c r="AI3" s="6">
        <v>24513641</v>
      </c>
      <c r="AJ3" s="6">
        <v>22876843</v>
      </c>
      <c r="AK3" s="6">
        <v>22469395</v>
      </c>
      <c r="AL3" s="6">
        <v>20532737</v>
      </c>
      <c r="AM3" s="6">
        <v>9828629</v>
      </c>
      <c r="AN3" s="6">
        <v>9595843</v>
      </c>
      <c r="AO3" s="6">
        <v>9065185</v>
      </c>
      <c r="AP3" s="6">
        <v>8471620</v>
      </c>
      <c r="AQ3" s="6">
        <v>8792453</v>
      </c>
      <c r="AR3" s="6">
        <v>9213302</v>
      </c>
      <c r="AS3" s="6">
        <v>8430183</v>
      </c>
      <c r="AT3" s="6">
        <v>8244336</v>
      </c>
      <c r="AU3" s="6">
        <v>7973666</v>
      </c>
      <c r="AV3" s="6">
        <v>7672605</v>
      </c>
      <c r="AW3" s="6">
        <v>5424489</v>
      </c>
      <c r="AX3" s="6">
        <v>5273169</v>
      </c>
      <c r="AY3" s="6">
        <v>4650299</v>
      </c>
      <c r="AZ3" s="6">
        <v>2752265</v>
      </c>
      <c r="BA3" s="6">
        <v>2498129</v>
      </c>
      <c r="BB3" s="6">
        <v>1479148</v>
      </c>
      <c r="BC3" s="6">
        <v>1343470</v>
      </c>
      <c r="BD3" s="6">
        <v>358946</v>
      </c>
      <c r="BE3" s="6">
        <v>60354</v>
      </c>
      <c r="BF3" s="129">
        <v>8570</v>
      </c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</row>
    <row r="4" spans="1:124" s="3" customFormat="1" ht="18" customHeight="1" x14ac:dyDescent="0.2">
      <c r="A4" s="4">
        <v>3</v>
      </c>
      <c r="B4" s="5" t="s">
        <v>6</v>
      </c>
      <c r="C4" s="233">
        <v>168585</v>
      </c>
      <c r="D4" s="232">
        <v>123978</v>
      </c>
      <c r="E4" s="232">
        <v>138405</v>
      </c>
      <c r="F4" s="232">
        <v>244921</v>
      </c>
      <c r="G4" s="232">
        <v>308556</v>
      </c>
      <c r="H4" s="232">
        <v>295115</v>
      </c>
      <c r="I4" s="180">
        <v>611582</v>
      </c>
      <c r="J4" s="180">
        <v>589841</v>
      </c>
      <c r="K4" s="180">
        <v>318433</v>
      </c>
      <c r="L4" s="180">
        <v>560002</v>
      </c>
      <c r="M4" s="180">
        <v>638292</v>
      </c>
      <c r="N4" s="180">
        <v>778681</v>
      </c>
      <c r="O4" s="180">
        <v>836579</v>
      </c>
      <c r="P4" s="180">
        <v>896407</v>
      </c>
      <c r="Q4" s="146">
        <v>1182399</v>
      </c>
      <c r="R4" s="146">
        <v>1309452</v>
      </c>
      <c r="S4" s="6">
        <v>1628395</v>
      </c>
      <c r="T4" s="6">
        <v>1626318</v>
      </c>
      <c r="U4" s="6">
        <v>1258555</v>
      </c>
      <c r="V4" s="6">
        <v>1925857</v>
      </c>
      <c r="W4" s="6">
        <v>3124279</v>
      </c>
      <c r="X4" s="6">
        <v>3208725</v>
      </c>
      <c r="Y4" s="6">
        <v>4630432</v>
      </c>
      <c r="Z4" s="6">
        <v>14092681</v>
      </c>
      <c r="AA4" s="6">
        <v>14537208</v>
      </c>
      <c r="AB4" s="108">
        <v>3407430</v>
      </c>
      <c r="AC4" s="109">
        <v>3268462</v>
      </c>
      <c r="AD4" s="6">
        <v>4142749</v>
      </c>
      <c r="AE4" s="6">
        <v>5177053</v>
      </c>
      <c r="AF4" s="6">
        <v>8984118</v>
      </c>
      <c r="AG4" s="6">
        <v>12349644</v>
      </c>
      <c r="AH4" s="6">
        <v>10217568</v>
      </c>
      <c r="AI4" s="6">
        <v>9111848</v>
      </c>
      <c r="AJ4" s="6">
        <v>12410144</v>
      </c>
      <c r="AK4" s="6">
        <v>11334008</v>
      </c>
      <c r="AL4" s="6">
        <v>4739293</v>
      </c>
      <c r="AM4" s="6">
        <v>1676711</v>
      </c>
      <c r="AN4" s="122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30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</row>
    <row r="5" spans="1:124" s="3" customFormat="1" ht="18" customHeight="1" x14ac:dyDescent="0.2">
      <c r="A5" s="4">
        <v>4</v>
      </c>
      <c r="B5" s="7" t="s">
        <v>29</v>
      </c>
      <c r="C5" s="233">
        <v>3405367</v>
      </c>
      <c r="D5" s="233">
        <v>2359921</v>
      </c>
      <c r="E5" s="233">
        <v>2015143</v>
      </c>
      <c r="F5" s="233">
        <v>2340756</v>
      </c>
      <c r="G5" s="233">
        <v>1480568</v>
      </c>
      <c r="H5" s="233">
        <v>1642317</v>
      </c>
      <c r="I5" s="181">
        <v>1397246</v>
      </c>
      <c r="J5" s="181">
        <v>1788733</v>
      </c>
      <c r="K5" s="181">
        <v>1255090</v>
      </c>
      <c r="L5" s="181">
        <v>2112912</v>
      </c>
      <c r="M5" s="181">
        <v>2552165</v>
      </c>
      <c r="N5" s="181">
        <v>1286905</v>
      </c>
      <c r="O5" s="181">
        <v>680388</v>
      </c>
      <c r="P5" s="181">
        <v>626403</v>
      </c>
      <c r="Q5" s="146">
        <v>536191</v>
      </c>
      <c r="R5" s="146">
        <v>421578</v>
      </c>
      <c r="S5" s="6">
        <v>563343</v>
      </c>
      <c r="T5" s="6">
        <v>1684078</v>
      </c>
      <c r="U5" s="6">
        <v>1518155</v>
      </c>
      <c r="V5" s="6">
        <v>928346</v>
      </c>
      <c r="W5" s="6">
        <v>519171</v>
      </c>
      <c r="X5" s="119"/>
      <c r="Y5" s="120"/>
      <c r="Z5" s="120"/>
      <c r="AA5" s="120"/>
      <c r="AB5" s="121"/>
      <c r="AC5" s="121"/>
      <c r="AD5" s="120"/>
      <c r="AE5" s="120"/>
      <c r="AF5" s="120"/>
      <c r="AG5" s="119"/>
      <c r="AH5" s="119"/>
      <c r="AI5" s="119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30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</row>
    <row r="6" spans="1:124" s="3" customFormat="1" ht="18" customHeight="1" x14ac:dyDescent="0.2">
      <c r="A6" s="4">
        <v>5</v>
      </c>
      <c r="B6" s="37" t="s">
        <v>30</v>
      </c>
      <c r="C6" s="279">
        <v>4740781</v>
      </c>
      <c r="D6" s="234">
        <v>2638002</v>
      </c>
      <c r="E6" s="234">
        <v>1597770</v>
      </c>
      <c r="F6" s="234">
        <v>2790940</v>
      </c>
      <c r="G6" s="234">
        <v>2065466</v>
      </c>
      <c r="H6" s="234">
        <v>997598</v>
      </c>
      <c r="I6" s="182">
        <v>1205755</v>
      </c>
      <c r="J6" s="182">
        <v>1776113</v>
      </c>
      <c r="K6" s="182">
        <v>736305</v>
      </c>
      <c r="L6" s="182">
        <v>2058524</v>
      </c>
      <c r="M6" s="182">
        <v>1513737</v>
      </c>
      <c r="N6" s="182">
        <v>2144214</v>
      </c>
      <c r="O6" s="182">
        <v>176906</v>
      </c>
      <c r="P6" s="182">
        <v>227847</v>
      </c>
      <c r="Q6" s="146">
        <v>204289</v>
      </c>
      <c r="R6" s="146">
        <v>239271</v>
      </c>
      <c r="S6" s="6">
        <v>257504</v>
      </c>
      <c r="T6" s="6">
        <v>904013</v>
      </c>
      <c r="U6" s="6">
        <v>1021246</v>
      </c>
      <c r="V6" s="6">
        <v>1353196</v>
      </c>
      <c r="W6" s="6">
        <v>524829</v>
      </c>
      <c r="X6" s="119"/>
      <c r="Y6" s="120"/>
      <c r="Z6" s="120"/>
      <c r="AA6" s="120"/>
      <c r="AB6" s="121"/>
      <c r="AC6" s="121"/>
      <c r="AD6" s="120"/>
      <c r="AE6" s="120"/>
      <c r="AF6" s="120"/>
      <c r="AG6" s="119"/>
      <c r="AH6" s="119"/>
      <c r="AI6" s="119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30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s="3" customFormat="1" ht="18" customHeight="1" x14ac:dyDescent="0.2">
      <c r="A7" s="4">
        <v>6</v>
      </c>
      <c r="B7" s="5" t="s">
        <v>7</v>
      </c>
      <c r="C7" s="233">
        <v>74599214</v>
      </c>
      <c r="D7" s="232">
        <v>70358425</v>
      </c>
      <c r="E7" s="232">
        <v>70812637</v>
      </c>
      <c r="F7" s="232">
        <v>68115677</v>
      </c>
      <c r="G7" s="232">
        <v>62616261</v>
      </c>
      <c r="H7" s="232">
        <v>51357813</v>
      </c>
      <c r="I7" s="180">
        <v>53116540</v>
      </c>
      <c r="J7" s="180">
        <v>49227152</v>
      </c>
      <c r="K7" s="180">
        <v>46380820</v>
      </c>
      <c r="L7" s="180">
        <v>51695134</v>
      </c>
      <c r="M7" s="180">
        <v>33053131</v>
      </c>
      <c r="N7" s="180">
        <v>27285112</v>
      </c>
      <c r="O7" s="180">
        <v>27519657</v>
      </c>
      <c r="P7" s="180">
        <v>27509903</v>
      </c>
      <c r="Q7" s="146">
        <v>27629946</v>
      </c>
      <c r="R7" s="146">
        <v>27677487</v>
      </c>
      <c r="S7" s="6">
        <v>26410937</v>
      </c>
      <c r="T7" s="6">
        <v>28167715</v>
      </c>
      <c r="U7" s="6">
        <v>28594190</v>
      </c>
      <c r="V7" s="6">
        <v>27050145</v>
      </c>
      <c r="W7" s="6">
        <v>29094889</v>
      </c>
      <c r="X7" s="6">
        <v>26114523</v>
      </c>
      <c r="Y7" s="6">
        <v>23245200</v>
      </c>
      <c r="Z7" s="6">
        <v>26496531</v>
      </c>
      <c r="AA7" s="6">
        <v>27363728</v>
      </c>
      <c r="AB7" s="108">
        <v>26534043</v>
      </c>
      <c r="AC7" s="109">
        <v>28181193</v>
      </c>
      <c r="AD7" s="6">
        <v>6359829</v>
      </c>
      <c r="AE7" s="125"/>
      <c r="AF7" s="120"/>
      <c r="AG7" s="119"/>
      <c r="AH7" s="119"/>
      <c r="AI7" s="119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6"/>
      <c r="BE7" s="120"/>
      <c r="BF7" s="130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</row>
    <row r="8" spans="1:124" s="3" customFormat="1" ht="21" customHeight="1" x14ac:dyDescent="0.2">
      <c r="A8" s="4">
        <v>7</v>
      </c>
      <c r="B8" s="96" t="s">
        <v>98</v>
      </c>
      <c r="C8" s="280">
        <v>1837334</v>
      </c>
      <c r="D8" s="235">
        <v>1860142</v>
      </c>
      <c r="E8" s="235">
        <v>1886454</v>
      </c>
      <c r="F8" s="235">
        <v>1943875</v>
      </c>
      <c r="G8" s="235">
        <v>1590252</v>
      </c>
      <c r="H8" s="235">
        <v>1900965</v>
      </c>
      <c r="I8" s="183">
        <v>1849955</v>
      </c>
      <c r="J8" s="183">
        <v>1894540</v>
      </c>
      <c r="K8" s="183">
        <v>1964186</v>
      </c>
      <c r="L8" s="183">
        <v>1970429</v>
      </c>
      <c r="M8" s="183">
        <v>2011979</v>
      </c>
      <c r="N8" s="183">
        <v>2140227</v>
      </c>
      <c r="O8" s="183">
        <v>2171763</v>
      </c>
      <c r="P8" s="183">
        <v>1961404</v>
      </c>
      <c r="Q8" s="146">
        <v>2376158</v>
      </c>
      <c r="R8" s="146">
        <v>2519113</v>
      </c>
      <c r="S8" s="6">
        <v>2517911</v>
      </c>
      <c r="T8" s="6">
        <v>2570176</v>
      </c>
      <c r="U8" s="6">
        <v>2563508</v>
      </c>
      <c r="V8" s="6">
        <v>2536338</v>
      </c>
      <c r="W8" s="6">
        <v>2630060</v>
      </c>
      <c r="X8" s="6">
        <v>2719158</v>
      </c>
      <c r="Y8" s="6">
        <v>2801081</v>
      </c>
      <c r="Z8" s="6">
        <v>2979161</v>
      </c>
      <c r="AA8" s="6">
        <v>3132587</v>
      </c>
      <c r="AB8" s="108">
        <v>3316197</v>
      </c>
      <c r="AC8" s="109">
        <v>3545792</v>
      </c>
      <c r="AD8" s="6">
        <v>3834992</v>
      </c>
      <c r="AE8" s="6">
        <v>3916113</v>
      </c>
      <c r="AF8" s="6">
        <v>3894644</v>
      </c>
      <c r="AG8" s="6">
        <v>3987024</v>
      </c>
      <c r="AH8" s="6">
        <v>4125827</v>
      </c>
      <c r="AI8" s="6">
        <v>4118550</v>
      </c>
      <c r="AJ8" s="6">
        <v>3825294</v>
      </c>
      <c r="AK8" s="6">
        <v>3482488</v>
      </c>
      <c r="AL8" s="6">
        <v>3108410</v>
      </c>
      <c r="AM8" s="6">
        <v>2645341</v>
      </c>
      <c r="AN8" s="6">
        <v>2349142</v>
      </c>
      <c r="AO8" s="6">
        <v>2125696</v>
      </c>
      <c r="AP8" s="6">
        <v>1995865</v>
      </c>
      <c r="AQ8" s="6">
        <v>1791465</v>
      </c>
      <c r="AR8" s="6">
        <v>1635560</v>
      </c>
      <c r="AS8" s="6">
        <v>1473104</v>
      </c>
      <c r="AT8" s="6">
        <v>1333999</v>
      </c>
      <c r="AU8" s="6">
        <v>1208393</v>
      </c>
      <c r="AV8" s="6">
        <v>1069092</v>
      </c>
      <c r="AW8" s="6">
        <v>984261</v>
      </c>
      <c r="AX8" s="6">
        <v>893532</v>
      </c>
      <c r="AY8" s="6">
        <v>863251</v>
      </c>
      <c r="AZ8" s="6">
        <v>780861</v>
      </c>
      <c r="BA8" s="6">
        <v>679950</v>
      </c>
      <c r="BB8" s="6">
        <v>511140</v>
      </c>
      <c r="BC8" s="6">
        <v>257194</v>
      </c>
      <c r="BD8" s="6">
        <v>171118</v>
      </c>
      <c r="BE8" s="6">
        <v>88973</v>
      </c>
      <c r="BF8" s="129">
        <v>74174</v>
      </c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3" customFormat="1" ht="18" customHeight="1" x14ac:dyDescent="0.2">
      <c r="A9" s="4">
        <v>8</v>
      </c>
      <c r="B9" s="5" t="s">
        <v>8</v>
      </c>
      <c r="C9" s="7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46">
        <v>0</v>
      </c>
      <c r="R9" s="146">
        <v>0</v>
      </c>
      <c r="S9" s="6">
        <v>0</v>
      </c>
      <c r="T9" s="6">
        <v>0</v>
      </c>
      <c r="U9" s="6">
        <v>15</v>
      </c>
      <c r="V9" s="6">
        <v>345</v>
      </c>
      <c r="W9" s="6">
        <v>466</v>
      </c>
      <c r="X9" s="6">
        <v>1785</v>
      </c>
      <c r="Y9" s="6">
        <v>914</v>
      </c>
      <c r="Z9" s="6">
        <v>3599</v>
      </c>
      <c r="AA9" s="6">
        <v>101209</v>
      </c>
      <c r="AB9" s="108">
        <v>483864</v>
      </c>
      <c r="AC9" s="109">
        <v>549851</v>
      </c>
      <c r="AD9" s="6">
        <v>542432</v>
      </c>
      <c r="AE9" s="6">
        <v>257283</v>
      </c>
      <c r="AF9" s="6">
        <v>273423</v>
      </c>
      <c r="AG9" s="6">
        <v>287902</v>
      </c>
      <c r="AH9" s="6">
        <v>297595</v>
      </c>
      <c r="AI9" s="6">
        <v>304913</v>
      </c>
      <c r="AJ9" s="6">
        <v>152645</v>
      </c>
      <c r="AK9" s="119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30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3" customFormat="1" ht="18" customHeight="1" x14ac:dyDescent="0.2">
      <c r="A10" s="4">
        <v>9</v>
      </c>
      <c r="B10" s="5" t="s">
        <v>9</v>
      </c>
      <c r="C10" s="181">
        <v>0</v>
      </c>
      <c r="D10" s="181">
        <v>89820</v>
      </c>
      <c r="E10" s="181">
        <v>13880</v>
      </c>
      <c r="F10" s="254"/>
      <c r="G10" s="254"/>
      <c r="H10" s="232">
        <v>1802566</v>
      </c>
      <c r="I10" s="180">
        <v>3455905</v>
      </c>
      <c r="J10" s="180">
        <v>3396316</v>
      </c>
      <c r="K10" s="180">
        <v>2308800</v>
      </c>
      <c r="L10" s="180">
        <v>2316983</v>
      </c>
      <c r="M10" s="180">
        <v>1371590</v>
      </c>
      <c r="N10" s="180">
        <v>3015856</v>
      </c>
      <c r="O10" s="180">
        <v>3436832</v>
      </c>
      <c r="P10" s="180">
        <v>2648287</v>
      </c>
      <c r="Q10" s="146">
        <v>3160533</v>
      </c>
      <c r="R10" s="146">
        <v>3766977</v>
      </c>
      <c r="S10" s="6">
        <v>6671825</v>
      </c>
      <c r="T10" s="6">
        <v>7194193</v>
      </c>
      <c r="U10" s="6">
        <v>7208657</v>
      </c>
      <c r="V10" s="6">
        <v>7225873</v>
      </c>
      <c r="W10" s="6">
        <v>7568372</v>
      </c>
      <c r="X10" s="6">
        <v>7615773</v>
      </c>
      <c r="Y10" s="6">
        <v>6735891</v>
      </c>
      <c r="Z10" s="6">
        <v>7576250</v>
      </c>
      <c r="AA10" s="6">
        <v>7709211</v>
      </c>
      <c r="AB10" s="108">
        <v>7876285</v>
      </c>
      <c r="AC10" s="109">
        <v>8709330</v>
      </c>
      <c r="AD10" s="6">
        <v>9821020</v>
      </c>
      <c r="AE10" s="6">
        <v>11442720</v>
      </c>
      <c r="AF10" s="6">
        <v>11117455</v>
      </c>
      <c r="AG10" s="6">
        <v>10424088</v>
      </c>
      <c r="AH10" s="6">
        <v>9311518</v>
      </c>
      <c r="AI10" s="6">
        <v>10453479</v>
      </c>
      <c r="AJ10" s="6">
        <v>11968737</v>
      </c>
      <c r="AK10" s="6">
        <v>11323592</v>
      </c>
      <c r="AL10" s="6">
        <v>10585884</v>
      </c>
      <c r="AM10" s="6">
        <v>9640415</v>
      </c>
      <c r="AN10" s="6">
        <v>7088183</v>
      </c>
      <c r="AO10" s="6">
        <v>6165014</v>
      </c>
      <c r="AP10" s="6">
        <v>5775804</v>
      </c>
      <c r="AQ10" s="6">
        <v>5508798</v>
      </c>
      <c r="AR10" s="6">
        <v>5134894</v>
      </c>
      <c r="AS10" s="6">
        <v>4641899</v>
      </c>
      <c r="AT10" s="6">
        <v>4659970</v>
      </c>
      <c r="AU10" s="6">
        <v>4225542</v>
      </c>
      <c r="AV10" s="6">
        <v>4333392</v>
      </c>
      <c r="AW10" s="6">
        <v>3825976</v>
      </c>
      <c r="AX10" s="6">
        <v>3324588</v>
      </c>
      <c r="AY10" s="6">
        <v>2610729</v>
      </c>
      <c r="AZ10" s="6">
        <v>2566864</v>
      </c>
      <c r="BA10" s="6">
        <v>1963343</v>
      </c>
      <c r="BB10" s="6">
        <v>1474340</v>
      </c>
      <c r="BC10" s="6">
        <v>1166944</v>
      </c>
      <c r="BD10" s="6">
        <v>995419</v>
      </c>
      <c r="BE10" s="6">
        <v>970484</v>
      </c>
      <c r="BF10" s="129">
        <v>911937</v>
      </c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3" customFormat="1" ht="18" customHeight="1" x14ac:dyDescent="0.2">
      <c r="A11" s="4">
        <v>10</v>
      </c>
      <c r="B11" s="5" t="s">
        <v>136</v>
      </c>
      <c r="C11" s="233">
        <v>1474705</v>
      </c>
      <c r="D11" s="232">
        <v>1348501</v>
      </c>
      <c r="E11" s="232">
        <v>1205650</v>
      </c>
      <c r="F11" s="232">
        <v>1103787</v>
      </c>
      <c r="G11" s="232">
        <v>905993</v>
      </c>
      <c r="H11" s="232">
        <v>553948</v>
      </c>
      <c r="I11" s="254"/>
      <c r="J11" s="254"/>
      <c r="K11" s="254"/>
      <c r="L11" s="254"/>
      <c r="M11" s="254"/>
      <c r="N11" s="254"/>
      <c r="O11" s="254"/>
      <c r="P11" s="254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6"/>
      <c r="AC11" s="257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8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3" customFormat="1" ht="18" customHeight="1" x14ac:dyDescent="0.2">
      <c r="A12" s="4">
        <v>11</v>
      </c>
      <c r="B12" s="5" t="s">
        <v>140</v>
      </c>
      <c r="C12" s="233">
        <v>8251257</v>
      </c>
      <c r="D12" s="232">
        <v>8099517</v>
      </c>
      <c r="E12" s="232">
        <v>7847190</v>
      </c>
      <c r="F12" s="232">
        <v>6706437</v>
      </c>
      <c r="G12" s="232">
        <v>3839435</v>
      </c>
      <c r="H12" s="254"/>
      <c r="I12" s="254"/>
      <c r="J12" s="254"/>
      <c r="K12" s="254"/>
      <c r="L12" s="254"/>
      <c r="M12" s="254"/>
      <c r="N12" s="254"/>
      <c r="O12" s="254"/>
      <c r="P12" s="254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6"/>
      <c r="AC12" s="257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8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3" customFormat="1" ht="18" customHeight="1" x14ac:dyDescent="0.2">
      <c r="A13" s="4">
        <v>12</v>
      </c>
      <c r="B13" s="72" t="s">
        <v>143</v>
      </c>
      <c r="C13" s="275">
        <v>16184136</v>
      </c>
      <c r="D13" s="236">
        <v>3355159</v>
      </c>
      <c r="E13" s="236">
        <v>3281244</v>
      </c>
      <c r="F13" s="236">
        <v>7197253</v>
      </c>
      <c r="G13" s="236">
        <v>3108732</v>
      </c>
      <c r="H13" s="236">
        <v>6475206</v>
      </c>
      <c r="I13" s="184">
        <v>2108239</v>
      </c>
      <c r="J13" s="184">
        <v>1808770</v>
      </c>
      <c r="K13" s="184">
        <v>1636011</v>
      </c>
      <c r="L13" s="184">
        <v>1548141</v>
      </c>
      <c r="M13" s="184">
        <v>1512322</v>
      </c>
      <c r="N13" s="184">
        <v>1494677</v>
      </c>
      <c r="O13" s="184">
        <v>1476640</v>
      </c>
      <c r="P13" s="184">
        <v>4498149</v>
      </c>
      <c r="Q13" s="146">
        <v>5066281</v>
      </c>
      <c r="R13" s="146">
        <v>5160748</v>
      </c>
      <c r="S13" s="6">
        <v>4882365</v>
      </c>
      <c r="T13" s="6">
        <v>2784575</v>
      </c>
      <c r="U13" s="6">
        <v>10989071</v>
      </c>
      <c r="V13" s="6">
        <v>13392117</v>
      </c>
      <c r="W13" s="6">
        <v>13213711</v>
      </c>
      <c r="X13" s="6">
        <v>13227193</v>
      </c>
      <c r="Y13" s="6">
        <v>14219025</v>
      </c>
      <c r="Z13" s="6">
        <v>13750722</v>
      </c>
      <c r="AA13" s="8">
        <v>13797764</v>
      </c>
      <c r="AB13" s="110">
        <v>10092988</v>
      </c>
      <c r="AC13" s="124"/>
      <c r="AD13" s="120"/>
      <c r="AE13" s="120"/>
      <c r="AF13" s="120"/>
      <c r="AG13" s="119"/>
      <c r="AH13" s="119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19"/>
      <c r="BE13" s="119"/>
      <c r="BF13" s="131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3" customFormat="1" ht="18" customHeight="1" x14ac:dyDescent="0.2">
      <c r="A14" s="9">
        <v>13</v>
      </c>
      <c r="B14" s="5" t="s">
        <v>10</v>
      </c>
      <c r="C14" s="233">
        <v>200269234</v>
      </c>
      <c r="D14" s="232">
        <v>194247331</v>
      </c>
      <c r="E14" s="232">
        <v>189735007</v>
      </c>
      <c r="F14" s="232">
        <v>197620535</v>
      </c>
      <c r="G14" s="232">
        <v>188245328</v>
      </c>
      <c r="H14" s="232">
        <v>183258421</v>
      </c>
      <c r="I14" s="180">
        <v>171331131</v>
      </c>
      <c r="J14" s="180">
        <v>180406002</v>
      </c>
      <c r="K14" s="180">
        <v>181556891</v>
      </c>
      <c r="L14" s="180">
        <v>189235306</v>
      </c>
      <c r="M14" s="180">
        <v>182753523</v>
      </c>
      <c r="N14" s="180">
        <v>181908357</v>
      </c>
      <c r="O14" s="180">
        <v>194270575</v>
      </c>
      <c r="P14" s="180">
        <v>234035525</v>
      </c>
      <c r="Q14" s="146">
        <v>168416758</v>
      </c>
      <c r="R14" s="146">
        <v>145791010</v>
      </c>
      <c r="S14" s="6">
        <v>132153746</v>
      </c>
      <c r="T14" s="6">
        <v>129631217</v>
      </c>
      <c r="U14" s="6">
        <v>140543746</v>
      </c>
      <c r="V14" s="6">
        <v>148144293</v>
      </c>
      <c r="W14" s="6">
        <v>145212928</v>
      </c>
      <c r="X14" s="6">
        <v>164021712</v>
      </c>
      <c r="Y14" s="6">
        <v>181012378</v>
      </c>
      <c r="Z14" s="6">
        <v>202465767</v>
      </c>
      <c r="AA14" s="6">
        <v>222639359</v>
      </c>
      <c r="AB14" s="108">
        <v>222208438</v>
      </c>
      <c r="AC14" s="109">
        <v>199374056</v>
      </c>
      <c r="AD14" s="6">
        <v>188772231</v>
      </c>
      <c r="AE14" s="6">
        <v>178874436</v>
      </c>
      <c r="AF14" s="6">
        <v>172548717</v>
      </c>
      <c r="AG14" s="6">
        <v>161349607</v>
      </c>
      <c r="AH14" s="6">
        <v>159639865</v>
      </c>
      <c r="AI14" s="6">
        <v>165510783</v>
      </c>
      <c r="AJ14" s="6">
        <v>150821817</v>
      </c>
      <c r="AK14" s="6">
        <v>139059677</v>
      </c>
      <c r="AL14" s="6">
        <v>130825682</v>
      </c>
      <c r="AM14" s="6">
        <v>112117259</v>
      </c>
      <c r="AN14" s="6">
        <v>102454090</v>
      </c>
      <c r="AO14" s="6">
        <v>95724137</v>
      </c>
      <c r="AP14" s="6">
        <v>94607167</v>
      </c>
      <c r="AQ14" s="6">
        <v>91971005</v>
      </c>
      <c r="AR14" s="6">
        <v>96134055</v>
      </c>
      <c r="AS14" s="6">
        <v>101153008</v>
      </c>
      <c r="AT14" s="6">
        <v>99913368</v>
      </c>
      <c r="AU14" s="6">
        <v>90532059</v>
      </c>
      <c r="AV14" s="6">
        <v>86374078</v>
      </c>
      <c r="AW14" s="6">
        <v>78931205</v>
      </c>
      <c r="AX14" s="6">
        <v>66941729</v>
      </c>
      <c r="AY14" s="6">
        <v>61360748</v>
      </c>
      <c r="AZ14" s="6">
        <v>51696242</v>
      </c>
      <c r="BA14" s="6">
        <v>50533188</v>
      </c>
      <c r="BB14" s="6">
        <v>41376722</v>
      </c>
      <c r="BC14" s="6">
        <v>32927256</v>
      </c>
      <c r="BD14" s="6">
        <v>27162260</v>
      </c>
      <c r="BE14" s="6">
        <v>22488563</v>
      </c>
      <c r="BF14" s="129">
        <v>17407961</v>
      </c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3" customFormat="1" ht="18" customHeight="1" x14ac:dyDescent="0.2">
      <c r="A15" s="10" t="s">
        <v>11</v>
      </c>
      <c r="B15" s="11" t="s">
        <v>12</v>
      </c>
      <c r="C15" s="281">
        <v>179689279</v>
      </c>
      <c r="D15" s="237">
        <v>172381006</v>
      </c>
      <c r="E15" s="237">
        <v>167450706</v>
      </c>
      <c r="F15" s="237">
        <v>169542122</v>
      </c>
      <c r="G15" s="237">
        <v>142376653</v>
      </c>
      <c r="H15" s="237">
        <v>138138167</v>
      </c>
      <c r="I15" s="185">
        <v>135988537</v>
      </c>
      <c r="J15" s="185">
        <v>142423230</v>
      </c>
      <c r="K15" s="185">
        <v>147914241</v>
      </c>
      <c r="L15" s="185">
        <v>153500247</v>
      </c>
      <c r="M15" s="185">
        <v>149824767</v>
      </c>
      <c r="N15" s="185">
        <v>151512527</v>
      </c>
      <c r="O15" s="185">
        <v>155160298</v>
      </c>
      <c r="P15" s="185">
        <v>155558532</v>
      </c>
      <c r="Q15" s="147">
        <v>150214350</v>
      </c>
      <c r="R15" s="147">
        <v>128735116</v>
      </c>
      <c r="S15" s="12">
        <v>115266706</v>
      </c>
      <c r="T15" s="12">
        <v>112859890</v>
      </c>
      <c r="U15" s="12">
        <v>122230076</v>
      </c>
      <c r="V15" s="12">
        <v>129415879</v>
      </c>
      <c r="W15" s="12">
        <v>127114335</v>
      </c>
      <c r="X15" s="12">
        <v>145088862</v>
      </c>
      <c r="Y15" s="12">
        <v>160682131</v>
      </c>
      <c r="Z15" s="12">
        <v>181445636</v>
      </c>
      <c r="AA15" s="12">
        <v>200541105</v>
      </c>
      <c r="AB15" s="111">
        <v>200900824</v>
      </c>
      <c r="AC15" s="112">
        <v>180458949</v>
      </c>
      <c r="AD15" s="12">
        <v>171463327</v>
      </c>
      <c r="AE15" s="12">
        <v>161940279</v>
      </c>
      <c r="AF15" s="12">
        <v>156573699</v>
      </c>
      <c r="AG15" s="12">
        <v>145735562</v>
      </c>
      <c r="AH15" s="12">
        <v>143975659</v>
      </c>
      <c r="AI15" s="12">
        <v>149295468</v>
      </c>
      <c r="AJ15" s="12">
        <v>135291808</v>
      </c>
      <c r="AK15" s="12">
        <v>124482810</v>
      </c>
      <c r="AL15" s="123">
        <v>117402226</v>
      </c>
      <c r="AM15" s="123">
        <v>100329881</v>
      </c>
      <c r="AN15" s="123">
        <v>91821649</v>
      </c>
      <c r="AO15" s="123">
        <v>85750547</v>
      </c>
      <c r="AP15" s="123">
        <v>85433148</v>
      </c>
      <c r="AQ15" s="123">
        <v>83778341</v>
      </c>
      <c r="AR15" s="123">
        <v>88013101</v>
      </c>
      <c r="AS15" s="123">
        <v>92591665</v>
      </c>
      <c r="AT15" s="123">
        <v>91990397</v>
      </c>
      <c r="AU15" s="123">
        <v>83070331</v>
      </c>
      <c r="AV15" s="123">
        <v>79398855</v>
      </c>
      <c r="AW15" s="123">
        <v>72560319</v>
      </c>
      <c r="AX15" s="123">
        <v>61727241</v>
      </c>
      <c r="AY15" s="123">
        <v>56907753</v>
      </c>
      <c r="AZ15" s="123">
        <v>47808965</v>
      </c>
      <c r="BA15" s="123">
        <v>47198925</v>
      </c>
      <c r="BB15" s="123">
        <v>38900375</v>
      </c>
      <c r="BC15" s="123">
        <v>31173774</v>
      </c>
      <c r="BD15" s="123">
        <v>25686787</v>
      </c>
      <c r="BE15" s="123">
        <v>21244388</v>
      </c>
      <c r="BF15" s="132">
        <v>16478312</v>
      </c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17" customFormat="1" ht="18" customHeight="1" x14ac:dyDescent="0.2">
      <c r="A16" s="25" t="s">
        <v>11</v>
      </c>
      <c r="B16" s="166" t="s">
        <v>13</v>
      </c>
      <c r="C16" s="238">
        <v>18053913</v>
      </c>
      <c r="D16" s="238">
        <v>18085575</v>
      </c>
      <c r="E16" s="238">
        <v>17670035</v>
      </c>
      <c r="F16" s="238">
        <v>17117016</v>
      </c>
      <c r="G16" s="238">
        <v>15799222</v>
      </c>
      <c r="H16" s="238">
        <v>20586021</v>
      </c>
      <c r="I16" s="186">
        <v>16277725</v>
      </c>
      <c r="J16" s="186">
        <v>16017711</v>
      </c>
      <c r="K16" s="186">
        <v>16626620</v>
      </c>
      <c r="L16" s="186">
        <v>20201302</v>
      </c>
      <c r="M16" s="186">
        <v>17789676</v>
      </c>
      <c r="N16" s="186">
        <v>17748451</v>
      </c>
      <c r="O16" s="186">
        <v>18049981</v>
      </c>
      <c r="P16" s="186">
        <v>26558181</v>
      </c>
      <c r="Q16" s="167">
        <v>18202408</v>
      </c>
      <c r="R16" s="167">
        <v>17055894</v>
      </c>
      <c r="S16" s="167">
        <v>16887040</v>
      </c>
      <c r="T16" s="167">
        <v>16771327</v>
      </c>
      <c r="U16" s="167">
        <v>18313670</v>
      </c>
      <c r="V16" s="167">
        <v>18728414</v>
      </c>
      <c r="W16" s="167">
        <v>18098593</v>
      </c>
      <c r="X16" s="167">
        <v>18932850</v>
      </c>
      <c r="Y16" s="167">
        <v>20330247</v>
      </c>
      <c r="Z16" s="167">
        <v>21020131</v>
      </c>
      <c r="AA16" s="167">
        <v>22098254</v>
      </c>
      <c r="AB16" s="168">
        <v>21307614</v>
      </c>
      <c r="AC16" s="169">
        <v>18915107</v>
      </c>
      <c r="AD16" s="170">
        <v>17308904</v>
      </c>
      <c r="AE16" s="170">
        <v>16934157</v>
      </c>
      <c r="AF16" s="170">
        <v>15975018</v>
      </c>
      <c r="AG16" s="170">
        <v>15614045</v>
      </c>
      <c r="AH16" s="170">
        <v>15664206</v>
      </c>
      <c r="AI16" s="170">
        <v>16215315</v>
      </c>
      <c r="AJ16" s="167">
        <v>15530009</v>
      </c>
      <c r="AK16" s="167">
        <v>14576867</v>
      </c>
      <c r="AL16" s="171">
        <v>13423396</v>
      </c>
      <c r="AM16" s="171">
        <v>11787378</v>
      </c>
      <c r="AN16" s="171">
        <v>10632441</v>
      </c>
      <c r="AO16" s="171">
        <v>9973590</v>
      </c>
      <c r="AP16" s="171">
        <v>9174019</v>
      </c>
      <c r="AQ16" s="171">
        <v>8192664</v>
      </c>
      <c r="AR16" s="171">
        <v>8120954</v>
      </c>
      <c r="AS16" s="171">
        <v>8561343</v>
      </c>
      <c r="AT16" s="171">
        <v>7922971</v>
      </c>
      <c r="AU16" s="171">
        <v>7461728</v>
      </c>
      <c r="AV16" s="171">
        <v>6975223</v>
      </c>
      <c r="AW16" s="171">
        <v>6370886</v>
      </c>
      <c r="AX16" s="171">
        <v>5214488</v>
      </c>
      <c r="AY16" s="171">
        <v>4452995</v>
      </c>
      <c r="AZ16" s="171">
        <v>3887277</v>
      </c>
      <c r="BA16" s="171">
        <v>3334263</v>
      </c>
      <c r="BB16" s="171">
        <v>2476347</v>
      </c>
      <c r="BC16" s="171">
        <v>1753482</v>
      </c>
      <c r="BD16" s="171">
        <v>1475473</v>
      </c>
      <c r="BE16" s="171">
        <v>1244175</v>
      </c>
      <c r="BF16" s="172">
        <v>929649</v>
      </c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</row>
    <row r="17" spans="1:124" s="17" customFormat="1" ht="18" customHeight="1" x14ac:dyDescent="0.2">
      <c r="A17" s="14"/>
      <c r="B17" s="15" t="s">
        <v>119</v>
      </c>
      <c r="C17" s="239">
        <v>2526042</v>
      </c>
      <c r="D17" s="239">
        <v>3780750</v>
      </c>
      <c r="E17" s="239">
        <v>4614266</v>
      </c>
      <c r="F17" s="239">
        <v>10961397</v>
      </c>
      <c r="G17" s="239">
        <v>30069453</v>
      </c>
      <c r="H17" s="239">
        <v>24534233</v>
      </c>
      <c r="I17" s="187">
        <v>19064869</v>
      </c>
      <c r="J17" s="187">
        <v>21965061</v>
      </c>
      <c r="K17" s="187">
        <v>17016030</v>
      </c>
      <c r="L17" s="187">
        <v>15533757</v>
      </c>
      <c r="M17" s="187">
        <v>15139080</v>
      </c>
      <c r="N17" s="187">
        <v>12647379</v>
      </c>
      <c r="O17" s="187">
        <v>21060296</v>
      </c>
      <c r="P17" s="187">
        <v>51918812</v>
      </c>
      <c r="Q17" s="25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4"/>
      <c r="AC17" s="175"/>
      <c r="AD17" s="173"/>
      <c r="AE17" s="173"/>
      <c r="AF17" s="173"/>
      <c r="AG17" s="173"/>
      <c r="AH17" s="173"/>
      <c r="AI17" s="173"/>
      <c r="AJ17" s="173"/>
      <c r="AK17" s="173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7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</row>
    <row r="18" spans="1:124" s="3" customFormat="1" ht="18" customHeight="1" x14ac:dyDescent="0.2">
      <c r="A18" s="4">
        <v>14</v>
      </c>
      <c r="B18" s="37" t="s">
        <v>14</v>
      </c>
      <c r="C18" s="279">
        <v>284471</v>
      </c>
      <c r="D18" s="234">
        <v>292386</v>
      </c>
      <c r="E18" s="234">
        <v>320291</v>
      </c>
      <c r="F18" s="234">
        <v>356116</v>
      </c>
      <c r="G18" s="234">
        <v>373788</v>
      </c>
      <c r="H18" s="234">
        <v>346446</v>
      </c>
      <c r="I18" s="182">
        <v>364463</v>
      </c>
      <c r="J18" s="182">
        <v>399780</v>
      </c>
      <c r="K18" s="182">
        <v>422637</v>
      </c>
      <c r="L18" s="182">
        <v>441797</v>
      </c>
      <c r="M18" s="182">
        <v>414381</v>
      </c>
      <c r="N18" s="182">
        <v>473172</v>
      </c>
      <c r="O18" s="182">
        <v>497092</v>
      </c>
      <c r="P18" s="182">
        <v>507805</v>
      </c>
      <c r="Q18" s="146">
        <v>528733</v>
      </c>
      <c r="R18" s="146">
        <v>564510</v>
      </c>
      <c r="S18" s="6">
        <v>572787</v>
      </c>
      <c r="T18" s="6">
        <v>643625</v>
      </c>
      <c r="U18" s="6">
        <v>651630</v>
      </c>
      <c r="V18" s="6">
        <v>617846</v>
      </c>
      <c r="W18" s="6">
        <v>624648</v>
      </c>
      <c r="X18" s="6">
        <v>654844</v>
      </c>
      <c r="Y18" s="6">
        <v>612945</v>
      </c>
      <c r="Z18" s="6">
        <v>629401</v>
      </c>
      <c r="AA18" s="6">
        <v>622946</v>
      </c>
      <c r="AB18" s="108">
        <v>724228</v>
      </c>
      <c r="AC18" s="109">
        <v>727420</v>
      </c>
      <c r="AD18" s="6">
        <v>727290</v>
      </c>
      <c r="AE18" s="6">
        <v>719059</v>
      </c>
      <c r="AF18" s="6">
        <v>704515</v>
      </c>
      <c r="AG18" s="6">
        <v>688601</v>
      </c>
      <c r="AH18" s="6">
        <v>653440</v>
      </c>
      <c r="AI18" s="6">
        <v>622035</v>
      </c>
      <c r="AJ18" s="6">
        <v>636086</v>
      </c>
      <c r="AK18" s="6">
        <v>518795</v>
      </c>
      <c r="AL18" s="6">
        <v>467062</v>
      </c>
      <c r="AM18" s="6">
        <v>525673</v>
      </c>
      <c r="AN18" s="6">
        <v>629807</v>
      </c>
      <c r="AO18" s="6">
        <v>305257</v>
      </c>
      <c r="AP18" s="6">
        <v>344435</v>
      </c>
      <c r="AQ18" s="6">
        <v>342662</v>
      </c>
      <c r="AR18" s="6">
        <v>271386</v>
      </c>
      <c r="AS18" s="6">
        <v>289934</v>
      </c>
      <c r="AT18" s="6">
        <v>243739</v>
      </c>
      <c r="AU18" s="6">
        <v>288181</v>
      </c>
      <c r="AV18" s="6">
        <v>416990</v>
      </c>
      <c r="AW18" s="6">
        <v>476411</v>
      </c>
      <c r="AX18" s="6">
        <v>422681</v>
      </c>
      <c r="AY18" s="6">
        <v>314428</v>
      </c>
      <c r="AZ18" s="6">
        <v>309733</v>
      </c>
      <c r="BA18" s="6">
        <v>247347</v>
      </c>
      <c r="BB18" s="6">
        <v>221873</v>
      </c>
      <c r="BC18" s="6">
        <v>172374</v>
      </c>
      <c r="BD18" s="6">
        <v>70622</v>
      </c>
      <c r="BE18" s="6">
        <v>41809</v>
      </c>
      <c r="BF18" s="129">
        <v>55578</v>
      </c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 s="3" customFormat="1" ht="18" customHeight="1" x14ac:dyDescent="0.2">
      <c r="A19" s="4">
        <v>15</v>
      </c>
      <c r="B19" s="5" t="s">
        <v>15</v>
      </c>
      <c r="C19" s="233">
        <v>8404534</v>
      </c>
      <c r="D19" s="232">
        <v>8014974</v>
      </c>
      <c r="E19" s="232">
        <v>7775276</v>
      </c>
      <c r="F19" s="232">
        <v>7688259</v>
      </c>
      <c r="G19" s="232">
        <v>7310369</v>
      </c>
      <c r="H19" s="232">
        <v>9908005</v>
      </c>
      <c r="I19" s="180">
        <v>12268679</v>
      </c>
      <c r="J19" s="180">
        <v>11982360</v>
      </c>
      <c r="K19" s="180">
        <v>11606393</v>
      </c>
      <c r="L19" s="180">
        <v>11762127</v>
      </c>
      <c r="M19" s="180">
        <v>12277683</v>
      </c>
      <c r="N19" s="180">
        <v>11768940</v>
      </c>
      <c r="O19" s="180">
        <v>11330774</v>
      </c>
      <c r="P19" s="180">
        <v>11378870</v>
      </c>
      <c r="Q19" s="146">
        <v>10974080</v>
      </c>
      <c r="R19" s="146">
        <v>11037344</v>
      </c>
      <c r="S19" s="6">
        <v>10944134</v>
      </c>
      <c r="T19" s="6">
        <v>10876714</v>
      </c>
      <c r="U19" s="6">
        <v>10175262</v>
      </c>
      <c r="V19" s="6">
        <v>10242502</v>
      </c>
      <c r="W19" s="6">
        <v>9769134</v>
      </c>
      <c r="X19" s="6">
        <v>9844953</v>
      </c>
      <c r="Y19" s="6">
        <v>9898469</v>
      </c>
      <c r="Z19" s="6">
        <v>10295270</v>
      </c>
      <c r="AA19" s="6">
        <v>10247834</v>
      </c>
      <c r="AB19" s="108">
        <v>13469693</v>
      </c>
      <c r="AC19" s="109">
        <v>13333585</v>
      </c>
      <c r="AD19" s="6">
        <v>14264153</v>
      </c>
      <c r="AE19" s="6">
        <v>16314807</v>
      </c>
      <c r="AF19" s="6">
        <v>15426614</v>
      </c>
      <c r="AG19" s="6">
        <v>13728027</v>
      </c>
      <c r="AH19" s="6">
        <v>11872080</v>
      </c>
      <c r="AI19" s="6">
        <v>10633484</v>
      </c>
      <c r="AJ19" s="6">
        <v>9094667</v>
      </c>
      <c r="AK19" s="6">
        <v>8672884</v>
      </c>
      <c r="AL19" s="6">
        <v>8469805</v>
      </c>
      <c r="AM19" s="6">
        <v>9274351</v>
      </c>
      <c r="AN19" s="6">
        <v>11666014</v>
      </c>
      <c r="AO19" s="6">
        <v>10798915</v>
      </c>
      <c r="AP19" s="6">
        <v>10712922</v>
      </c>
      <c r="AQ19" s="6">
        <v>12801390</v>
      </c>
      <c r="AR19" s="6">
        <v>9746564</v>
      </c>
      <c r="AS19" s="6">
        <v>10066099</v>
      </c>
      <c r="AT19" s="6">
        <v>10242973</v>
      </c>
      <c r="AU19" s="6">
        <v>11020648</v>
      </c>
      <c r="AV19" s="6">
        <v>11502074</v>
      </c>
      <c r="AW19" s="6">
        <v>9269903</v>
      </c>
      <c r="AX19" s="6">
        <v>6832005</v>
      </c>
      <c r="AY19" s="6">
        <v>6111102</v>
      </c>
      <c r="AZ19" s="6">
        <v>3727682</v>
      </c>
      <c r="BA19" s="6">
        <v>3318473</v>
      </c>
      <c r="BB19" s="6">
        <v>2636317</v>
      </c>
      <c r="BC19" s="6">
        <v>1501563</v>
      </c>
      <c r="BD19" s="6">
        <v>1265493</v>
      </c>
      <c r="BE19" s="6">
        <v>861845</v>
      </c>
      <c r="BF19" s="129">
        <v>703867</v>
      </c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</row>
    <row r="20" spans="1:124" s="3" customFormat="1" ht="18" customHeight="1" x14ac:dyDescent="0.2">
      <c r="A20" s="4">
        <v>16</v>
      </c>
      <c r="B20" s="5" t="s">
        <v>16</v>
      </c>
      <c r="C20" s="233">
        <v>10689095</v>
      </c>
      <c r="D20" s="232">
        <v>10647273</v>
      </c>
      <c r="E20" s="232">
        <v>10495543</v>
      </c>
      <c r="F20" s="232">
        <v>9873082</v>
      </c>
      <c r="G20" s="232">
        <v>9649939</v>
      </c>
      <c r="H20" s="232">
        <v>11968136</v>
      </c>
      <c r="I20" s="180">
        <v>13705758</v>
      </c>
      <c r="J20" s="180">
        <v>14196818</v>
      </c>
      <c r="K20" s="180">
        <v>14263453</v>
      </c>
      <c r="L20" s="180">
        <v>14440359</v>
      </c>
      <c r="M20" s="180">
        <v>14140034</v>
      </c>
      <c r="N20" s="180">
        <v>14472234</v>
      </c>
      <c r="O20" s="180">
        <v>14510615</v>
      </c>
      <c r="P20" s="180">
        <v>14056487</v>
      </c>
      <c r="Q20" s="146">
        <v>14790790</v>
      </c>
      <c r="R20" s="146">
        <v>15288712</v>
      </c>
      <c r="S20" s="6">
        <v>15512490</v>
      </c>
      <c r="T20" s="6">
        <v>15770182</v>
      </c>
      <c r="U20" s="6">
        <v>15829522</v>
      </c>
      <c r="V20" s="6">
        <v>17227808</v>
      </c>
      <c r="W20" s="6">
        <v>17471579</v>
      </c>
      <c r="X20" s="6">
        <v>17203726</v>
      </c>
      <c r="Y20" s="6">
        <v>17267912</v>
      </c>
      <c r="Z20" s="6">
        <v>17261649</v>
      </c>
      <c r="AA20" s="6">
        <v>16592867</v>
      </c>
      <c r="AB20" s="108">
        <v>16018150</v>
      </c>
      <c r="AC20" s="109">
        <v>15451655</v>
      </c>
      <c r="AD20" s="6">
        <v>16031876</v>
      </c>
      <c r="AE20" s="6">
        <v>15284842</v>
      </c>
      <c r="AF20" s="6">
        <v>15049635</v>
      </c>
      <c r="AG20" s="6">
        <v>15081108</v>
      </c>
      <c r="AH20" s="6">
        <v>13700971</v>
      </c>
      <c r="AI20" s="6">
        <v>13336768</v>
      </c>
      <c r="AJ20" s="6">
        <v>12831308</v>
      </c>
      <c r="AK20" s="6">
        <v>12740022</v>
      </c>
      <c r="AL20" s="6">
        <v>11665345</v>
      </c>
      <c r="AM20" s="6">
        <v>10690074</v>
      </c>
      <c r="AN20" s="6">
        <v>10330482</v>
      </c>
      <c r="AO20" s="6">
        <v>9901159</v>
      </c>
      <c r="AP20" s="6">
        <v>9484027</v>
      </c>
      <c r="AQ20" s="6">
        <v>9223700</v>
      </c>
      <c r="AR20" s="6">
        <v>8599555</v>
      </c>
      <c r="AS20" s="6">
        <v>8159510</v>
      </c>
      <c r="AT20" s="6">
        <v>7455926</v>
      </c>
      <c r="AU20" s="6">
        <v>6705660</v>
      </c>
      <c r="AV20" s="6">
        <v>6263965</v>
      </c>
      <c r="AW20" s="6">
        <v>5264303</v>
      </c>
      <c r="AX20" s="6">
        <v>4650073</v>
      </c>
      <c r="AY20" s="6">
        <v>3719600</v>
      </c>
      <c r="AZ20" s="6">
        <v>2954803</v>
      </c>
      <c r="BA20" s="6">
        <v>2462382</v>
      </c>
      <c r="BB20" s="6">
        <v>2137949</v>
      </c>
      <c r="BC20" s="6">
        <v>2048919</v>
      </c>
      <c r="BD20" s="6">
        <v>1588497</v>
      </c>
      <c r="BE20" s="6">
        <v>1420168</v>
      </c>
      <c r="BF20" s="129">
        <v>1191833</v>
      </c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</row>
    <row r="21" spans="1:124" s="3" customFormat="1" ht="18" customHeight="1" x14ac:dyDescent="0.2">
      <c r="A21" s="4">
        <v>17</v>
      </c>
      <c r="B21" s="5" t="s">
        <v>17</v>
      </c>
      <c r="C21" s="233">
        <v>5690248</v>
      </c>
      <c r="D21" s="232">
        <v>5615241</v>
      </c>
      <c r="E21" s="232">
        <v>5971631</v>
      </c>
      <c r="F21" s="232">
        <v>5999932</v>
      </c>
      <c r="G21" s="232">
        <v>6135964</v>
      </c>
      <c r="H21" s="232">
        <v>6031096</v>
      </c>
      <c r="I21" s="180">
        <v>5976639</v>
      </c>
      <c r="J21" s="180">
        <v>5747019</v>
      </c>
      <c r="K21" s="180">
        <v>5772522</v>
      </c>
      <c r="L21" s="180">
        <v>5839824</v>
      </c>
      <c r="M21" s="180">
        <v>5823859</v>
      </c>
      <c r="N21" s="180">
        <v>5922915</v>
      </c>
      <c r="O21" s="180">
        <v>5798011</v>
      </c>
      <c r="P21" s="180">
        <v>5967322</v>
      </c>
      <c r="Q21" s="146">
        <v>5871555</v>
      </c>
      <c r="R21" s="146">
        <v>5977693</v>
      </c>
      <c r="S21" s="6">
        <v>6167911</v>
      </c>
      <c r="T21" s="6">
        <v>6398799</v>
      </c>
      <c r="U21" s="6">
        <v>6626710</v>
      </c>
      <c r="V21" s="6">
        <v>6377808</v>
      </c>
      <c r="W21" s="6">
        <v>5822306</v>
      </c>
      <c r="X21" s="6">
        <v>5494072</v>
      </c>
      <c r="Y21" s="6">
        <v>5504316</v>
      </c>
      <c r="Z21" s="6">
        <v>4656747</v>
      </c>
      <c r="AA21" s="6">
        <v>4768886</v>
      </c>
      <c r="AB21" s="108">
        <v>4475183</v>
      </c>
      <c r="AC21" s="109">
        <v>4353055</v>
      </c>
      <c r="AD21" s="6">
        <v>4162299</v>
      </c>
      <c r="AE21" s="6">
        <v>4084489</v>
      </c>
      <c r="AF21" s="6">
        <v>3876817</v>
      </c>
      <c r="AG21" s="6">
        <v>3666862</v>
      </c>
      <c r="AH21" s="6">
        <v>3561054</v>
      </c>
      <c r="AI21" s="6">
        <v>3381195</v>
      </c>
      <c r="AJ21" s="6">
        <v>3287025</v>
      </c>
      <c r="AK21" s="6">
        <v>3347015</v>
      </c>
      <c r="AL21" s="6">
        <v>3310997</v>
      </c>
      <c r="AM21" s="6">
        <v>3173766</v>
      </c>
      <c r="AN21" s="6">
        <v>3077709</v>
      </c>
      <c r="AO21" s="6">
        <v>3004053</v>
      </c>
      <c r="AP21" s="6">
        <v>2944945</v>
      </c>
      <c r="AQ21" s="6">
        <v>2855081</v>
      </c>
      <c r="AR21" s="6">
        <v>2584763</v>
      </c>
      <c r="AS21" s="6">
        <v>2458297</v>
      </c>
      <c r="AT21" s="6">
        <v>2264785</v>
      </c>
      <c r="AU21" s="6">
        <v>2053000</v>
      </c>
      <c r="AV21" s="6">
        <v>1975515</v>
      </c>
      <c r="AW21" s="6">
        <v>1892541</v>
      </c>
      <c r="AX21" s="6">
        <v>1746128</v>
      </c>
      <c r="AY21" s="6">
        <v>1613192</v>
      </c>
      <c r="AZ21" s="6">
        <v>1259200</v>
      </c>
      <c r="BA21" s="6">
        <v>1013134</v>
      </c>
      <c r="BB21" s="6">
        <v>911415</v>
      </c>
      <c r="BC21" s="6">
        <v>791079</v>
      </c>
      <c r="BD21" s="6">
        <v>694700</v>
      </c>
      <c r="BE21" s="6">
        <v>573890</v>
      </c>
      <c r="BF21" s="129">
        <v>465137</v>
      </c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</row>
    <row r="22" spans="1:124" s="3" customFormat="1" ht="18" customHeight="1" x14ac:dyDescent="0.2">
      <c r="A22" s="4">
        <v>18</v>
      </c>
      <c r="B22" s="5" t="s">
        <v>0</v>
      </c>
      <c r="C22" s="233">
        <v>252366007</v>
      </c>
      <c r="D22" s="232">
        <v>247593419</v>
      </c>
      <c r="E22" s="232">
        <v>266825692</v>
      </c>
      <c r="F22" s="232">
        <v>305049923</v>
      </c>
      <c r="G22" s="232">
        <v>524771062</v>
      </c>
      <c r="H22" s="232">
        <v>177929062</v>
      </c>
      <c r="I22" s="180">
        <v>165619724</v>
      </c>
      <c r="J22" s="180">
        <v>176642389</v>
      </c>
      <c r="K22" s="180">
        <v>164913622</v>
      </c>
      <c r="L22" s="180">
        <v>165519134</v>
      </c>
      <c r="M22" s="180">
        <v>159973333</v>
      </c>
      <c r="N22" s="180">
        <v>167695928</v>
      </c>
      <c r="O22" s="180">
        <v>168388806</v>
      </c>
      <c r="P22" s="180">
        <v>153565897</v>
      </c>
      <c r="Q22" s="146">
        <v>147354051</v>
      </c>
      <c r="R22" s="146">
        <v>152281778</v>
      </c>
      <c r="S22" s="6">
        <v>84868276</v>
      </c>
      <c r="T22" s="6">
        <v>76692690</v>
      </c>
      <c r="U22" s="6">
        <v>74202316</v>
      </c>
      <c r="V22" s="6">
        <v>77125810</v>
      </c>
      <c r="W22" s="6">
        <v>71082415</v>
      </c>
      <c r="X22" s="6">
        <v>73292925</v>
      </c>
      <c r="Y22" s="6">
        <v>64236289</v>
      </c>
      <c r="Z22" s="6">
        <v>64921128</v>
      </c>
      <c r="AA22" s="6">
        <v>58179818</v>
      </c>
      <c r="AB22" s="108">
        <v>91427764</v>
      </c>
      <c r="AC22" s="109">
        <v>76080720</v>
      </c>
      <c r="AD22" s="6">
        <v>62068378</v>
      </c>
      <c r="AE22" s="6">
        <v>61692562</v>
      </c>
      <c r="AF22" s="6">
        <v>61118771</v>
      </c>
      <c r="AG22" s="6">
        <v>65249608</v>
      </c>
      <c r="AH22" s="6">
        <v>68269955</v>
      </c>
      <c r="AI22" s="6">
        <v>55141885</v>
      </c>
      <c r="AJ22" s="6">
        <v>48383398</v>
      </c>
      <c r="AK22" s="6">
        <v>43551129</v>
      </c>
      <c r="AL22" s="6">
        <v>44946494</v>
      </c>
      <c r="AM22" s="6">
        <v>41322433</v>
      </c>
      <c r="AN22" s="6">
        <v>41862927</v>
      </c>
      <c r="AO22" s="6">
        <v>44863069</v>
      </c>
      <c r="AP22" s="6">
        <v>46502015</v>
      </c>
      <c r="AQ22" s="6">
        <v>47658331</v>
      </c>
      <c r="AR22" s="6">
        <v>51658693</v>
      </c>
      <c r="AS22" s="6">
        <v>58217436</v>
      </c>
      <c r="AT22" s="6">
        <v>58143690</v>
      </c>
      <c r="AU22" s="6">
        <v>57621069</v>
      </c>
      <c r="AV22" s="6">
        <v>52853930</v>
      </c>
      <c r="AW22" s="6">
        <v>50118222</v>
      </c>
      <c r="AX22" s="6">
        <v>39634508</v>
      </c>
      <c r="AY22" s="6">
        <v>32331433</v>
      </c>
      <c r="AZ22" s="6">
        <v>27050923</v>
      </c>
      <c r="BA22" s="6">
        <v>20095489</v>
      </c>
      <c r="BB22" s="6">
        <v>15347907</v>
      </c>
      <c r="BC22" s="6">
        <v>11056326</v>
      </c>
      <c r="BD22" s="6">
        <v>7804065</v>
      </c>
      <c r="BE22" s="6">
        <v>6205627</v>
      </c>
      <c r="BF22" s="129">
        <v>5209402</v>
      </c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</row>
    <row r="23" spans="1:124" s="3" customFormat="1" ht="18" customHeight="1" x14ac:dyDescent="0.2">
      <c r="A23" s="4">
        <v>19</v>
      </c>
      <c r="B23" s="5" t="s">
        <v>18</v>
      </c>
      <c r="C23" s="233">
        <v>327247</v>
      </c>
      <c r="D23" s="232">
        <v>326282</v>
      </c>
      <c r="E23" s="232">
        <v>323924</v>
      </c>
      <c r="F23" s="232">
        <v>317466</v>
      </c>
      <c r="G23" s="232">
        <v>316393</v>
      </c>
      <c r="H23" s="232">
        <v>312456</v>
      </c>
      <c r="I23" s="180">
        <v>316882</v>
      </c>
      <c r="J23" s="180">
        <v>326009</v>
      </c>
      <c r="K23" s="180">
        <v>336875</v>
      </c>
      <c r="L23" s="180">
        <v>348977</v>
      </c>
      <c r="M23" s="180">
        <v>365804</v>
      </c>
      <c r="N23" s="180">
        <v>378176</v>
      </c>
      <c r="O23" s="180">
        <v>376740</v>
      </c>
      <c r="P23" s="180">
        <v>380831</v>
      </c>
      <c r="Q23" s="146">
        <v>386270</v>
      </c>
      <c r="R23" s="146">
        <v>381543</v>
      </c>
      <c r="S23" s="6">
        <v>377932</v>
      </c>
      <c r="T23" s="6">
        <v>371604</v>
      </c>
      <c r="U23" s="6">
        <v>353783</v>
      </c>
      <c r="V23" s="6">
        <v>343026</v>
      </c>
      <c r="W23" s="6">
        <v>339964</v>
      </c>
      <c r="X23" s="6">
        <v>334816</v>
      </c>
      <c r="Y23" s="6">
        <v>336502</v>
      </c>
      <c r="Z23" s="6">
        <v>338060</v>
      </c>
      <c r="AA23" s="6">
        <v>336321</v>
      </c>
      <c r="AB23" s="108">
        <v>337728</v>
      </c>
      <c r="AC23" s="109">
        <v>349285</v>
      </c>
      <c r="AD23" s="6">
        <v>341564</v>
      </c>
      <c r="AE23" s="6">
        <v>351253</v>
      </c>
      <c r="AF23" s="6">
        <v>358698</v>
      </c>
      <c r="AG23" s="6">
        <v>342809</v>
      </c>
      <c r="AH23" s="6">
        <v>333669</v>
      </c>
      <c r="AI23" s="6">
        <v>331760</v>
      </c>
      <c r="AJ23" s="6">
        <v>318947</v>
      </c>
      <c r="AK23" s="6">
        <v>316232</v>
      </c>
      <c r="AL23" s="6">
        <v>313597</v>
      </c>
      <c r="AM23" s="6">
        <v>302430</v>
      </c>
      <c r="AN23" s="6">
        <v>299597</v>
      </c>
      <c r="AO23" s="6">
        <v>297502</v>
      </c>
      <c r="AP23" s="6">
        <v>297056</v>
      </c>
      <c r="AQ23" s="6">
        <v>296447</v>
      </c>
      <c r="AR23" s="6">
        <v>295623</v>
      </c>
      <c r="AS23" s="6">
        <v>295810</v>
      </c>
      <c r="AT23" s="6">
        <v>295810</v>
      </c>
      <c r="AU23" s="6">
        <v>293929</v>
      </c>
      <c r="AV23" s="6">
        <v>279448</v>
      </c>
      <c r="AW23" s="6">
        <v>240054</v>
      </c>
      <c r="AX23" s="6">
        <v>203671</v>
      </c>
      <c r="AY23" s="6">
        <v>178320</v>
      </c>
      <c r="AZ23" s="6">
        <v>162319</v>
      </c>
      <c r="BA23" s="6">
        <v>182984</v>
      </c>
      <c r="BB23" s="6">
        <v>73576</v>
      </c>
      <c r="BC23" s="6">
        <v>64497</v>
      </c>
      <c r="BD23" s="6">
        <v>52247</v>
      </c>
      <c r="BE23" s="6">
        <v>44932</v>
      </c>
      <c r="BF23" s="129">
        <v>36689</v>
      </c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</row>
    <row r="24" spans="1:124" s="3" customFormat="1" ht="18" customHeight="1" x14ac:dyDescent="0.2">
      <c r="A24" s="4">
        <v>20</v>
      </c>
      <c r="B24" s="5" t="s">
        <v>19</v>
      </c>
      <c r="C24" s="233">
        <v>91507548</v>
      </c>
      <c r="D24" s="232">
        <v>86726564</v>
      </c>
      <c r="E24" s="232">
        <v>91650133</v>
      </c>
      <c r="F24" s="232">
        <v>88855394</v>
      </c>
      <c r="G24" s="232">
        <v>89618141</v>
      </c>
      <c r="H24" s="232">
        <v>80926848</v>
      </c>
      <c r="I24" s="180">
        <v>75171007</v>
      </c>
      <c r="J24" s="180">
        <v>76869653</v>
      </c>
      <c r="K24" s="180">
        <v>73363569</v>
      </c>
      <c r="L24" s="180">
        <v>76113262</v>
      </c>
      <c r="M24" s="180">
        <v>67001763</v>
      </c>
      <c r="N24" s="180">
        <v>64600468</v>
      </c>
      <c r="O24" s="180">
        <v>68263614</v>
      </c>
      <c r="P24" s="180">
        <v>72046915</v>
      </c>
      <c r="Q24" s="146">
        <v>57780026</v>
      </c>
      <c r="R24" s="146">
        <v>51592651</v>
      </c>
      <c r="S24" s="6">
        <v>47193234</v>
      </c>
      <c r="T24" s="6">
        <v>45889271</v>
      </c>
      <c r="U24" s="6">
        <v>42330478</v>
      </c>
      <c r="V24" s="6">
        <v>44184013</v>
      </c>
      <c r="W24" s="6">
        <v>41394659</v>
      </c>
      <c r="X24" s="6">
        <v>42068792</v>
      </c>
      <c r="Y24" s="6">
        <v>38819203</v>
      </c>
      <c r="Z24" s="6">
        <v>42063401</v>
      </c>
      <c r="AA24" s="6">
        <v>42892041</v>
      </c>
      <c r="AB24" s="108">
        <v>42439168</v>
      </c>
      <c r="AC24" s="109">
        <v>43982830</v>
      </c>
      <c r="AD24" s="6">
        <v>47008733</v>
      </c>
      <c r="AE24" s="6">
        <v>46149479</v>
      </c>
      <c r="AF24" s="6">
        <v>43490249</v>
      </c>
      <c r="AG24" s="6">
        <v>38946827</v>
      </c>
      <c r="AH24" s="6">
        <v>40497181</v>
      </c>
      <c r="AI24" s="6">
        <v>35274047</v>
      </c>
      <c r="AJ24" s="6">
        <v>32968530</v>
      </c>
      <c r="AK24" s="6">
        <v>31227327</v>
      </c>
      <c r="AL24" s="6">
        <v>28393605</v>
      </c>
      <c r="AM24" s="6">
        <v>26779983</v>
      </c>
      <c r="AN24" s="6">
        <v>27614084</v>
      </c>
      <c r="AO24" s="6">
        <v>27369218</v>
      </c>
      <c r="AP24" s="6">
        <v>25433569</v>
      </c>
      <c r="AQ24" s="6">
        <v>27310639</v>
      </c>
      <c r="AR24" s="6">
        <v>25863258</v>
      </c>
      <c r="AS24" s="6">
        <v>25948710</v>
      </c>
      <c r="AT24" s="6">
        <v>26682202</v>
      </c>
      <c r="AU24" s="6">
        <v>25431177</v>
      </c>
      <c r="AV24" s="6">
        <v>23003139</v>
      </c>
      <c r="AW24" s="6">
        <v>20584145</v>
      </c>
      <c r="AX24" s="6">
        <v>14482563</v>
      </c>
      <c r="AY24" s="6">
        <v>11452999</v>
      </c>
      <c r="AZ24" s="6">
        <v>9842807</v>
      </c>
      <c r="BA24" s="6">
        <v>9019499</v>
      </c>
      <c r="BB24" s="6">
        <v>6104764</v>
      </c>
      <c r="BC24" s="6">
        <v>4860351</v>
      </c>
      <c r="BD24" s="6">
        <v>3815394</v>
      </c>
      <c r="BE24" s="6">
        <v>3117879</v>
      </c>
      <c r="BF24" s="129">
        <v>3625437</v>
      </c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</row>
    <row r="25" spans="1:124" s="3" customFormat="1" ht="18" customHeight="1" x14ac:dyDescent="0.2">
      <c r="A25" s="4">
        <v>21</v>
      </c>
      <c r="B25" s="5" t="s">
        <v>20</v>
      </c>
      <c r="C25" s="233">
        <v>4608608</v>
      </c>
      <c r="D25" s="232">
        <v>3795243</v>
      </c>
      <c r="E25" s="232">
        <v>3793504</v>
      </c>
      <c r="F25" s="232">
        <v>3273952</v>
      </c>
      <c r="G25" s="232">
        <v>3868946</v>
      </c>
      <c r="H25" s="232">
        <v>2948698</v>
      </c>
      <c r="I25" s="180">
        <v>3861118</v>
      </c>
      <c r="J25" s="180">
        <v>3662092</v>
      </c>
      <c r="K25" s="180">
        <v>3107785</v>
      </c>
      <c r="L25" s="180">
        <v>3606925</v>
      </c>
      <c r="M25" s="180">
        <v>3382489</v>
      </c>
      <c r="N25" s="180">
        <v>3330452</v>
      </c>
      <c r="O25" s="180">
        <v>3416496</v>
      </c>
      <c r="P25" s="180">
        <v>2797863</v>
      </c>
      <c r="Q25" s="146">
        <v>3255841</v>
      </c>
      <c r="R25" s="146">
        <v>3157035</v>
      </c>
      <c r="S25" s="6">
        <v>3542011</v>
      </c>
      <c r="T25" s="6">
        <v>3749434</v>
      </c>
      <c r="U25" s="6">
        <v>6145214</v>
      </c>
      <c r="V25" s="6">
        <v>3602142</v>
      </c>
      <c r="W25" s="6">
        <v>6926047</v>
      </c>
      <c r="X25" s="6">
        <v>2428712</v>
      </c>
      <c r="Y25" s="6">
        <v>3370705</v>
      </c>
      <c r="Z25" s="6">
        <v>3443758</v>
      </c>
      <c r="AA25" s="6">
        <v>3101159</v>
      </c>
      <c r="AB25" s="108">
        <v>4031677</v>
      </c>
      <c r="AC25" s="109">
        <v>5932874</v>
      </c>
      <c r="AD25" s="6">
        <v>5621204</v>
      </c>
      <c r="AE25" s="6">
        <v>10176758</v>
      </c>
      <c r="AF25" s="6">
        <v>8525814</v>
      </c>
      <c r="AG25" s="6">
        <v>11536765</v>
      </c>
      <c r="AH25" s="6">
        <v>13471937</v>
      </c>
      <c r="AI25" s="6">
        <v>13647339</v>
      </c>
      <c r="AJ25" s="6">
        <v>21676241</v>
      </c>
      <c r="AK25" s="6">
        <v>16245639</v>
      </c>
      <c r="AL25" s="6">
        <v>16122419</v>
      </c>
      <c r="AM25" s="6">
        <v>10336433</v>
      </c>
      <c r="AN25" s="6">
        <v>13561165</v>
      </c>
      <c r="AO25" s="6">
        <v>7482688</v>
      </c>
      <c r="AP25" s="6">
        <v>7182553</v>
      </c>
      <c r="AQ25" s="6">
        <v>6367854</v>
      </c>
      <c r="AR25" s="6">
        <v>7554858</v>
      </c>
      <c r="AS25" s="6">
        <v>5143395</v>
      </c>
      <c r="AT25" s="6">
        <v>5308187</v>
      </c>
      <c r="AU25" s="6">
        <v>4640718</v>
      </c>
      <c r="AV25" s="6">
        <v>3648089</v>
      </c>
      <c r="AW25" s="6">
        <v>3310158</v>
      </c>
      <c r="AX25" s="6">
        <v>3121471</v>
      </c>
      <c r="AY25" s="6">
        <v>2436337</v>
      </c>
      <c r="AZ25" s="6">
        <v>2296041</v>
      </c>
      <c r="BA25" s="6">
        <v>2129371</v>
      </c>
      <c r="BB25" s="6">
        <v>2447028</v>
      </c>
      <c r="BC25" s="6">
        <v>2489129</v>
      </c>
      <c r="BD25" s="6">
        <v>1874097</v>
      </c>
      <c r="BE25" s="6">
        <v>1794373</v>
      </c>
      <c r="BF25" s="129">
        <v>1223909</v>
      </c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</row>
    <row r="26" spans="1:124" s="3" customFormat="1" ht="18" customHeight="1" x14ac:dyDescent="0.2">
      <c r="A26" s="4">
        <v>22</v>
      </c>
      <c r="B26" s="5" t="s">
        <v>28</v>
      </c>
      <c r="C26" s="233">
        <v>40413569</v>
      </c>
      <c r="D26" s="232">
        <v>39238984</v>
      </c>
      <c r="E26" s="232">
        <v>27175992</v>
      </c>
      <c r="F26" s="232">
        <v>21076966</v>
      </c>
      <c r="G26" s="232">
        <v>16415149</v>
      </c>
      <c r="H26" s="232">
        <v>12633820</v>
      </c>
      <c r="I26" s="180">
        <v>14296333</v>
      </c>
      <c r="J26" s="180">
        <v>9474885</v>
      </c>
      <c r="K26" s="180">
        <v>8011307</v>
      </c>
      <c r="L26" s="180">
        <v>4312344</v>
      </c>
      <c r="M26" s="180">
        <v>1035058</v>
      </c>
      <c r="N26" s="180">
        <v>545928</v>
      </c>
      <c r="O26" s="180">
        <v>1411369</v>
      </c>
      <c r="P26" s="180">
        <v>2658575</v>
      </c>
      <c r="Q26" s="146">
        <v>558339</v>
      </c>
      <c r="R26" s="146">
        <v>1049739</v>
      </c>
      <c r="S26" s="6">
        <v>509700</v>
      </c>
      <c r="T26" s="6">
        <v>463229</v>
      </c>
      <c r="U26" s="6">
        <v>585050</v>
      </c>
      <c r="V26" s="6">
        <v>1804874</v>
      </c>
      <c r="W26" s="6">
        <v>733201</v>
      </c>
      <c r="X26" s="6">
        <v>688266</v>
      </c>
      <c r="Y26" s="6">
        <v>891768</v>
      </c>
      <c r="Z26" s="6">
        <v>806187</v>
      </c>
      <c r="AA26" s="6">
        <v>701650</v>
      </c>
      <c r="AB26" s="108">
        <v>1115893</v>
      </c>
      <c r="AC26" s="109">
        <v>1935768</v>
      </c>
      <c r="AD26" s="6">
        <v>1763934</v>
      </c>
      <c r="AE26" s="6">
        <v>2180759</v>
      </c>
      <c r="AF26" s="6">
        <v>3800174</v>
      </c>
      <c r="AG26" s="6">
        <v>3450672</v>
      </c>
      <c r="AH26" s="6">
        <v>5202780</v>
      </c>
      <c r="AI26" s="6">
        <v>6861933</v>
      </c>
      <c r="AJ26" s="6">
        <v>5275489</v>
      </c>
      <c r="AK26" s="6">
        <v>4586307</v>
      </c>
      <c r="AL26" s="6">
        <v>3764420</v>
      </c>
      <c r="AM26" s="6">
        <v>2810848</v>
      </c>
      <c r="AN26" s="6">
        <v>2457810</v>
      </c>
      <c r="AO26" s="6">
        <v>1651213</v>
      </c>
      <c r="AP26" s="6">
        <v>1425011</v>
      </c>
      <c r="AQ26" s="6">
        <v>1443940</v>
      </c>
      <c r="AR26" s="6">
        <v>1716815</v>
      </c>
      <c r="AS26" s="6">
        <v>1692132</v>
      </c>
      <c r="AT26" s="6">
        <v>2001964</v>
      </c>
      <c r="AU26" s="6">
        <v>2130123</v>
      </c>
      <c r="AV26" s="6">
        <v>2344804</v>
      </c>
      <c r="AW26" s="6">
        <v>3085664</v>
      </c>
      <c r="AX26" s="6">
        <v>2662626</v>
      </c>
      <c r="AY26" s="6">
        <v>1026005</v>
      </c>
      <c r="AZ26" s="6">
        <v>1479100</v>
      </c>
      <c r="BA26" s="6">
        <v>2018042</v>
      </c>
      <c r="BB26" s="6">
        <v>2242229</v>
      </c>
      <c r="BC26" s="6">
        <v>1273561</v>
      </c>
      <c r="BD26" s="6">
        <v>864147</v>
      </c>
      <c r="BE26" s="6">
        <v>821468</v>
      </c>
      <c r="BF26" s="129">
        <v>536118</v>
      </c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</row>
    <row r="27" spans="1:124" s="3" customFormat="1" ht="18" customHeight="1" x14ac:dyDescent="0.2">
      <c r="A27" s="4">
        <v>23</v>
      </c>
      <c r="B27" s="5" t="s">
        <v>21</v>
      </c>
      <c r="C27" s="233">
        <v>63783484</v>
      </c>
      <c r="D27" s="232">
        <v>65072396</v>
      </c>
      <c r="E27" s="232">
        <v>38835098</v>
      </c>
      <c r="F27" s="232">
        <v>27220474</v>
      </c>
      <c r="G27" s="232">
        <v>45743841</v>
      </c>
      <c r="H27" s="232">
        <v>55955153</v>
      </c>
      <c r="I27" s="180">
        <v>48992767</v>
      </c>
      <c r="J27" s="180">
        <v>37213735</v>
      </c>
      <c r="K27" s="180">
        <v>43047858</v>
      </c>
      <c r="L27" s="180">
        <v>46111261</v>
      </c>
      <c r="M27" s="180">
        <v>36395373</v>
      </c>
      <c r="N27" s="180">
        <v>23203910</v>
      </c>
      <c r="O27" s="180">
        <v>24667014</v>
      </c>
      <c r="P27" s="180">
        <v>16075712</v>
      </c>
      <c r="Q27" s="146">
        <v>17217027</v>
      </c>
      <c r="R27" s="146">
        <v>20760626</v>
      </c>
      <c r="S27" s="6">
        <v>24922267</v>
      </c>
      <c r="T27" s="6">
        <v>21704489</v>
      </c>
      <c r="U27" s="6">
        <v>21652641</v>
      </c>
      <c r="V27" s="6">
        <v>35522693</v>
      </c>
      <c r="W27" s="6">
        <v>48986719</v>
      </c>
      <c r="X27" s="6">
        <v>36477238</v>
      </c>
      <c r="Y27" s="6">
        <v>42333772</v>
      </c>
      <c r="Z27" s="6">
        <v>24361205</v>
      </c>
      <c r="AA27" s="6">
        <v>23107443</v>
      </c>
      <c r="AB27" s="108">
        <v>27315170</v>
      </c>
      <c r="AC27" s="109">
        <v>33578640</v>
      </c>
      <c r="AD27" s="6">
        <v>37983608</v>
      </c>
      <c r="AE27" s="6">
        <v>33918807</v>
      </c>
      <c r="AF27" s="6">
        <v>41273497</v>
      </c>
      <c r="AG27" s="6">
        <v>35927392</v>
      </c>
      <c r="AH27" s="6">
        <v>49259747</v>
      </c>
      <c r="AI27" s="6">
        <v>35543658</v>
      </c>
      <c r="AJ27" s="6">
        <v>29986725</v>
      </c>
      <c r="AK27" s="6">
        <v>27318758</v>
      </c>
      <c r="AL27" s="6">
        <v>25828706</v>
      </c>
      <c r="AM27" s="6">
        <v>14036263</v>
      </c>
      <c r="AN27" s="6">
        <v>9505393</v>
      </c>
      <c r="AO27" s="6">
        <v>14334483</v>
      </c>
      <c r="AP27" s="6">
        <v>13078101</v>
      </c>
      <c r="AQ27" s="6">
        <v>11329002</v>
      </c>
      <c r="AR27" s="6">
        <v>8706805</v>
      </c>
      <c r="AS27" s="6">
        <v>9243951</v>
      </c>
      <c r="AT27" s="6">
        <v>8024570</v>
      </c>
      <c r="AU27" s="6">
        <v>7124157</v>
      </c>
      <c r="AV27" s="6">
        <v>6052333</v>
      </c>
      <c r="AW27" s="6">
        <v>4274536</v>
      </c>
      <c r="AX27" s="6">
        <v>2977647</v>
      </c>
      <c r="AY27" s="6">
        <v>2420990</v>
      </c>
      <c r="AZ27" s="6">
        <v>2192038</v>
      </c>
      <c r="BA27" s="6">
        <v>2937927</v>
      </c>
      <c r="BB27" s="6">
        <v>1609383</v>
      </c>
      <c r="BC27" s="6">
        <v>890877</v>
      </c>
      <c r="BD27" s="6">
        <v>948270</v>
      </c>
      <c r="BE27" s="6">
        <v>741483</v>
      </c>
      <c r="BF27" s="129">
        <v>460374</v>
      </c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</row>
    <row r="28" spans="1:124" s="3" customFormat="1" ht="18" customHeight="1" x14ac:dyDescent="0.2">
      <c r="A28" s="4">
        <v>24</v>
      </c>
      <c r="B28" s="5" t="s">
        <v>22</v>
      </c>
      <c r="C28" s="233">
        <v>63144677</v>
      </c>
      <c r="D28" s="232">
        <v>74666626</v>
      </c>
      <c r="E28" s="232">
        <v>83215956</v>
      </c>
      <c r="F28" s="232">
        <v>65195063</v>
      </c>
      <c r="G28" s="232">
        <v>58676950</v>
      </c>
      <c r="H28" s="232">
        <v>49325929</v>
      </c>
      <c r="I28" s="180">
        <v>63219166</v>
      </c>
      <c r="J28" s="180">
        <v>56614948</v>
      </c>
      <c r="K28" s="180">
        <v>67896409</v>
      </c>
      <c r="L28" s="180">
        <v>60380144</v>
      </c>
      <c r="M28" s="180">
        <v>61668880</v>
      </c>
      <c r="N28" s="180">
        <v>73329852</v>
      </c>
      <c r="O28" s="180">
        <v>77212714</v>
      </c>
      <c r="P28" s="180">
        <v>48612918</v>
      </c>
      <c r="Q28" s="146">
        <v>41195925</v>
      </c>
      <c r="R28" s="146">
        <v>35396909</v>
      </c>
      <c r="S28" s="6">
        <v>35372722</v>
      </c>
      <c r="T28" s="6">
        <v>36855178</v>
      </c>
      <c r="U28" s="6">
        <v>37593681</v>
      </c>
      <c r="V28" s="6">
        <v>37659741</v>
      </c>
      <c r="W28" s="6">
        <v>39451166</v>
      </c>
      <c r="X28" s="6">
        <v>36715241</v>
      </c>
      <c r="Y28" s="6">
        <v>40091656</v>
      </c>
      <c r="Z28" s="6">
        <v>42090348</v>
      </c>
      <c r="AA28" s="6">
        <v>37795701</v>
      </c>
      <c r="AB28" s="108">
        <v>45405209</v>
      </c>
      <c r="AC28" s="109">
        <v>35125473</v>
      </c>
      <c r="AD28" s="6">
        <v>35584638</v>
      </c>
      <c r="AE28" s="6">
        <v>37147570</v>
      </c>
      <c r="AF28" s="6">
        <v>37301946</v>
      </c>
      <c r="AG28" s="6">
        <v>40492108</v>
      </c>
      <c r="AH28" s="6">
        <v>36673698</v>
      </c>
      <c r="AI28" s="6">
        <v>40456371</v>
      </c>
      <c r="AJ28" s="6">
        <v>40812560</v>
      </c>
      <c r="AK28" s="6">
        <v>39056574</v>
      </c>
      <c r="AL28" s="6">
        <v>37063138</v>
      </c>
      <c r="AM28" s="6">
        <v>29392534</v>
      </c>
      <c r="AN28" s="6">
        <v>25800811</v>
      </c>
      <c r="AO28" s="6">
        <v>24613776</v>
      </c>
      <c r="AP28" s="6">
        <v>22451241</v>
      </c>
      <c r="AQ28" s="6">
        <v>24060700</v>
      </c>
      <c r="AR28" s="6">
        <v>22004128</v>
      </c>
      <c r="AS28" s="6">
        <v>22121728</v>
      </c>
      <c r="AT28" s="6">
        <v>19038621</v>
      </c>
      <c r="AU28" s="6">
        <v>21322296</v>
      </c>
      <c r="AV28" s="6">
        <v>17703479</v>
      </c>
      <c r="AW28" s="6">
        <v>14982649</v>
      </c>
      <c r="AX28" s="6">
        <v>15117466</v>
      </c>
      <c r="AY28" s="6">
        <v>9996224</v>
      </c>
      <c r="AZ28" s="6">
        <v>10234113</v>
      </c>
      <c r="BA28" s="6">
        <v>8537719</v>
      </c>
      <c r="BB28" s="6">
        <v>7476399</v>
      </c>
      <c r="BC28" s="6">
        <v>4733064</v>
      </c>
      <c r="BD28" s="6">
        <v>3383556</v>
      </c>
      <c r="BE28" s="6">
        <v>3268605</v>
      </c>
      <c r="BF28" s="129">
        <v>2730798</v>
      </c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</row>
    <row r="29" spans="1:124" s="3" customFormat="1" ht="18" customHeight="1" x14ac:dyDescent="0.2">
      <c r="A29" s="4">
        <v>25</v>
      </c>
      <c r="B29" s="5" t="s">
        <v>23</v>
      </c>
      <c r="C29" s="233">
        <v>26139668</v>
      </c>
      <c r="D29" s="232">
        <v>27120564</v>
      </c>
      <c r="E29" s="232">
        <v>36136114</v>
      </c>
      <c r="F29" s="232">
        <v>28700654</v>
      </c>
      <c r="G29" s="232">
        <v>25888439</v>
      </c>
      <c r="H29" s="232">
        <v>25457475</v>
      </c>
      <c r="I29" s="180">
        <v>28003106</v>
      </c>
      <c r="J29" s="180">
        <v>26866939</v>
      </c>
      <c r="K29" s="180">
        <v>28124366</v>
      </c>
      <c r="L29" s="180">
        <v>27037446</v>
      </c>
      <c r="M29" s="180">
        <v>26137109</v>
      </c>
      <c r="N29" s="180">
        <v>28657043</v>
      </c>
      <c r="O29" s="180">
        <v>30158688</v>
      </c>
      <c r="P29" s="180">
        <v>32100899</v>
      </c>
      <c r="Q29" s="146">
        <v>33325680</v>
      </c>
      <c r="R29" s="146">
        <v>34629633</v>
      </c>
      <c r="S29" s="6">
        <v>35623344</v>
      </c>
      <c r="T29" s="6">
        <v>33870871</v>
      </c>
      <c r="U29" s="6">
        <v>29337407</v>
      </c>
      <c r="V29" s="6">
        <v>32100007</v>
      </c>
      <c r="W29" s="6">
        <v>28732710</v>
      </c>
      <c r="X29" s="6">
        <v>26742012</v>
      </c>
      <c r="Y29" s="6">
        <v>27789891</v>
      </c>
      <c r="Z29" s="6">
        <v>28636748</v>
      </c>
      <c r="AA29" s="6">
        <v>26847732</v>
      </c>
      <c r="AB29" s="108">
        <v>28263611</v>
      </c>
      <c r="AC29" s="109">
        <v>30653892</v>
      </c>
      <c r="AD29" s="6">
        <v>27722487</v>
      </c>
      <c r="AE29" s="6">
        <v>27708665</v>
      </c>
      <c r="AF29" s="6">
        <v>27089651</v>
      </c>
      <c r="AG29" s="6">
        <v>28331500</v>
      </c>
      <c r="AH29" s="6">
        <v>27813522</v>
      </c>
      <c r="AI29" s="6">
        <v>29054606</v>
      </c>
      <c r="AJ29" s="6">
        <v>31744502</v>
      </c>
      <c r="AK29" s="6">
        <v>32021893</v>
      </c>
      <c r="AL29" s="6">
        <v>27844295</v>
      </c>
      <c r="AM29" s="6">
        <v>24981675</v>
      </c>
      <c r="AN29" s="6">
        <v>24247415</v>
      </c>
      <c r="AO29" s="6">
        <v>24011134</v>
      </c>
      <c r="AP29" s="6">
        <v>26860368</v>
      </c>
      <c r="AQ29" s="6">
        <v>28749619</v>
      </c>
      <c r="AR29" s="6">
        <v>24882440</v>
      </c>
      <c r="AS29" s="6">
        <v>20150030</v>
      </c>
      <c r="AT29" s="6">
        <v>19193632</v>
      </c>
      <c r="AU29" s="6">
        <v>20290307</v>
      </c>
      <c r="AV29" s="6">
        <v>16601423</v>
      </c>
      <c r="AW29" s="6">
        <v>14496923</v>
      </c>
      <c r="AX29" s="6">
        <v>12260739</v>
      </c>
      <c r="AY29" s="6">
        <v>10718720</v>
      </c>
      <c r="AZ29" s="6">
        <v>11751591</v>
      </c>
      <c r="BA29" s="6">
        <v>9567664</v>
      </c>
      <c r="BB29" s="6">
        <v>6838304</v>
      </c>
      <c r="BC29" s="6">
        <v>5609757</v>
      </c>
      <c r="BD29" s="6">
        <v>4633663</v>
      </c>
      <c r="BE29" s="6">
        <v>3738106</v>
      </c>
      <c r="BF29" s="129">
        <v>2631458</v>
      </c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</row>
    <row r="30" spans="1:124" s="3" customFormat="1" ht="18" customHeight="1" thickBot="1" x14ac:dyDescent="0.25">
      <c r="A30" s="4">
        <v>26</v>
      </c>
      <c r="B30" s="21" t="s">
        <v>24</v>
      </c>
      <c r="C30" s="282">
        <v>88853918</v>
      </c>
      <c r="D30" s="240">
        <v>81632223</v>
      </c>
      <c r="E30" s="240">
        <v>94482719</v>
      </c>
      <c r="F30" s="240">
        <v>116436407</v>
      </c>
      <c r="G30" s="240">
        <v>123461684</v>
      </c>
      <c r="H30" s="240">
        <v>108387045</v>
      </c>
      <c r="I30" s="188">
        <v>111254477</v>
      </c>
      <c r="J30" s="188">
        <v>110716227</v>
      </c>
      <c r="K30" s="188">
        <v>117139740</v>
      </c>
      <c r="L30" s="188">
        <v>119251787</v>
      </c>
      <c r="M30" s="188">
        <v>123173341</v>
      </c>
      <c r="N30" s="188">
        <v>109634252</v>
      </c>
      <c r="O30" s="188">
        <v>104775068</v>
      </c>
      <c r="P30" s="188">
        <v>101946832</v>
      </c>
      <c r="Q30" s="148">
        <v>113463273</v>
      </c>
      <c r="R30" s="148">
        <v>106489925</v>
      </c>
      <c r="S30" s="13">
        <v>79548568</v>
      </c>
      <c r="T30" s="13">
        <v>71087638</v>
      </c>
      <c r="U30" s="13">
        <v>82208905</v>
      </c>
      <c r="V30" s="13">
        <v>81744007</v>
      </c>
      <c r="W30" s="13">
        <v>96606590</v>
      </c>
      <c r="X30" s="13">
        <v>114081902</v>
      </c>
      <c r="Y30" s="13">
        <v>96777839</v>
      </c>
      <c r="Z30" s="13">
        <v>88818320</v>
      </c>
      <c r="AA30" s="13">
        <v>73840751</v>
      </c>
      <c r="AB30" s="113">
        <v>84403795</v>
      </c>
      <c r="AC30" s="114">
        <v>102829055</v>
      </c>
      <c r="AD30" s="13">
        <v>109467585</v>
      </c>
      <c r="AE30" s="6">
        <v>124837615</v>
      </c>
      <c r="AF30" s="6">
        <v>112152400</v>
      </c>
      <c r="AG30" s="6">
        <v>106578040</v>
      </c>
      <c r="AH30" s="6">
        <v>99446550</v>
      </c>
      <c r="AI30" s="6">
        <v>81428797</v>
      </c>
      <c r="AJ30" s="13">
        <v>68404769</v>
      </c>
      <c r="AK30" s="6">
        <v>64433187</v>
      </c>
      <c r="AL30" s="6">
        <v>61169545</v>
      </c>
      <c r="AM30" s="6">
        <v>52504406</v>
      </c>
      <c r="AN30" s="6">
        <v>47235761</v>
      </c>
      <c r="AO30" s="13">
        <v>51246284</v>
      </c>
      <c r="AP30" s="6">
        <v>40257824</v>
      </c>
      <c r="AQ30" s="6">
        <v>46115343</v>
      </c>
      <c r="AR30" s="13">
        <v>54422585</v>
      </c>
      <c r="AS30" s="6">
        <v>48998659</v>
      </c>
      <c r="AT30" s="6">
        <v>45784027</v>
      </c>
      <c r="AU30" s="6">
        <v>43966842</v>
      </c>
      <c r="AV30" s="6">
        <v>50755108</v>
      </c>
      <c r="AW30" s="13">
        <v>50387340</v>
      </c>
      <c r="AX30" s="6">
        <v>38795350</v>
      </c>
      <c r="AY30" s="6">
        <v>32891300</v>
      </c>
      <c r="AZ30" s="6">
        <v>21701200</v>
      </c>
      <c r="BA30" s="6">
        <v>12726344</v>
      </c>
      <c r="BB30" s="6">
        <v>14852700</v>
      </c>
      <c r="BC30" s="6">
        <v>13628332</v>
      </c>
      <c r="BD30" s="13">
        <v>10272460</v>
      </c>
      <c r="BE30" s="13">
        <v>6551960</v>
      </c>
      <c r="BF30" s="129">
        <v>4500560</v>
      </c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</row>
    <row r="31" spans="1:124" s="17" customFormat="1" ht="18" customHeight="1" thickBot="1" x14ac:dyDescent="0.25">
      <c r="A31" s="22" t="s">
        <v>25</v>
      </c>
      <c r="B31" s="23"/>
      <c r="C31" s="241">
        <f t="shared" ref="C31" si="0">SUM(C2:C30)-C15-C16-C17</f>
        <v>1443417543</v>
      </c>
      <c r="D31" s="241">
        <f t="shared" ref="D31:E31" si="1">SUM(D2:D30)-D15-D16-D17</f>
        <v>1410869592</v>
      </c>
      <c r="E31" s="241">
        <f t="shared" si="1"/>
        <v>1415011038</v>
      </c>
      <c r="F31" s="241">
        <f t="shared" ref="F31:G31" si="2">SUM(F2:F30)-F15-F16-F17</f>
        <v>1423355917</v>
      </c>
      <c r="G31" s="241">
        <f t="shared" si="2"/>
        <v>1633871869</v>
      </c>
      <c r="H31" s="241">
        <f t="shared" ref="H31:M31" si="3">SUM(H2:H30)-H15-H16-H17</f>
        <v>1251645266</v>
      </c>
      <c r="I31" s="162">
        <f t="shared" si="3"/>
        <v>1232601834</v>
      </c>
      <c r="J31" s="162">
        <f t="shared" si="3"/>
        <v>1225702429</v>
      </c>
      <c r="K31" s="162">
        <f t="shared" si="3"/>
        <v>1219834477</v>
      </c>
      <c r="L31" s="162">
        <f t="shared" si="3"/>
        <v>1230085051</v>
      </c>
      <c r="M31" s="162">
        <f t="shared" si="3"/>
        <v>1183278642</v>
      </c>
      <c r="N31" s="189">
        <v>1163538488</v>
      </c>
      <c r="O31" s="189">
        <v>1180298805</v>
      </c>
      <c r="P31" s="189">
        <v>1178478392</v>
      </c>
      <c r="Q31" s="24">
        <v>1095613541</v>
      </c>
      <c r="R31" s="24">
        <v>1069888870</v>
      </c>
      <c r="S31" s="24">
        <v>991932210</v>
      </c>
      <c r="T31" s="24">
        <v>973088405</v>
      </c>
      <c r="U31" s="24">
        <v>975827014</v>
      </c>
      <c r="V31" s="24">
        <v>980040331</v>
      </c>
      <c r="W31" s="24">
        <v>983112717</v>
      </c>
      <c r="X31" s="24">
        <v>985399747</v>
      </c>
      <c r="Y31" s="24">
        <v>993909970</v>
      </c>
      <c r="Z31" s="24">
        <v>1018258303</v>
      </c>
      <c r="AA31" s="24">
        <v>1004352644</v>
      </c>
      <c r="AB31" s="24">
        <v>1061069494</v>
      </c>
      <c r="AC31" s="24">
        <v>1034111129</v>
      </c>
      <c r="AD31" s="24">
        <v>1018867193</v>
      </c>
      <c r="AE31" s="24">
        <v>1019085252</v>
      </c>
      <c r="AF31" s="24">
        <v>993774712</v>
      </c>
      <c r="AG31" s="24">
        <v>958471261</v>
      </c>
      <c r="AH31" s="24">
        <v>974000521</v>
      </c>
      <c r="AI31" s="24">
        <v>926238655</v>
      </c>
      <c r="AJ31" s="24">
        <v>875668465</v>
      </c>
      <c r="AK31" s="24">
        <v>813734181</v>
      </c>
      <c r="AL31" s="24">
        <v>760483461</v>
      </c>
      <c r="AM31" s="24">
        <v>664511993</v>
      </c>
      <c r="AN31" s="24">
        <v>620305914</v>
      </c>
      <c r="AO31" s="24">
        <v>592064879</v>
      </c>
      <c r="AP31" s="24">
        <v>563604186</v>
      </c>
      <c r="AQ31" s="24">
        <v>548899284</v>
      </c>
      <c r="AR31" s="24">
        <v>533569944</v>
      </c>
      <c r="AS31" s="24">
        <v>513415078</v>
      </c>
      <c r="AT31" s="24">
        <v>486279426</v>
      </c>
      <c r="AU31" s="24">
        <v>454438472</v>
      </c>
      <c r="AV31" s="24">
        <v>421213012</v>
      </c>
      <c r="AW31" s="24">
        <v>376376097</v>
      </c>
      <c r="AX31" s="24">
        <v>313785799</v>
      </c>
      <c r="AY31" s="24">
        <v>266046802</v>
      </c>
      <c r="AZ31" s="24">
        <v>219632292</v>
      </c>
      <c r="BA31" s="24">
        <v>192761140</v>
      </c>
      <c r="BB31" s="24">
        <v>152716595</v>
      </c>
      <c r="BC31" s="24">
        <v>119364815</v>
      </c>
      <c r="BD31" s="24">
        <v>94002786</v>
      </c>
      <c r="BE31" s="24">
        <v>75025293</v>
      </c>
      <c r="BF31" s="159">
        <v>59824879</v>
      </c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</row>
    <row r="32" spans="1:124" s="17" customFormat="1" ht="18" customHeight="1" x14ac:dyDescent="0.2">
      <c r="A32" s="25" t="s">
        <v>26</v>
      </c>
      <c r="B32" s="26"/>
      <c r="C32" s="242">
        <f t="shared" ref="C32" si="4">SUM(C2:C14)+C18+C23</f>
        <v>787816187</v>
      </c>
      <c r="D32" s="242">
        <f t="shared" ref="D32:E32" si="5">SUM(D2:D14)+D18+D23</f>
        <v>760746085</v>
      </c>
      <c r="E32" s="242">
        <f t="shared" si="5"/>
        <v>748653380</v>
      </c>
      <c r="F32" s="242">
        <f t="shared" ref="F32:G32" si="6">SUM(F2:F14)+F18+F23</f>
        <v>743985811</v>
      </c>
      <c r="G32" s="242">
        <f t="shared" si="6"/>
        <v>722331385</v>
      </c>
      <c r="H32" s="242">
        <f t="shared" ref="H32:M32" si="7">SUM(H2:H14)+H18+H23</f>
        <v>710173999</v>
      </c>
      <c r="I32" s="82">
        <f t="shared" si="7"/>
        <v>690233060</v>
      </c>
      <c r="J32" s="82">
        <f t="shared" si="7"/>
        <v>695715364</v>
      </c>
      <c r="K32" s="82">
        <f t="shared" si="7"/>
        <v>682587453</v>
      </c>
      <c r="L32" s="82">
        <f t="shared" si="7"/>
        <v>695710438</v>
      </c>
      <c r="M32" s="82">
        <f t="shared" si="7"/>
        <v>672269720</v>
      </c>
      <c r="N32" s="190">
        <v>660376566</v>
      </c>
      <c r="O32" s="190">
        <v>670365636</v>
      </c>
      <c r="P32" s="190">
        <v>717270102</v>
      </c>
      <c r="Q32" s="104">
        <v>649826954</v>
      </c>
      <c r="R32" s="104">
        <v>632226825</v>
      </c>
      <c r="S32" s="104">
        <v>647727553</v>
      </c>
      <c r="T32" s="104">
        <v>649729910</v>
      </c>
      <c r="U32" s="104">
        <v>649139828</v>
      </c>
      <c r="V32" s="104">
        <v>632448926</v>
      </c>
      <c r="W32" s="104">
        <v>616136191</v>
      </c>
      <c r="X32" s="104">
        <v>620361908</v>
      </c>
      <c r="Y32" s="104">
        <v>646928150</v>
      </c>
      <c r="Z32" s="104">
        <v>690903542</v>
      </c>
      <c r="AA32" s="104">
        <v>706276762</v>
      </c>
      <c r="AB32" s="115">
        <v>702704181</v>
      </c>
      <c r="AC32" s="116">
        <v>670853582</v>
      </c>
      <c r="AD32" s="27">
        <v>657188298</v>
      </c>
      <c r="AE32" s="27">
        <v>639588899</v>
      </c>
      <c r="AF32" s="27">
        <v>624669144</v>
      </c>
      <c r="AG32" s="27">
        <v>595482352</v>
      </c>
      <c r="AH32" s="27">
        <v>604231046</v>
      </c>
      <c r="AI32" s="27">
        <v>601478572</v>
      </c>
      <c r="AJ32" s="27">
        <v>571203251</v>
      </c>
      <c r="AK32" s="27">
        <v>530533446</v>
      </c>
      <c r="AL32" s="27">
        <v>491904692</v>
      </c>
      <c r="AM32" s="27">
        <v>439209227</v>
      </c>
      <c r="AN32" s="104">
        <v>402946343</v>
      </c>
      <c r="AO32" s="27">
        <v>372788887</v>
      </c>
      <c r="AP32" s="27">
        <v>357271610</v>
      </c>
      <c r="AQ32" s="27">
        <v>330983685</v>
      </c>
      <c r="AR32" s="104">
        <v>315829480</v>
      </c>
      <c r="AS32" s="27">
        <v>301215131</v>
      </c>
      <c r="AT32" s="27">
        <v>282138849</v>
      </c>
      <c r="AU32" s="27">
        <v>252132475</v>
      </c>
      <c r="AV32" s="27">
        <v>228509153</v>
      </c>
      <c r="AW32" s="27">
        <v>198709713</v>
      </c>
      <c r="AX32" s="27">
        <v>171505223</v>
      </c>
      <c r="AY32" s="27">
        <v>151418900</v>
      </c>
      <c r="AZ32" s="27">
        <v>125142795</v>
      </c>
      <c r="BA32" s="27">
        <v>118889118</v>
      </c>
      <c r="BB32" s="27">
        <v>90112200</v>
      </c>
      <c r="BC32" s="27">
        <v>70481857</v>
      </c>
      <c r="BD32" s="27">
        <v>56858444</v>
      </c>
      <c r="BE32" s="27">
        <v>45929889</v>
      </c>
      <c r="BF32" s="160">
        <v>36545986</v>
      </c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</row>
    <row r="33" spans="1:124" s="17" customFormat="1" ht="14.25" customHeight="1" x14ac:dyDescent="0.2">
      <c r="A33" s="292" t="s">
        <v>141</v>
      </c>
      <c r="B33" s="293"/>
      <c r="C33" s="273"/>
      <c r="D33" s="270"/>
      <c r="E33" s="267"/>
      <c r="F33" s="264"/>
      <c r="G33" s="261"/>
      <c r="H33" s="229"/>
      <c r="I33" s="67"/>
      <c r="J33" s="67"/>
      <c r="K33" s="67"/>
      <c r="L33" s="67"/>
      <c r="M33" s="67"/>
      <c r="N33" s="191"/>
      <c r="O33" s="191"/>
      <c r="P33" s="191"/>
      <c r="Q33" s="16"/>
      <c r="R33" s="16"/>
      <c r="S33" s="16"/>
      <c r="T33" s="16"/>
      <c r="U33" s="16"/>
      <c r="V33" s="16"/>
      <c r="W33" s="16"/>
      <c r="X33" s="29"/>
      <c r="Y33" s="16"/>
      <c r="Z33" s="16"/>
      <c r="AA33" s="16"/>
      <c r="AB33" s="117"/>
      <c r="AC33" s="107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19"/>
      <c r="AO33" s="28"/>
      <c r="AP33" s="18"/>
      <c r="AQ33" s="28"/>
      <c r="AR33" s="28"/>
      <c r="AS33" s="28"/>
      <c r="AT33" s="28"/>
      <c r="AU33" s="29"/>
      <c r="AV33" s="28"/>
      <c r="AW33" s="28"/>
      <c r="AX33" s="29"/>
      <c r="AY33" s="28"/>
      <c r="AZ33" s="28"/>
      <c r="BA33" s="28"/>
      <c r="BB33" s="29"/>
      <c r="BC33" s="29"/>
      <c r="BD33" s="28"/>
      <c r="BE33" s="28"/>
      <c r="BF33" s="128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</row>
    <row r="34" spans="1:124" s="17" customFormat="1" ht="18" customHeight="1" thickBot="1" x14ac:dyDescent="0.25">
      <c r="A34" s="30" t="s">
        <v>27</v>
      </c>
      <c r="B34" s="31"/>
      <c r="C34" s="243">
        <f t="shared" ref="C34" si="8">C31-C32</f>
        <v>655601356</v>
      </c>
      <c r="D34" s="243">
        <f t="shared" ref="D34:E34" si="9">D31-D32</f>
        <v>650123507</v>
      </c>
      <c r="E34" s="243">
        <f t="shared" si="9"/>
        <v>666357658</v>
      </c>
      <c r="F34" s="243">
        <f t="shared" ref="F34:G34" si="10">F31-F32</f>
        <v>679370106</v>
      </c>
      <c r="G34" s="243">
        <f t="shared" si="10"/>
        <v>911540484</v>
      </c>
      <c r="H34" s="243">
        <f t="shared" ref="H34:M34" si="11">H31-H32</f>
        <v>541471267</v>
      </c>
      <c r="I34" s="87">
        <f t="shared" si="11"/>
        <v>542368774</v>
      </c>
      <c r="J34" s="87">
        <f t="shared" si="11"/>
        <v>529987065</v>
      </c>
      <c r="K34" s="87">
        <f t="shared" si="11"/>
        <v>537247024</v>
      </c>
      <c r="L34" s="87">
        <f t="shared" si="11"/>
        <v>534374613</v>
      </c>
      <c r="M34" s="87">
        <f t="shared" si="11"/>
        <v>511008922</v>
      </c>
      <c r="N34" s="192">
        <v>503161922</v>
      </c>
      <c r="O34" s="192">
        <v>509933169</v>
      </c>
      <c r="P34" s="192">
        <v>461208290</v>
      </c>
      <c r="Q34" s="32">
        <v>445786587</v>
      </c>
      <c r="R34" s="32">
        <v>437662045</v>
      </c>
      <c r="S34" s="32">
        <v>344204657</v>
      </c>
      <c r="T34" s="32">
        <v>323358495</v>
      </c>
      <c r="U34" s="32">
        <v>326687186</v>
      </c>
      <c r="V34" s="32">
        <v>347591405</v>
      </c>
      <c r="W34" s="32">
        <v>366976526</v>
      </c>
      <c r="X34" s="32">
        <v>365037839</v>
      </c>
      <c r="Y34" s="32">
        <v>346981820</v>
      </c>
      <c r="Z34" s="32">
        <v>327354761</v>
      </c>
      <c r="AA34" s="32">
        <v>298075882</v>
      </c>
      <c r="AB34" s="33">
        <v>358365313</v>
      </c>
      <c r="AC34" s="118">
        <v>363257547</v>
      </c>
      <c r="AD34" s="33">
        <v>361678895</v>
      </c>
      <c r="AE34" s="33">
        <v>379496353</v>
      </c>
      <c r="AF34" s="33">
        <v>369105568</v>
      </c>
      <c r="AG34" s="33">
        <v>362988909</v>
      </c>
      <c r="AH34" s="33">
        <v>369769475</v>
      </c>
      <c r="AI34" s="33">
        <v>324760083</v>
      </c>
      <c r="AJ34" s="33">
        <v>304465214</v>
      </c>
      <c r="AK34" s="33">
        <v>283200735</v>
      </c>
      <c r="AL34" s="33">
        <v>268578769</v>
      </c>
      <c r="AM34" s="33">
        <v>225302766</v>
      </c>
      <c r="AN34" s="33">
        <v>217359571</v>
      </c>
      <c r="AO34" s="33">
        <v>219275992</v>
      </c>
      <c r="AP34" s="33">
        <v>206332576</v>
      </c>
      <c r="AQ34" s="33">
        <v>217915599</v>
      </c>
      <c r="AR34" s="33">
        <v>217740464</v>
      </c>
      <c r="AS34" s="33">
        <v>212199947</v>
      </c>
      <c r="AT34" s="33">
        <v>204140577</v>
      </c>
      <c r="AU34" s="33">
        <v>202305997</v>
      </c>
      <c r="AV34" s="33">
        <v>192703859</v>
      </c>
      <c r="AW34" s="33">
        <v>177666384</v>
      </c>
      <c r="AX34" s="33">
        <v>142280576</v>
      </c>
      <c r="AY34" s="33">
        <v>114717902</v>
      </c>
      <c r="AZ34" s="33">
        <v>94489497</v>
      </c>
      <c r="BA34" s="33">
        <v>73872022</v>
      </c>
      <c r="BB34" s="33">
        <v>62604395</v>
      </c>
      <c r="BC34" s="33">
        <v>48882958</v>
      </c>
      <c r="BD34" s="33">
        <v>37144342</v>
      </c>
      <c r="BE34" s="33">
        <v>29095404</v>
      </c>
      <c r="BF34" s="161">
        <v>23278893</v>
      </c>
    </row>
    <row r="35" spans="1:124" ht="18" customHeight="1" x14ac:dyDescent="0.2">
      <c r="AD35" s="36"/>
      <c r="AJ35" s="36"/>
      <c r="BA35" s="101"/>
    </row>
    <row r="36" spans="1:124" ht="18" customHeight="1" x14ac:dyDescent="0.2">
      <c r="AD36" s="36"/>
      <c r="AJ36" s="36"/>
      <c r="BA36" s="102"/>
    </row>
    <row r="37" spans="1:124" ht="18" customHeight="1" x14ac:dyDescent="0.2">
      <c r="AD37" s="36"/>
      <c r="BA37" s="103"/>
    </row>
  </sheetData>
  <mergeCells count="2">
    <mergeCell ref="A33:B33"/>
    <mergeCell ref="A1:B1"/>
  </mergeCells>
  <phoneticPr fontId="4"/>
  <conditionalFormatting sqref="B2:B7 B9:B12 B14:B32 B34">
    <cfRule type="expression" dxfId="9" priority="40" stopIfTrue="1">
      <formula>#REF!+#REF!&lt;&gt;S2</formula>
    </cfRule>
  </conditionalFormatting>
  <conditionalFormatting sqref="B8 H8 P8 B13 H13 P13">
    <cfRule type="expression" dxfId="8" priority="38" stopIfTrue="1">
      <formula>#REF!+#REF!&lt;&gt;#REF!</formula>
    </cfRule>
  </conditionalFormatting>
  <conditionalFormatting sqref="C2:G7 C9:G9 C11:G12 C14:G32 C34:G34">
    <cfRule type="expression" dxfId="7" priority="3" stopIfTrue="1">
      <formula>#REF!+#REF!&lt;&gt;O2</formula>
    </cfRule>
  </conditionalFormatting>
  <conditionalFormatting sqref="C8:G8 C13:G13">
    <cfRule type="expression" dxfId="6" priority="2" stopIfTrue="1">
      <formula>#REF!+#REF!&lt;&gt;#REF!</formula>
    </cfRule>
  </conditionalFormatting>
  <conditionalFormatting sqref="C10:G10">
    <cfRule type="expression" dxfId="5" priority="1" stopIfTrue="1">
      <formula>#REF!+#REF!&lt;&gt;G10</formula>
    </cfRule>
  </conditionalFormatting>
  <conditionalFormatting sqref="H2:H7 H9:H11 H14:H32 H34">
    <cfRule type="expression" dxfId="4" priority="39" stopIfTrue="1">
      <formula>#REF!+#REF!&lt;&gt;T2</formula>
    </cfRule>
  </conditionalFormatting>
  <conditionalFormatting sqref="I8:O8 I13:O13">
    <cfRule type="expression" dxfId="3" priority="23" stopIfTrue="1">
      <formula>#REF!+#REF!&lt;&gt;#REF!</formula>
    </cfRule>
  </conditionalFormatting>
  <conditionalFormatting sqref="I2:P7 H12:P12 I14:M30">
    <cfRule type="expression" dxfId="2" priority="22" stopIfTrue="1">
      <formula>#REF!+#REF!&lt;&gt;L2</formula>
    </cfRule>
  </conditionalFormatting>
  <conditionalFormatting sqref="I9:P11">
    <cfRule type="expression" dxfId="1" priority="13" stopIfTrue="1">
      <formula>#REF!+#REF!&lt;&gt;M9</formula>
    </cfRule>
  </conditionalFormatting>
  <conditionalFormatting sqref="N14:P32 N34:P34">
    <cfRule type="expression" dxfId="0" priority="32" stopIfTrue="1">
      <formula>#REF!+#REF!&lt;&gt;R14</formula>
    </cfRule>
  </conditionalFormatting>
  <pageMargins left="0.6692913385826772" right="0.35433070866141736" top="0.62992125984251968" bottom="0.19685039370078741" header="0.31496062992125984" footer="0.23622047244094491"/>
  <pageSetup paperSize="9" scale="90" orientation="landscape" r:id="rId1"/>
  <headerFooter alignWithMargins="0">
    <oddHeader>&amp;L&amp;14科目別歳入の推移(市町村計)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歳入(市･町村別)</vt:lpstr>
      <vt:lpstr>歳入(市町村計)</vt:lpstr>
      <vt:lpstr>'歳入(市･町村別)'!Print_Area</vt:lpstr>
      <vt:lpstr>'歳入(市町村計)'!Print_Area</vt:lpstr>
      <vt:lpstr>'歳入(市･町村別)'!Print_Titles</vt:lpstr>
      <vt:lpstr>'歳入(市町村計)'!Print_Titles</vt:lpstr>
    </vt:vector>
  </TitlesOfParts>
  <Company>茨城県総務部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H27031412</dc:creator>
  <cp:lastModifiedBy>太田　朱音</cp:lastModifiedBy>
  <cp:lastPrinted>2013-10-04T02:24:17Z</cp:lastPrinted>
  <dcterms:created xsi:type="dcterms:W3CDTF">2003-01-31T05:03:42Z</dcterms:created>
  <dcterms:modified xsi:type="dcterms:W3CDTF">2026-06-28T23:57:53Z</dcterms:modified>
</cp:coreProperties>
</file>