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11老人福祉施設" sheetId="1" r:id="rId1"/>
  </sheets>
  <definedNames>
    <definedName name="_xlnm.Print_Area" localSheetId="0">'11老人福祉施設'!$A$1:$R$57</definedName>
    <definedName name="_xlnm.Print_Titles" localSheetId="0">'11老人福祉施設'!$A:$C,'11老人福祉施設'!$1:$10</definedName>
  </definedNames>
  <calcPr fullCalcOnLoad="1"/>
</workbook>
</file>

<file path=xl/sharedStrings.xml><?xml version="1.0" encoding="utf-8"?>
<sst xmlns="http://schemas.openxmlformats.org/spreadsheetml/2006/main" count="115" uniqueCount="81">
  <si>
    <t>市町村立施設</t>
  </si>
  <si>
    <t>市町村立施設</t>
  </si>
  <si>
    <t>一部事務組合立施設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</si>
  <si>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</si>
  <si>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</si>
  <si>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</si>
  <si>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</si>
  <si>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</si>
  <si>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</si>
  <si>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</si>
  <si>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</si>
  <si>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</si>
  <si>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</si>
  <si>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</si>
  <si>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</si>
  <si>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</si>
  <si>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</si>
  <si>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</si>
  <si>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</si>
  <si>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</si>
  <si>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</si>
  <si>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</si>
  <si>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</si>
  <si>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</si>
  <si>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</si>
  <si>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</si>
  <si>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</si>
  <si>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</si>
  <si>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</si>
  <si>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</si>
  <si>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</si>
  <si>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</si>
  <si>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</si>
  <si>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</si>
  <si>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</si>
  <si>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21-01-01</t>
  </si>
  <si>
    <t>21-01-03</t>
  </si>
  <si>
    <t>21-01-04</t>
  </si>
  <si>
    <t>21-01-08</t>
  </si>
  <si>
    <t>21-01-09</t>
  </si>
  <si>
    <t>21-01-13</t>
  </si>
  <si>
    <t>21-01-14</t>
  </si>
  <si>
    <t>21-01-18</t>
  </si>
  <si>
    <t>21-01-19</t>
  </si>
  <si>
    <t>21-01-23</t>
  </si>
  <si>
    <t>21-01-24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</si>
  <si>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</si>
  <si>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</si>
  <si>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</si>
  <si>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</si>
  <si>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</si>
  <si>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</si>
  <si>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</si>
  <si>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</si>
  <si>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</si>
  <si>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</si>
  <si>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</si>
  <si>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</si>
  <si>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</si>
  <si>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</si>
  <si>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</si>
  <si>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</si>
  <si>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</si>
  <si>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</si>
  <si>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</si>
  <si>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</si>
  <si>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養護老人ホーム</t>
  </si>
  <si>
    <t>特別養護老人ホーム</t>
  </si>
  <si>
    <t>軽費老人ホーム</t>
  </si>
  <si>
    <t>21-01-28</t>
  </si>
  <si>
    <t>21-01-29</t>
  </si>
  <si>
    <t>延面積
（㎡）</t>
  </si>
  <si>
    <t>表-行-列</t>
  </si>
  <si>
    <t>01-01-10</t>
  </si>
  <si>
    <t>A</t>
  </si>
  <si>
    <t>B</t>
  </si>
  <si>
    <t>B/A×100</t>
  </si>
  <si>
    <t>11　老人福祉施設（令和4年10月1日現在）</t>
  </si>
  <si>
    <t>住民基本台帳
登載人口
（人）
R5.1.1現在</t>
  </si>
  <si>
    <t>65歳以上の
人口
（人）
R5.1.1現在</t>
  </si>
  <si>
    <t>65歳以上
人口割合
（％）
R5.1.1現在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</si>
</sst>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4" fillId="33" borderId="30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177" fontId="4" fillId="33" borderId="30" xfId="49" applyNumberFormat="1" applyFont="1" applyFill="1" applyBorder="1" applyAlignment="1">
      <alignment vertical="center"/>
    </xf>
    <xf numFmtId="177" fontId="4" fillId="0" borderId="29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4" fillId="33" borderId="3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showZero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18" width="13.33203125" style="2" customWidth="1"/>
    <col min="19" max="16384" width="9.33203125" style="2" customWidth="1"/>
  </cols>
  <sheetData>
    <row r="1" ht="11.25" customHeight="1">
      <c r="A1" s="1"/>
    </row>
    <row r="2" spans="1:6" ht="13.5" customHeight="1">
      <c r="A2" s="3" t="s">
        <v>77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 s="40"/>
      <c r="E3" s="32"/>
      <c r="F3" s="32"/>
    </row>
    <row r="4" spans="1:18" ht="11.25" customHeight="1">
      <c r="A4" s="54" t="s">
        <v>34</v>
      </c>
      <c r="B4" s="56"/>
      <c r="C4" s="52" t="s">
        <v>47</v>
      </c>
      <c r="D4" s="44" t="s">
        <v>78</v>
      </c>
      <c r="E4" s="44" t="s">
        <v>79</v>
      </c>
      <c r="F4" s="44" t="s">
        <v>80</v>
      </c>
      <c r="G4" s="47" t="s">
        <v>66</v>
      </c>
      <c r="H4" s="48"/>
      <c r="I4" s="48"/>
      <c r="J4" s="49"/>
      <c r="K4" s="47" t="s">
        <v>67</v>
      </c>
      <c r="L4" s="48"/>
      <c r="M4" s="48"/>
      <c r="N4" s="49"/>
      <c r="O4" s="47" t="s">
        <v>68</v>
      </c>
      <c r="P4" s="48"/>
      <c r="Q4" s="48"/>
      <c r="R4" s="49"/>
    </row>
    <row r="5" spans="1:18" ht="11.25" customHeight="1">
      <c r="A5" s="55"/>
      <c r="B5" s="57"/>
      <c r="C5" s="53"/>
      <c r="D5" s="45"/>
      <c r="E5" s="45"/>
      <c r="F5" s="45"/>
      <c r="G5" s="47" t="s">
        <v>1</v>
      </c>
      <c r="H5" s="49"/>
      <c r="I5" s="47" t="s">
        <v>2</v>
      </c>
      <c r="J5" s="49"/>
      <c r="K5" s="47" t="s">
        <v>1</v>
      </c>
      <c r="L5" s="49"/>
      <c r="M5" s="47" t="s">
        <v>2</v>
      </c>
      <c r="N5" s="49"/>
      <c r="O5" s="47" t="s">
        <v>0</v>
      </c>
      <c r="P5" s="48"/>
      <c r="Q5" s="47" t="s">
        <v>2</v>
      </c>
      <c r="R5" s="49"/>
    </row>
    <row r="6" spans="1:18" ht="11.25" customHeight="1">
      <c r="A6" s="55"/>
      <c r="B6" s="57"/>
      <c r="C6" s="53"/>
      <c r="D6" s="45"/>
      <c r="E6" s="45"/>
      <c r="F6" s="45"/>
      <c r="G6" s="44" t="s">
        <v>65</v>
      </c>
      <c r="H6" s="44" t="s">
        <v>71</v>
      </c>
      <c r="I6" s="44" t="s">
        <v>65</v>
      </c>
      <c r="J6" s="44" t="s">
        <v>71</v>
      </c>
      <c r="K6" s="44" t="s">
        <v>65</v>
      </c>
      <c r="L6" s="44" t="s">
        <v>71</v>
      </c>
      <c r="M6" s="44" t="s">
        <v>65</v>
      </c>
      <c r="N6" s="44" t="s">
        <v>71</v>
      </c>
      <c r="O6" s="44" t="s">
        <v>65</v>
      </c>
      <c r="P6" s="44" t="s">
        <v>71</v>
      </c>
      <c r="Q6" s="44" t="s">
        <v>65</v>
      </c>
      <c r="R6" s="44" t="s">
        <v>71</v>
      </c>
    </row>
    <row r="7" spans="1:18" ht="11.25" customHeight="1">
      <c r="A7" s="55"/>
      <c r="B7" s="50" t="s">
        <v>46</v>
      </c>
      <c r="C7" s="51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1.25" customHeight="1">
      <c r="A8" s="55"/>
      <c r="B8" s="50"/>
      <c r="C8" s="5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1.25" customHeight="1">
      <c r="A9" s="55"/>
      <c r="B9" s="50"/>
      <c r="C9" s="51"/>
      <c r="D9" s="36" t="s">
        <v>74</v>
      </c>
      <c r="E9" s="5" t="s">
        <v>75</v>
      </c>
      <c r="F9" s="5" t="s">
        <v>76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63" s="10" customFormat="1" ht="11.25" customHeight="1">
      <c r="A10" s="55"/>
      <c r="B10" s="6"/>
      <c r="C10" s="7" t="s">
        <v>72</v>
      </c>
      <c r="D10" s="9" t="s">
        <v>73</v>
      </c>
      <c r="E10" s="8" t="s">
        <v>35</v>
      </c>
      <c r="F10" s="39"/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  <c r="P10" s="8" t="s">
        <v>45</v>
      </c>
      <c r="Q10" s="9" t="s">
        <v>69</v>
      </c>
      <c r="R10" s="9" t="s">
        <v>70</v>
      </c>
      <c r="T10" s="10" t="s">
        <v>33</v>
      </c>
      <c r="U10" s="10" t="s">
        <v>33</v>
      </c>
      <c r="V10" s="10" t="s">
        <v>33</v>
      </c>
      <c r="W10" s="10" t="s">
        <v>33</v>
      </c>
      <c r="X10" s="10" t="s">
        <v>33</v>
      </c>
      <c r="Y10" s="10" t="s">
        <v>33</v>
      </c>
      <c r="Z10" s="10" t="s">
        <v>33</v>
      </c>
      <c r="AA10" s="10" t="s">
        <v>33</v>
      </c>
      <c r="AB10" s="10" t="s">
        <v>33</v>
      </c>
      <c r="AC10" s="10" t="s">
        <v>33</v>
      </c>
      <c r="AD10" s="10" t="s">
        <v>33</v>
      </c>
      <c r="AE10" s="10" t="s">
        <v>33</v>
      </c>
      <c r="AF10" s="10" t="s">
        <v>33</v>
      </c>
      <c r="AG10" s="10" t="s">
        <v>33</v>
      </c>
      <c r="AH10" s="10" t="s">
        <v>33</v>
      </c>
      <c r="AI10" s="10" t="s">
        <v>33</v>
      </c>
      <c r="AJ10" s="10" t="s">
        <v>33</v>
      </c>
      <c r="AK10" s="10" t="s">
        <v>33</v>
      </c>
      <c r="AL10" s="10" t="s">
        <v>33</v>
      </c>
      <c r="AM10" s="10" t="s">
        <v>33</v>
      </c>
      <c r="AN10" s="10" t="s">
        <v>33</v>
      </c>
      <c r="AO10" s="10" t="s">
        <v>33</v>
      </c>
      <c r="AP10" s="10">
        <f aca="true" t="shared" si="0" ref="AP10:BK10">IF(AP1&gt;0,TEXT(AP1,"00")&amp;"-"&amp;TEXT(AP2,"00")&amp;"-"&amp;TEXT(AP3,"00"),"")</f>
      </c>
      <c r="AQ10" s="10">
        <f t="shared" si="0"/>
      </c>
      <c r="AR10" s="10">
        <f t="shared" si="0"/>
      </c>
      <c r="AS10" s="10">
        <f t="shared" si="0"/>
      </c>
      <c r="AT10" s="10">
        <f t="shared" si="0"/>
      </c>
      <c r="AU10" s="10">
        <f t="shared" si="0"/>
      </c>
      <c r="AV10" s="10">
        <f t="shared" si="0"/>
      </c>
      <c r="AW10" s="10">
        <f t="shared" si="0"/>
      </c>
      <c r="AX10" s="10">
        <f t="shared" si="0"/>
      </c>
      <c r="AY10" s="10">
        <f t="shared" si="0"/>
      </c>
      <c r="AZ10" s="10">
        <f t="shared" si="0"/>
      </c>
      <c r="BA10" s="10">
        <f t="shared" si="0"/>
      </c>
      <c r="BB10" s="10">
        <f t="shared" si="0"/>
      </c>
      <c r="BC10" s="10">
        <f t="shared" si="0"/>
      </c>
      <c r="BD10" s="10">
        <f t="shared" si="0"/>
      </c>
      <c r="BE10" s="10">
        <f t="shared" si="0"/>
      </c>
      <c r="BF10" s="10">
        <f t="shared" si="0"/>
      </c>
      <c r="BG10" s="10">
        <f t="shared" si="0"/>
      </c>
      <c r="BH10" s="10">
        <f t="shared" si="0"/>
      </c>
      <c r="BI10" s="10">
        <f t="shared" si="0"/>
      </c>
      <c r="BJ10" s="10">
        <f t="shared" si="0"/>
      </c>
      <c r="BK10" s="10">
        <f t="shared" si="0"/>
      </c>
    </row>
    <row r="11" spans="1:18" ht="11.25">
      <c r="A11" s="11">
        <v>1</v>
      </c>
      <c r="B11" s="12" t="s">
        <v>3</v>
      </c>
      <c r="C11" s="13"/>
      <c r="D11" s="33">
        <v>270010</v>
      </c>
      <c r="E11" s="33">
        <v>72886</v>
      </c>
      <c r="F11" s="37">
        <f>E11/D11*100</f>
        <v>26.993815043887263</v>
      </c>
      <c r="G11" s="33">
        <v>1</v>
      </c>
      <c r="H11" s="33">
        <v>3164</v>
      </c>
      <c r="I11" s="41">
        <v>0</v>
      </c>
      <c r="J11" s="41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</row>
    <row r="12" spans="1:18" ht="11.25">
      <c r="A12" s="14">
        <v>2</v>
      </c>
      <c r="B12" s="15" t="s">
        <v>4</v>
      </c>
      <c r="C12" s="16"/>
      <c r="D12" s="34">
        <v>169785</v>
      </c>
      <c r="E12" s="34">
        <v>56693</v>
      </c>
      <c r="F12" s="37">
        <f aca="true" t="shared" si="1" ref="F12:F54">E12/D12*100</f>
        <v>33.39105339105339</v>
      </c>
      <c r="G12" s="34">
        <v>1</v>
      </c>
      <c r="H12" s="34">
        <v>2839</v>
      </c>
      <c r="I12" s="42">
        <v>0</v>
      </c>
      <c r="J12" s="42">
        <v>0</v>
      </c>
      <c r="K12" s="34">
        <v>1</v>
      </c>
      <c r="L12" s="34">
        <v>2895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</row>
    <row r="13" spans="1:18" ht="11.25">
      <c r="A13" s="14">
        <v>3</v>
      </c>
      <c r="B13" s="15" t="s">
        <v>5</v>
      </c>
      <c r="C13" s="16"/>
      <c r="D13" s="34">
        <v>141418</v>
      </c>
      <c r="E13" s="34">
        <v>41449</v>
      </c>
      <c r="F13" s="37">
        <f t="shared" si="1"/>
        <v>29.309564553310047</v>
      </c>
      <c r="G13" s="34">
        <v>0</v>
      </c>
      <c r="H13" s="34">
        <v>0</v>
      </c>
      <c r="I13" s="42">
        <v>0</v>
      </c>
      <c r="J13" s="42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</row>
    <row r="14" spans="1:18" ht="11.25">
      <c r="A14" s="14">
        <v>4</v>
      </c>
      <c r="B14" s="15" t="s">
        <v>6</v>
      </c>
      <c r="C14" s="16"/>
      <c r="D14" s="34">
        <v>140959</v>
      </c>
      <c r="E14" s="34">
        <v>41047</v>
      </c>
      <c r="F14" s="37">
        <f t="shared" si="1"/>
        <v>29.119814981661335</v>
      </c>
      <c r="G14" s="34">
        <v>0</v>
      </c>
      <c r="H14" s="34">
        <v>0</v>
      </c>
      <c r="I14" s="42">
        <v>0.3</v>
      </c>
      <c r="J14" s="42">
        <v>1898.8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  <row r="15" spans="1:18" ht="11.25">
      <c r="A15" s="14">
        <v>5</v>
      </c>
      <c r="B15" s="15" t="s">
        <v>7</v>
      </c>
      <c r="C15" s="16"/>
      <c r="D15" s="34">
        <v>71817</v>
      </c>
      <c r="E15" s="34">
        <v>24142</v>
      </c>
      <c r="F15" s="37">
        <f t="shared" si="1"/>
        <v>33.6159962125959</v>
      </c>
      <c r="G15" s="34">
        <v>0</v>
      </c>
      <c r="H15" s="34">
        <v>0</v>
      </c>
      <c r="I15" s="42">
        <v>0</v>
      </c>
      <c r="J15" s="42">
        <v>0</v>
      </c>
      <c r="K15" s="34">
        <v>1</v>
      </c>
      <c r="L15" s="34">
        <v>2098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ht="11.25">
      <c r="A16" s="14">
        <v>6</v>
      </c>
      <c r="B16" s="15" t="s">
        <v>8</v>
      </c>
      <c r="C16" s="16"/>
      <c r="D16" s="34">
        <v>50349</v>
      </c>
      <c r="E16" s="34">
        <v>15448</v>
      </c>
      <c r="F16" s="37">
        <f t="shared" si="1"/>
        <v>30.68184075155415</v>
      </c>
      <c r="G16" s="34">
        <v>0</v>
      </c>
      <c r="H16" s="34">
        <v>0</v>
      </c>
      <c r="I16" s="42">
        <v>0</v>
      </c>
      <c r="J16" s="42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ht="11.25">
      <c r="A17" s="14">
        <v>7</v>
      </c>
      <c r="B17" s="15" t="s">
        <v>9</v>
      </c>
      <c r="C17" s="16"/>
      <c r="D17" s="34">
        <v>75813</v>
      </c>
      <c r="E17" s="34">
        <v>23045</v>
      </c>
      <c r="F17" s="37">
        <f t="shared" si="1"/>
        <v>30.397161436692915</v>
      </c>
      <c r="G17" s="34">
        <v>0</v>
      </c>
      <c r="H17" s="34">
        <v>0</v>
      </c>
      <c r="I17" s="42">
        <v>0</v>
      </c>
      <c r="J17" s="42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ht="11.25">
      <c r="A18" s="14">
        <v>8</v>
      </c>
      <c r="B18" s="15" t="s">
        <v>10</v>
      </c>
      <c r="C18" s="16"/>
      <c r="D18" s="34">
        <v>42419</v>
      </c>
      <c r="E18" s="34">
        <v>12414</v>
      </c>
      <c r="F18" s="37">
        <f t="shared" si="1"/>
        <v>29.265187769631535</v>
      </c>
      <c r="G18" s="34">
        <v>0</v>
      </c>
      <c r="H18" s="34">
        <v>0</v>
      </c>
      <c r="I18" s="42">
        <v>0.1</v>
      </c>
      <c r="J18" s="42">
        <v>719.3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ht="11.25">
      <c r="A19" s="14">
        <v>9</v>
      </c>
      <c r="B19" s="15" t="s">
        <v>51</v>
      </c>
      <c r="C19" s="16"/>
      <c r="D19" s="34">
        <v>61562</v>
      </c>
      <c r="E19" s="34">
        <v>18637</v>
      </c>
      <c r="F19" s="37">
        <f t="shared" si="1"/>
        <v>30.2735453688964</v>
      </c>
      <c r="G19" s="34">
        <v>0</v>
      </c>
      <c r="H19" s="34">
        <v>0</v>
      </c>
      <c r="I19" s="42">
        <v>0.1</v>
      </c>
      <c r="J19" s="42">
        <v>378.8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ht="11.25">
      <c r="A20" s="14">
        <v>10</v>
      </c>
      <c r="B20" s="15" t="s">
        <v>11</v>
      </c>
      <c r="C20" s="16"/>
      <c r="D20" s="34">
        <v>48222</v>
      </c>
      <c r="E20" s="34">
        <v>19241</v>
      </c>
      <c r="F20" s="37">
        <f t="shared" si="1"/>
        <v>39.90087511924018</v>
      </c>
      <c r="G20" s="34">
        <v>0</v>
      </c>
      <c r="H20" s="34">
        <v>0</v>
      </c>
      <c r="I20" s="42">
        <v>0</v>
      </c>
      <c r="J20" s="42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ht="11.25">
      <c r="A21" s="14">
        <v>11</v>
      </c>
      <c r="B21" s="15" t="s">
        <v>12</v>
      </c>
      <c r="C21" s="16"/>
      <c r="D21" s="34">
        <v>26866</v>
      </c>
      <c r="E21" s="34">
        <v>9998</v>
      </c>
      <c r="F21" s="37">
        <f t="shared" si="1"/>
        <v>37.214322936053</v>
      </c>
      <c r="G21" s="34">
        <v>0</v>
      </c>
      <c r="H21" s="34">
        <v>0</v>
      </c>
      <c r="I21" s="42">
        <v>0</v>
      </c>
      <c r="J21" s="42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ht="11.25">
      <c r="A22" s="14">
        <v>12</v>
      </c>
      <c r="B22" s="15" t="s">
        <v>13</v>
      </c>
      <c r="C22" s="16"/>
      <c r="D22" s="34">
        <v>41448</v>
      </c>
      <c r="E22" s="34">
        <v>14708</v>
      </c>
      <c r="F22" s="37">
        <f t="shared" si="1"/>
        <v>35.485427523644084</v>
      </c>
      <c r="G22" s="34">
        <v>0</v>
      </c>
      <c r="H22" s="34">
        <v>0</v>
      </c>
      <c r="I22" s="42">
        <v>0</v>
      </c>
      <c r="J22" s="42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ht="11.25">
      <c r="A23" s="14">
        <v>13</v>
      </c>
      <c r="B23" s="15" t="s">
        <v>14</v>
      </c>
      <c r="C23" s="16"/>
      <c r="D23" s="34">
        <v>73787</v>
      </c>
      <c r="E23" s="34">
        <v>24146</v>
      </c>
      <c r="F23" s="37">
        <f t="shared" si="1"/>
        <v>32.72392155799802</v>
      </c>
      <c r="G23" s="34">
        <v>0</v>
      </c>
      <c r="H23" s="34">
        <v>0</v>
      </c>
      <c r="I23" s="42">
        <v>0</v>
      </c>
      <c r="J23" s="42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ht="11.25">
      <c r="A24" s="14">
        <v>14</v>
      </c>
      <c r="B24" s="15" t="s">
        <v>15</v>
      </c>
      <c r="C24" s="16"/>
      <c r="D24" s="34">
        <v>106011</v>
      </c>
      <c r="E24" s="34">
        <v>36816</v>
      </c>
      <c r="F24" s="37">
        <f t="shared" si="1"/>
        <v>34.72847157370462</v>
      </c>
      <c r="G24" s="34">
        <v>0</v>
      </c>
      <c r="H24" s="34">
        <v>0</v>
      </c>
      <c r="I24" s="42">
        <v>0</v>
      </c>
      <c r="J24" s="42">
        <v>0</v>
      </c>
      <c r="K24" s="34">
        <v>1</v>
      </c>
      <c r="L24" s="34">
        <v>2024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</row>
    <row r="25" spans="1:18" ht="11.25">
      <c r="A25" s="14">
        <v>15</v>
      </c>
      <c r="B25" s="15" t="s">
        <v>16</v>
      </c>
      <c r="C25" s="16"/>
      <c r="D25" s="34">
        <v>84293</v>
      </c>
      <c r="E25" s="34">
        <v>25257</v>
      </c>
      <c r="F25" s="37">
        <f t="shared" si="1"/>
        <v>29.963342151780097</v>
      </c>
      <c r="G25" s="34">
        <v>0</v>
      </c>
      <c r="H25" s="34">
        <v>0</v>
      </c>
      <c r="I25" s="42">
        <v>0</v>
      </c>
      <c r="J25" s="42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ht="11.25">
      <c r="A26" s="14">
        <v>16</v>
      </c>
      <c r="B26" s="15" t="s">
        <v>17</v>
      </c>
      <c r="C26" s="16"/>
      <c r="D26" s="34">
        <v>252202</v>
      </c>
      <c r="E26" s="34">
        <v>48211</v>
      </c>
      <c r="F26" s="37">
        <f t="shared" si="1"/>
        <v>19.11602604261663</v>
      </c>
      <c r="G26" s="34">
        <v>0</v>
      </c>
      <c r="H26" s="34">
        <v>0</v>
      </c>
      <c r="I26" s="42">
        <v>0</v>
      </c>
      <c r="J26" s="42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ht="11.25">
      <c r="A27" s="14">
        <v>17</v>
      </c>
      <c r="B27" s="15" t="s">
        <v>18</v>
      </c>
      <c r="C27" s="16"/>
      <c r="D27" s="34">
        <v>156435</v>
      </c>
      <c r="E27" s="34">
        <v>41421</v>
      </c>
      <c r="F27" s="37">
        <f t="shared" si="1"/>
        <v>26.478089941509253</v>
      </c>
      <c r="G27" s="34">
        <v>0</v>
      </c>
      <c r="H27" s="34">
        <v>0</v>
      </c>
      <c r="I27" s="42">
        <v>0</v>
      </c>
      <c r="J27" s="42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1:18" ht="11.25">
      <c r="A28" s="14">
        <v>18</v>
      </c>
      <c r="B28" s="15" t="s">
        <v>19</v>
      </c>
      <c r="C28" s="16"/>
      <c r="D28" s="34">
        <v>66274</v>
      </c>
      <c r="E28" s="34">
        <v>21331</v>
      </c>
      <c r="F28" s="37">
        <f t="shared" si="1"/>
        <v>32.18607598756677</v>
      </c>
      <c r="G28" s="34">
        <v>0</v>
      </c>
      <c r="H28" s="34">
        <v>0</v>
      </c>
      <c r="I28" s="42">
        <v>0.2</v>
      </c>
      <c r="J28" s="42">
        <v>380.3</v>
      </c>
      <c r="K28" s="34">
        <v>1</v>
      </c>
      <c r="L28" s="34">
        <v>3139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1:18" ht="11.25">
      <c r="A29" s="14">
        <v>19</v>
      </c>
      <c r="B29" s="15" t="s">
        <v>20</v>
      </c>
      <c r="C29" s="16"/>
      <c r="D29" s="34">
        <v>26890</v>
      </c>
      <c r="E29" s="34">
        <v>9254</v>
      </c>
      <c r="F29" s="37">
        <f t="shared" si="1"/>
        <v>34.41428040163629</v>
      </c>
      <c r="G29" s="34">
        <v>0</v>
      </c>
      <c r="H29" s="34">
        <v>0</v>
      </c>
      <c r="I29" s="42">
        <v>0.2</v>
      </c>
      <c r="J29" s="42">
        <v>179.2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1.25">
      <c r="A30" s="14">
        <v>20</v>
      </c>
      <c r="B30" s="15" t="s">
        <v>21</v>
      </c>
      <c r="C30" s="16"/>
      <c r="D30" s="34">
        <v>70414</v>
      </c>
      <c r="E30" s="34">
        <v>16670</v>
      </c>
      <c r="F30" s="37">
        <f t="shared" si="1"/>
        <v>23.67426932144176</v>
      </c>
      <c r="G30" s="34">
        <v>0</v>
      </c>
      <c r="H30" s="34">
        <v>0</v>
      </c>
      <c r="I30" s="42">
        <v>0</v>
      </c>
      <c r="J30" s="4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ht="11.25">
      <c r="A31" s="14">
        <v>21</v>
      </c>
      <c r="B31" s="15" t="s">
        <v>52</v>
      </c>
      <c r="C31" s="16"/>
      <c r="D31" s="34">
        <v>39370</v>
      </c>
      <c r="E31" s="34">
        <v>15081</v>
      </c>
      <c r="F31" s="37">
        <f t="shared" si="1"/>
        <v>38.305816611633226</v>
      </c>
      <c r="G31" s="34">
        <v>0</v>
      </c>
      <c r="H31" s="34">
        <v>0</v>
      </c>
      <c r="I31" s="42">
        <v>0</v>
      </c>
      <c r="J31" s="42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1:18" ht="11.25">
      <c r="A32" s="14">
        <v>22</v>
      </c>
      <c r="B32" s="15" t="s">
        <v>53</v>
      </c>
      <c r="C32" s="16"/>
      <c r="D32" s="34">
        <v>53839</v>
      </c>
      <c r="E32" s="34">
        <v>17501</v>
      </c>
      <c r="F32" s="37">
        <f t="shared" si="1"/>
        <v>32.506175820501866</v>
      </c>
      <c r="G32" s="34">
        <v>0</v>
      </c>
      <c r="H32" s="34">
        <v>0</v>
      </c>
      <c r="I32" s="42">
        <v>0</v>
      </c>
      <c r="J32" s="42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</row>
    <row r="33" spans="1:18" ht="11.25">
      <c r="A33" s="14">
        <v>23</v>
      </c>
      <c r="B33" s="15" t="s">
        <v>54</v>
      </c>
      <c r="C33" s="16"/>
      <c r="D33" s="34">
        <v>101606</v>
      </c>
      <c r="E33" s="34">
        <v>32470</v>
      </c>
      <c r="F33" s="37">
        <f t="shared" si="1"/>
        <v>31.956774206247662</v>
      </c>
      <c r="G33" s="34">
        <v>0</v>
      </c>
      <c r="H33" s="34">
        <v>0</v>
      </c>
      <c r="I33" s="42">
        <v>0</v>
      </c>
      <c r="J33" s="42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18" ht="11.25">
      <c r="A34" s="14">
        <v>24</v>
      </c>
      <c r="B34" s="15" t="s">
        <v>55</v>
      </c>
      <c r="C34" s="16"/>
      <c r="D34" s="34">
        <v>52639</v>
      </c>
      <c r="E34" s="34">
        <v>16069</v>
      </c>
      <c r="F34" s="37">
        <f t="shared" si="1"/>
        <v>30.526795721803225</v>
      </c>
      <c r="G34" s="34">
        <v>0</v>
      </c>
      <c r="H34" s="34">
        <v>0</v>
      </c>
      <c r="I34" s="42">
        <v>0.2</v>
      </c>
      <c r="J34" s="42">
        <v>824.7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1:18" ht="11.25">
      <c r="A35" s="14">
        <v>25</v>
      </c>
      <c r="B35" s="15" t="s">
        <v>56</v>
      </c>
      <c r="C35" s="16"/>
      <c r="D35" s="34">
        <v>38377</v>
      </c>
      <c r="E35" s="34">
        <v>14408</v>
      </c>
      <c r="F35" s="37">
        <f t="shared" si="1"/>
        <v>37.54332021783881</v>
      </c>
      <c r="G35" s="34">
        <v>0</v>
      </c>
      <c r="H35" s="34">
        <v>0</v>
      </c>
      <c r="I35" s="42">
        <v>0</v>
      </c>
      <c r="J35" s="42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1:18" ht="11.25">
      <c r="A36" s="14">
        <v>26</v>
      </c>
      <c r="B36" s="15" t="s">
        <v>57</v>
      </c>
      <c r="C36" s="16"/>
      <c r="D36" s="34">
        <v>40628</v>
      </c>
      <c r="E36" s="34">
        <v>12997</v>
      </c>
      <c r="F36" s="37">
        <f t="shared" si="1"/>
        <v>31.99025302746874</v>
      </c>
      <c r="G36" s="34">
        <v>0</v>
      </c>
      <c r="H36" s="34">
        <v>0</v>
      </c>
      <c r="I36" s="42">
        <v>0</v>
      </c>
      <c r="J36" s="42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</row>
    <row r="37" spans="1:18" ht="11.25">
      <c r="A37" s="14">
        <v>27</v>
      </c>
      <c r="B37" s="15" t="s">
        <v>58</v>
      </c>
      <c r="C37" s="16"/>
      <c r="D37" s="34">
        <v>39041</v>
      </c>
      <c r="E37" s="34">
        <v>13742</v>
      </c>
      <c r="F37" s="37">
        <f t="shared" si="1"/>
        <v>35.19889347096642</v>
      </c>
      <c r="G37" s="34">
        <v>0</v>
      </c>
      <c r="H37" s="34">
        <v>0</v>
      </c>
      <c r="I37" s="42">
        <v>0</v>
      </c>
      <c r="J37" s="42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1:18" ht="11.25">
      <c r="A38" s="14">
        <v>28</v>
      </c>
      <c r="B38" s="15" t="s">
        <v>59</v>
      </c>
      <c r="C38" s="16"/>
      <c r="D38" s="34">
        <v>94710</v>
      </c>
      <c r="E38" s="34">
        <v>22889</v>
      </c>
      <c r="F38" s="37">
        <f t="shared" si="1"/>
        <v>24.16745855770246</v>
      </c>
      <c r="G38" s="34">
        <v>0</v>
      </c>
      <c r="H38" s="34">
        <v>0</v>
      </c>
      <c r="I38" s="42">
        <v>0.2</v>
      </c>
      <c r="J38" s="42">
        <v>404.5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18" ht="11.25">
      <c r="A39" s="14">
        <v>29</v>
      </c>
      <c r="B39" s="15" t="s">
        <v>60</v>
      </c>
      <c r="C39" s="16"/>
      <c r="D39" s="34">
        <v>32502</v>
      </c>
      <c r="E39" s="34">
        <v>11956</v>
      </c>
      <c r="F39" s="37">
        <f t="shared" si="1"/>
        <v>36.7854285890099</v>
      </c>
      <c r="G39" s="34">
        <v>0</v>
      </c>
      <c r="H39" s="34">
        <v>0</v>
      </c>
      <c r="I39" s="42">
        <v>0.2</v>
      </c>
      <c r="J39" s="42">
        <v>220.7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ht="11.25">
      <c r="A40" s="14">
        <v>30</v>
      </c>
      <c r="B40" s="15" t="s">
        <v>61</v>
      </c>
      <c r="C40" s="16"/>
      <c r="D40" s="34">
        <v>47181</v>
      </c>
      <c r="E40" s="34">
        <v>16315</v>
      </c>
      <c r="F40" s="37">
        <f t="shared" si="1"/>
        <v>34.57959771942095</v>
      </c>
      <c r="G40" s="34">
        <v>0</v>
      </c>
      <c r="H40" s="34">
        <v>0</v>
      </c>
      <c r="I40" s="42">
        <v>0.2</v>
      </c>
      <c r="J40" s="42">
        <v>289.3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1:18" ht="11.25">
      <c r="A41" s="14">
        <v>31</v>
      </c>
      <c r="B41" s="15" t="s">
        <v>62</v>
      </c>
      <c r="C41" s="16"/>
      <c r="D41" s="34">
        <v>53004</v>
      </c>
      <c r="E41" s="34">
        <v>13871</v>
      </c>
      <c r="F41" s="37">
        <f t="shared" si="1"/>
        <v>26.16972303977058</v>
      </c>
      <c r="G41" s="34">
        <v>0</v>
      </c>
      <c r="H41" s="34">
        <v>0</v>
      </c>
      <c r="I41" s="42">
        <v>0</v>
      </c>
      <c r="J41" s="42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ht="11.25">
      <c r="A42" s="14">
        <v>32</v>
      </c>
      <c r="B42" s="15" t="s">
        <v>63</v>
      </c>
      <c r="C42" s="16"/>
      <c r="D42" s="34">
        <v>49224</v>
      </c>
      <c r="E42" s="34">
        <v>14922</v>
      </c>
      <c r="F42" s="37">
        <f t="shared" si="1"/>
        <v>30.314480741101903</v>
      </c>
      <c r="G42" s="34">
        <v>0</v>
      </c>
      <c r="H42" s="34">
        <v>0</v>
      </c>
      <c r="I42" s="42">
        <v>0</v>
      </c>
      <c r="J42" s="42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1:18" ht="11.25">
      <c r="A43" s="14">
        <v>33</v>
      </c>
      <c r="B43" s="15" t="s">
        <v>22</v>
      </c>
      <c r="C43" s="16"/>
      <c r="D43" s="34">
        <v>31098</v>
      </c>
      <c r="E43" s="34">
        <v>10853</v>
      </c>
      <c r="F43" s="37">
        <f t="shared" si="1"/>
        <v>34.8993504405428</v>
      </c>
      <c r="G43" s="34">
        <v>0</v>
      </c>
      <c r="H43" s="34">
        <v>0</v>
      </c>
      <c r="I43" s="42">
        <v>0</v>
      </c>
      <c r="J43" s="42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18" ht="11.25">
      <c r="A44" s="14">
        <v>34</v>
      </c>
      <c r="B44" s="15" t="s">
        <v>23</v>
      </c>
      <c r="C44" s="16"/>
      <c r="D44" s="34">
        <v>15932</v>
      </c>
      <c r="E44" s="34">
        <v>5485</v>
      </c>
      <c r="F44" s="37">
        <f t="shared" si="1"/>
        <v>34.427567160431835</v>
      </c>
      <c r="G44" s="34">
        <v>0</v>
      </c>
      <c r="H44" s="34">
        <v>0</v>
      </c>
      <c r="I44" s="42">
        <v>0</v>
      </c>
      <c r="J44" s="42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ht="11.25">
      <c r="A45" s="14">
        <v>35</v>
      </c>
      <c r="B45" s="15" t="s">
        <v>64</v>
      </c>
      <c r="C45" s="16"/>
      <c r="D45" s="34">
        <v>18379</v>
      </c>
      <c r="E45" s="34">
        <v>7138</v>
      </c>
      <c r="F45" s="37">
        <f t="shared" si="1"/>
        <v>38.83780401545242</v>
      </c>
      <c r="G45" s="34">
        <v>0</v>
      </c>
      <c r="H45" s="34">
        <v>0</v>
      </c>
      <c r="I45" s="42">
        <v>0</v>
      </c>
      <c r="J45" s="42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ht="11.25">
      <c r="A46" s="14">
        <v>36</v>
      </c>
      <c r="B46" s="15" t="s">
        <v>24</v>
      </c>
      <c r="C46" s="16"/>
      <c r="D46" s="34">
        <v>38424</v>
      </c>
      <c r="E46" s="34">
        <v>9606</v>
      </c>
      <c r="F46" s="37">
        <f t="shared" si="1"/>
        <v>25</v>
      </c>
      <c r="G46" s="34">
        <v>0</v>
      </c>
      <c r="H46" s="34">
        <v>0</v>
      </c>
      <c r="I46" s="42">
        <v>0</v>
      </c>
      <c r="J46" s="42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ht="11.25">
      <c r="A47" s="14">
        <v>37</v>
      </c>
      <c r="B47" s="15" t="s">
        <v>25</v>
      </c>
      <c r="C47" s="16"/>
      <c r="D47" s="34">
        <v>15444</v>
      </c>
      <c r="E47" s="34">
        <v>7336</v>
      </c>
      <c r="F47" s="37">
        <f t="shared" si="1"/>
        <v>47.5006475006475</v>
      </c>
      <c r="G47" s="34">
        <v>0</v>
      </c>
      <c r="H47" s="34">
        <v>0</v>
      </c>
      <c r="I47" s="42">
        <v>0</v>
      </c>
      <c r="J47" s="42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ht="11.25">
      <c r="A48" s="14">
        <v>38</v>
      </c>
      <c r="B48" s="15" t="s">
        <v>26</v>
      </c>
      <c r="C48" s="16"/>
      <c r="D48" s="34">
        <v>14605</v>
      </c>
      <c r="E48" s="34">
        <v>4676</v>
      </c>
      <c r="F48" s="37">
        <f t="shared" si="1"/>
        <v>32.01643272851763</v>
      </c>
      <c r="G48" s="34">
        <v>0</v>
      </c>
      <c r="H48" s="34">
        <v>0</v>
      </c>
      <c r="I48" s="42">
        <v>0</v>
      </c>
      <c r="J48" s="42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ht="11.25">
      <c r="A49" s="14">
        <v>39</v>
      </c>
      <c r="B49" s="15" t="s">
        <v>27</v>
      </c>
      <c r="C49" s="16"/>
      <c r="D49" s="34">
        <v>49161</v>
      </c>
      <c r="E49" s="34">
        <v>13756</v>
      </c>
      <c r="F49" s="37">
        <f t="shared" si="1"/>
        <v>27.98153007465267</v>
      </c>
      <c r="G49" s="34">
        <v>0</v>
      </c>
      <c r="H49" s="34">
        <v>0</v>
      </c>
      <c r="I49" s="42">
        <v>0</v>
      </c>
      <c r="J49" s="42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</row>
    <row r="50" spans="1:18" ht="11.25">
      <c r="A50" s="14">
        <v>40</v>
      </c>
      <c r="B50" s="15" t="s">
        <v>28</v>
      </c>
      <c r="C50" s="16"/>
      <c r="D50" s="34">
        <v>8140</v>
      </c>
      <c r="E50" s="34">
        <v>3288</v>
      </c>
      <c r="F50" s="37">
        <f t="shared" si="1"/>
        <v>40.39312039312039</v>
      </c>
      <c r="G50" s="34">
        <v>0</v>
      </c>
      <c r="H50" s="34">
        <v>0</v>
      </c>
      <c r="I50" s="42">
        <v>0</v>
      </c>
      <c r="J50" s="42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</row>
    <row r="51" spans="1:18" ht="11.25">
      <c r="A51" s="14">
        <v>41</v>
      </c>
      <c r="B51" s="15" t="s">
        <v>29</v>
      </c>
      <c r="C51" s="16"/>
      <c r="D51" s="34">
        <v>21224</v>
      </c>
      <c r="E51" s="34">
        <v>6639</v>
      </c>
      <c r="F51" s="37">
        <f t="shared" si="1"/>
        <v>31.280625706747077</v>
      </c>
      <c r="G51" s="34">
        <v>0</v>
      </c>
      <c r="H51" s="34">
        <v>0</v>
      </c>
      <c r="I51" s="42">
        <v>0.1</v>
      </c>
      <c r="J51" s="42">
        <v>359.6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</row>
    <row r="52" spans="1:18" ht="11.25">
      <c r="A52" s="14">
        <v>42</v>
      </c>
      <c r="B52" s="15" t="s">
        <v>30</v>
      </c>
      <c r="C52" s="16"/>
      <c r="D52" s="34">
        <v>8112</v>
      </c>
      <c r="E52" s="34">
        <v>2929</v>
      </c>
      <c r="F52" s="37">
        <f t="shared" si="1"/>
        <v>36.107001972386584</v>
      </c>
      <c r="G52" s="34">
        <v>0</v>
      </c>
      <c r="H52" s="34">
        <v>0</v>
      </c>
      <c r="I52" s="42">
        <v>0.1</v>
      </c>
      <c r="J52" s="42">
        <v>220.6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</row>
    <row r="53" spans="1:18" ht="11.25">
      <c r="A53" s="14">
        <v>43</v>
      </c>
      <c r="B53" s="15" t="s">
        <v>31</v>
      </c>
      <c r="C53" s="16"/>
      <c r="D53" s="34">
        <v>24785</v>
      </c>
      <c r="E53" s="34">
        <v>7281</v>
      </c>
      <c r="F53" s="37">
        <f t="shared" si="1"/>
        <v>29.376639096227557</v>
      </c>
      <c r="G53" s="34">
        <v>0</v>
      </c>
      <c r="H53" s="34">
        <v>0</v>
      </c>
      <c r="I53" s="42">
        <v>0.1</v>
      </c>
      <c r="J53" s="42">
        <v>393.2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</row>
    <row r="54" spans="1:18" ht="11.25">
      <c r="A54" s="17">
        <v>44</v>
      </c>
      <c r="B54" s="18" t="s">
        <v>32</v>
      </c>
      <c r="C54" s="19"/>
      <c r="D54" s="35">
        <v>15409</v>
      </c>
      <c r="E54" s="35">
        <v>6994</v>
      </c>
      <c r="F54" s="37">
        <f t="shared" si="1"/>
        <v>45.38905834252709</v>
      </c>
      <c r="G54" s="35">
        <v>0</v>
      </c>
      <c r="H54" s="35">
        <v>0</v>
      </c>
      <c r="I54" s="43">
        <v>0</v>
      </c>
      <c r="J54" s="43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</row>
    <row r="55" spans="1:18" ht="11.25">
      <c r="A55" s="20"/>
      <c r="B55" s="12" t="s">
        <v>48</v>
      </c>
      <c r="C55" s="13"/>
      <c r="D55" s="21">
        <f>SUMIF($B$11:$B$54,"*市",D$11:D$54)</f>
        <v>2619095</v>
      </c>
      <c r="E55" s="21">
        <f>SUMIF($B$11:$B$54,"*市",E$11:E$54)</f>
        <v>775035</v>
      </c>
      <c r="F55" s="22">
        <f>ROUND(E55/D55*100,1)</f>
        <v>29.6</v>
      </c>
      <c r="G55" s="21">
        <f>SUMIF($B$11:$B$54,"*市",G$11:G$54)</f>
        <v>2</v>
      </c>
      <c r="H55" s="21">
        <f aca="true" t="shared" si="2" ref="H55:R55">SUMIF($B$11:$B$54,"*市",H$11:H$54)</f>
        <v>6003</v>
      </c>
      <c r="I55" s="22">
        <f t="shared" si="2"/>
        <v>1.6999999999999997</v>
      </c>
      <c r="J55" s="22">
        <f t="shared" si="2"/>
        <v>5295.6</v>
      </c>
      <c r="K55" s="21">
        <f t="shared" si="2"/>
        <v>4</v>
      </c>
      <c r="L55" s="21">
        <f t="shared" si="2"/>
        <v>10156</v>
      </c>
      <c r="M55" s="21">
        <f t="shared" si="2"/>
        <v>0</v>
      </c>
      <c r="N55" s="21">
        <f t="shared" si="2"/>
        <v>0</v>
      </c>
      <c r="O55" s="21">
        <f t="shared" si="2"/>
        <v>0</v>
      </c>
      <c r="P55" s="21">
        <f t="shared" si="2"/>
        <v>0</v>
      </c>
      <c r="Q55" s="21">
        <f t="shared" si="2"/>
        <v>0</v>
      </c>
      <c r="R55" s="21">
        <f t="shared" si="2"/>
        <v>0</v>
      </c>
    </row>
    <row r="56" spans="1:18" ht="11.25">
      <c r="A56" s="23"/>
      <c r="B56" s="15" t="s">
        <v>49</v>
      </c>
      <c r="C56" s="16"/>
      <c r="D56" s="24">
        <f>SUM(D$11:D$54)-SUMIF($B$11:$B$54,"*市",D$11:D$54)</f>
        <v>260713</v>
      </c>
      <c r="E56" s="24">
        <f>SUM(E$11:E$54)-SUMIF($B$11:$B$54,"*市",E$11:E$54)</f>
        <v>85981</v>
      </c>
      <c r="F56" s="25">
        <f>ROUND(E56/D56*100,1)</f>
        <v>33</v>
      </c>
      <c r="G56" s="24">
        <f>SUM(G$11:G$54)-SUMIF($B$11:$B$54,"*市",G$11:G$54)</f>
        <v>0</v>
      </c>
      <c r="H56" s="24">
        <f aca="true" t="shared" si="3" ref="H56:R56">SUM(H$11:H$54)-SUMIF($B$11:$B$54,"*市",H$11:H$54)</f>
        <v>0</v>
      </c>
      <c r="I56" s="25">
        <f t="shared" si="3"/>
        <v>0.30000000000000027</v>
      </c>
      <c r="J56" s="25">
        <f t="shared" si="3"/>
        <v>973.4000000000005</v>
      </c>
      <c r="K56" s="24">
        <f t="shared" si="3"/>
        <v>0</v>
      </c>
      <c r="L56" s="24">
        <f t="shared" si="3"/>
        <v>0</v>
      </c>
      <c r="M56" s="24">
        <f t="shared" si="3"/>
        <v>0</v>
      </c>
      <c r="N56" s="24">
        <f t="shared" si="3"/>
        <v>0</v>
      </c>
      <c r="O56" s="24">
        <f t="shared" si="3"/>
        <v>0</v>
      </c>
      <c r="P56" s="24">
        <f t="shared" si="3"/>
        <v>0</v>
      </c>
      <c r="Q56" s="24">
        <f t="shared" si="3"/>
        <v>0</v>
      </c>
      <c r="R56" s="24">
        <f t="shared" si="3"/>
        <v>0</v>
      </c>
    </row>
    <row r="57" spans="1:19" ht="11.25">
      <c r="A57" s="26"/>
      <c r="B57" s="27" t="s">
        <v>50</v>
      </c>
      <c r="C57" s="28"/>
      <c r="D57" s="29">
        <f>SUM(D11:D54)</f>
        <v>2879808</v>
      </c>
      <c r="E57" s="29">
        <f>SUM(E11:E54)</f>
        <v>861016</v>
      </c>
      <c r="F57" s="38">
        <f>ROUND(E57/D57*100,1)</f>
        <v>29.9</v>
      </c>
      <c r="G57" s="29">
        <f aca="true" t="shared" si="4" ref="G57:P57">SUM(G11:G54)</f>
        <v>2</v>
      </c>
      <c r="H57" s="29">
        <f t="shared" si="4"/>
        <v>6003</v>
      </c>
      <c r="I57" s="30">
        <f>SUM(I11:I54)</f>
        <v>2</v>
      </c>
      <c r="J57" s="30">
        <f t="shared" si="4"/>
        <v>6269.000000000001</v>
      </c>
      <c r="K57" s="29">
        <f t="shared" si="4"/>
        <v>4</v>
      </c>
      <c r="L57" s="29">
        <f t="shared" si="4"/>
        <v>10156</v>
      </c>
      <c r="M57" s="29">
        <f t="shared" si="4"/>
        <v>0</v>
      </c>
      <c r="N57" s="29">
        <f t="shared" si="4"/>
        <v>0</v>
      </c>
      <c r="O57" s="29">
        <f t="shared" si="4"/>
        <v>0</v>
      </c>
      <c r="P57" s="29">
        <f t="shared" si="4"/>
        <v>0</v>
      </c>
      <c r="Q57" s="29">
        <f>SUM(Q11:Q54)</f>
        <v>0</v>
      </c>
      <c r="R57" s="29">
        <f>SUM(R11:R54)</f>
        <v>0</v>
      </c>
      <c r="S57" s="31"/>
    </row>
    <row r="59" ht="11.25">
      <c r="D59" s="40"/>
    </row>
    <row r="60" ht="11.25">
      <c r="D60" s="40"/>
    </row>
  </sheetData>
  <sheetProtection/>
  <mergeCells count="29">
    <mergeCell ref="L6:L9"/>
    <mergeCell ref="A4:A10"/>
    <mergeCell ref="Q5:R5"/>
    <mergeCell ref="O4:R4"/>
    <mergeCell ref="G4:J4"/>
    <mergeCell ref="M5:N5"/>
    <mergeCell ref="K5:L5"/>
    <mergeCell ref="K4:N4"/>
    <mergeCell ref="E4:E8"/>
    <mergeCell ref="B4:B6"/>
    <mergeCell ref="B7:B9"/>
    <mergeCell ref="C7:C9"/>
    <mergeCell ref="J6:J9"/>
    <mergeCell ref="I6:I9"/>
    <mergeCell ref="H6:H9"/>
    <mergeCell ref="G6:G9"/>
    <mergeCell ref="F4:F8"/>
    <mergeCell ref="D4:D8"/>
    <mergeCell ref="C4:C6"/>
    <mergeCell ref="K6:K9"/>
    <mergeCell ref="O5:P5"/>
    <mergeCell ref="I5:J5"/>
    <mergeCell ref="G5:H5"/>
    <mergeCell ref="R6:R9"/>
    <mergeCell ref="Q6:Q9"/>
    <mergeCell ref="P6:P9"/>
    <mergeCell ref="O6:O9"/>
    <mergeCell ref="N6:N9"/>
    <mergeCell ref="M6:M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2015-01-06T09:40:58Z</cp:lastPrinted>
  <dcterms:created xsi:type="dcterms:W3CDTF">2003-09-24T01:52:56Z</dcterms:created>
  <dcterms:modified xsi:type="dcterms:W3CDTF">2024-03-28T07:15:10Z</dcterms:modified>
  <cp:category/>
  <cp:version/>
  <cp:contentType/>
  <cp:contentStatus/>
</cp:coreProperties>
</file>