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01_水戸市\"/>
    </mc:Choice>
  </mc:AlternateContent>
  <workbookProtection workbookAlgorithmName="SHA-512" workbookHashValue="swzdfeqH8UQkvhEbfj/ECiJjTgGhQ6TAyv2qQZeIs3VKt23tnUQmAc8w1I/gykcgFRrbggRKxXlzc9CJGS2zEw==" workbookSaltValue="pQf9IxKyoAQq5GFfnW7Ehw==" workbookSpinCount="100000" lockStructure="1"/>
  <bookViews>
    <workbookView xWindow="0" yWindow="0" windowWidth="20490" windowHeight="7770"/>
  </bookViews>
  <sheets>
    <sheet name="法適用_下水道事業" sheetId="4" r:id="rId1"/>
    <sheet name="データ" sheetId="5" state="hidden" r:id="rId2"/>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BB10" i="4"/>
  <c r="AT10" i="4"/>
  <c r="W10" i="4"/>
  <c r="P10" i="4"/>
  <c r="BB8" i="4"/>
  <c r="AT8" i="4"/>
  <c r="AD8" i="4"/>
  <c r="W8" i="4"/>
  <c r="P8" i="4"/>
  <c r="B8" i="4"/>
  <c r="B6"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<sst xmlns="http://schemas.openxmlformats.org/spreadsheetml/2006/main" count="231" uniqueCount="116">
  <si>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</si>
  <si>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</si>
  <si>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</si>
  <si>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</si>
  <si>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</si>
  <si>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</si>
  <si>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</si>
  <si>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</si>
  <si>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</si>
  <si>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</si>
  <si>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</si>
  <si>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</si>
  <si>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</si>
  <si>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</si>
  <si>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</si>
  <si>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</si>
  <si>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</si>
  <si>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</si>
  <si>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</si>
  <si>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</si>
  <si>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</si>
  <si>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</si>
  <si>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</si>
  <si>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</si>
  <si>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</si>
  <si>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</si>
  <si>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</si>
  <si>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</si>
  <si>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</si>
  <si>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</si>
  <si>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</si>
  <si>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</si>
  <si>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</si>
  <si>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</si>
  <si>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</si>
  <si>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</si>
  <si>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</si>
  <si>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</si>
  <si>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</si>
  <si>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</si>
  <si>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</si>
  <si>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</si>
  <si>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</si>
  <si>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</si>
  <si>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</si>
  <si>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</si>
  <si>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</si>
  <si>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</si>
  <si>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</si>
  <si>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</si>
  <si>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</si>
  <si>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</si>
  <si>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</si>
  <si>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</si>
  <si>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</si>
  <si>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</si>
  <si>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</si>
  <si>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</si>
  <si>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</si>
  <si>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</si>
  <si>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</si>
  <si>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</si>
  <si>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</si>
  <si>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</si>
  <si>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</si>
  <si>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</si>
  <si>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</si>
  <si>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</si>
  <si>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</si>
  <si>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</si>
  <si>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</si>
  <si>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</si>
  <si>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</si>
  <si>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</si>
  <si>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</si>
  <si>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</si>
  <si>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</si>
  <si>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</si>
  <si>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</si>
  <si>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</si>
  <si>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</si>
  <si>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</si>
  <si>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</si>
  <si>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</si>
  <si>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</si>
  <si>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</si>
  <si>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</si>
  <si>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</si>
  <si>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</si>
  <si>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</si>
  <si>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</si>
  <si>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</si>
  <si>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</si>
  <si>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</si>
  <si>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</si>
  <si>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</si>
  <si>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水戸市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</si>
  <si>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</si>
  <si>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</si>
  <si>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</si>
  <si>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</si>
  <si>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</si>
  <si>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</si>
  <si>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</si>
  <si>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</si>
  <si>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</si>
  <si>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</si>
  <si>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</si>
  <si>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</si>
  <si>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</si>
  <si>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</si>
  <si>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</si>
  <si>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</si>
  <si>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
　引き続き100％を超えているが，収益の約1/3を一般会計補助金で賄っている。使用料収入の確保と維持管理費の削減に努めていく必要がある。
③流動比率
　企業債の元金償還が多いため，類似団体平均値と比較して低い値となっている。企業債の償還が進む中で，新規借り入れを抑制していく必要がある。
④企業債残高対事業規模比率
　類似団体平均値と比較して高い値であり，流動比率と同様，新規借り入れを抑制していく必要がある。
⑤経費回収率　⑥汚水処理原価
　「分流式下水道等に要する経費」の繰入により，経費回収率は100％以上の水準を維持している。しかし，繰入金に依存した経営状況が続いているため，引き続き維持管理費の削減に努めるとともに，使用料の水準について定期的に検討を行う必要がある。
⑦施設利用率　⑧水洗化率
　施設利用率は，合流式管渠の雨水処理のために余力を確保しており，類似団体平均値より数値が低くなる傾向がある。令和３年度は類似団体平均値を上回ったが，汚水量，降雨量の増加による一時的な上昇であるとみられる。
　水洗化率は，整備人口が増加中であることから接続推進に努めている状況であり，類似団体平均値を下回っている。広報活動や戸別訪問など普及啓発活動を行うことで改善していく必要がある。</t>
    <rPh sb="246" eb="248">
      <t>クリイレ</t>
    </rPh>
    <rPh sb="252" eb="254">
      <t>ケイヒ</t>
    </rPh>
    <rPh sb="254" eb="256">
      <t>カイシュウ</t>
    </rPh>
    <rPh sb="256" eb="257">
      <t>リツ</t>
    </rPh>
    <rPh sb="262" eb="264">
      <t>イジョウ</t>
    </rPh>
    <rPh sb="265" eb="267">
      <t>スイジュン</t>
    </rPh>
    <rPh sb="268" eb="270">
      <t>イジ</t>
    </rPh>
    <rPh sb="292" eb="293">
      <t>ツヅ</t>
    </rPh>
    <rPh sb="414" eb="416">
      <t>レイワ</t>
    </rPh>
    <rPh sb="417" eb="419">
      <t>ネンド</t>
    </rPh>
    <rPh sb="420" eb="422">
      <t>ルイジ</t>
    </rPh>
    <rPh sb="422" eb="424">
      <t>ダンタイ</t>
    </rPh>
    <rPh sb="424" eb="427">
      <t>ヘイキンチ</t>
    </rPh>
    <rPh sb="428" eb="430">
      <t>ウワマワ</t>
    </rPh>
    <rPh sb="434" eb="436">
      <t>オスイ</t>
    </rPh>
    <rPh sb="436" eb="437">
      <t>リョウ</t>
    </rPh>
    <rPh sb="438" eb="440">
      <t>コウウ</t>
    </rPh>
    <rPh sb="440" eb="441">
      <t>リョウ</t>
    </rPh>
    <rPh sb="442" eb="444">
      <t>ゾウカ</t>
    </rPh>
    <rPh sb="447" eb="450">
      <t>イチジテキ</t>
    </rPh>
    <rPh sb="451" eb="453">
      <t>ジョウショウ</t>
    </rPh>
    <rPh sb="545" eb="547">
      <t>ヒツヨウ</t>
    </rPh>
    <phoneticPr fontId="4"/>
  </si>
  <si>
    <t>①有形固定資産減価償却率
　法適用からの経過年数が短く，減価償却累計額が小さいため，値も低くなっている。
②管渠老朽化率　③管渠改善率
　管渠老朽化率は類似団体平均をやや下回るものの，増加傾向にある。管渠改善率は類似団体と比較して低いが，事前に改善の必要性の調査を実施したうえで施工箇所を設定しており，効率的かつ効果的な改善に努めている。引き続き，ストックマネジメント計画に基づき，適切な時期に改築・修繕工事を実施していく必要がある。</t>
    <rPh sb="85" eb="87">
      <t>シタマワ</t>
    </rPh>
    <rPh sb="92" eb="94">
      <t>ゾウカ</t>
    </rPh>
    <rPh sb="94" eb="96">
      <t>ケイコウ</t>
    </rPh>
    <rPh sb="100" eb="102">
      <t>カンキョ</t>
    </rPh>
    <rPh sb="102" eb="104">
      <t>カイゼン</t>
    </rPh>
    <rPh sb="104" eb="105">
      <t>リツ</t>
    </rPh>
    <rPh sb="106" eb="108">
      <t>ルイジ</t>
    </rPh>
    <rPh sb="108" eb="110">
      <t>ダンタイ</t>
    </rPh>
    <rPh sb="111" eb="113">
      <t>ヒカク</t>
    </rPh>
    <rPh sb="115" eb="116">
      <t>ヒク</t>
    </rPh>
    <rPh sb="169" eb="170">
      <t>ヒ</t>
    </rPh>
    <rPh sb="171" eb="172">
      <t>ツヅ</t>
    </rPh>
    <rPh sb="191" eb="193">
      <t>テキセツ</t>
    </rPh>
    <rPh sb="197" eb="199">
      <t>カイチク</t>
    </rPh>
    <rPh sb="200" eb="202">
      <t>シュウゼン</t>
    </rPh>
    <rPh sb="202" eb="204">
      <t>コウジ</t>
    </rPh>
    <rPh sb="205" eb="207">
      <t>ジッシ</t>
    </rPh>
    <rPh sb="211" eb="213">
      <t>ヒツヨウ</t>
    </rPh>
    <phoneticPr fontId="4"/>
  </si>
  <si>
    <t>　「1. 経営の健全性・効率性について」は，企業債残高が類似団体と比較して多いことが，各指標を悪化させる大きな要因となっている。引き続き，償還と借入のバランスに留意し，企業債残高の縮減を図っていく。
　「2.老朽化の状況について」は，ストックマネジメント計画に基づく管理により，ライフサイクルコストの低減と安定的な施設運営に努めていく。
　使用料収入は，昨年度よりも増加しており，短期的には普及率・水洗化率の向上に伴い増加していく見込みであるが，長期的には人口減少等の社会情勢から減少が避けられないと考えられる。
　新規・更新投資のペース管理に留意しながら，使用料収入の確保や維持管理費の縮減など，引き続き経営基盤の強化に努め，将来にわたる安定的な事業体制を構築していく。</t>
    <rPh sb="130" eb="131">
      <t>モト</t>
    </rPh>
    <rPh sb="133" eb="135">
      <t>カンリ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</si>
</sst>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0" xfId="0" applyFont="1" applyBorder="1" applyAlignment="1" applyProtection="1">
      <alignment horizontal="left" vertical="top" wrapText="1"/>
      <protection locked="0"/>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0.04</c:v>
                </c:pt>
                <c:pt idx="1">
                  <c:v>0.09</c:v>
                </c:pt>
                <c:pt idx="2">
                  <c:v>0.08</c:v>
                </c:pt>
                <c:pt idx="3">
                  <c:v>0.08</c:v>
                </c:pt>
                <c:pt idx="4">
                  <c:v>0.09</c:v>
                </c:pt>
              </c:numCache>
            </c:numRef>
          </c:val>
          <c:extLst>
            <c:ext xmlns:c16="http://schemas.microsoft.com/office/drawing/2014/chart" uri="{C3380CC4-5D6E-409C-BE32-E72D297353CC}">
              <c16:uniqueId val="{00000000-1D90-4221-A4A2-16F12A46924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0.25</c:v>
                </c:pt>
                <c:pt idx="2">
                  <c:v>0.21</c:v>
                </c:pt>
                <c:pt idx="3">
                  <c:v>0.33</c:v>
                </c:pt>
                <c:pt idx="4">
                  <c:v>0.22</c:v>
                </c:pt>
              </c:numCache>
            </c:numRef>
          </c:val>
          <c:smooth val="0"/>
          <c:extLst>
            <c:ext xmlns:c16="http://schemas.microsoft.com/office/drawing/2014/chart" uri="{C3380CC4-5D6E-409C-BE32-E72D297353CC}">
              <c16:uniqueId val="{00000001-1D90-4221-A4A2-16F12A46924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63.12</c:v>
                </c:pt>
                <c:pt idx="1">
                  <c:v>62</c:v>
                </c:pt>
                <c:pt idx="2">
                  <c:v>63.66</c:v>
                </c:pt>
                <c:pt idx="3">
                  <c:v>63.81</c:v>
                </c:pt>
                <c:pt idx="4">
                  <c:v>68.099999999999994</c:v>
                </c:pt>
              </c:numCache>
            </c:numRef>
          </c:val>
          <c:extLst>
            <c:ext xmlns:c16="http://schemas.microsoft.com/office/drawing/2014/chart" uri="{C3380CC4-5D6E-409C-BE32-E72D297353CC}">
              <c16:uniqueId val="{00000000-99A7-41DA-B58B-E28FB342F8B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66.34</c:v>
                </c:pt>
                <c:pt idx="1">
                  <c:v>67.069999999999993</c:v>
                </c:pt>
                <c:pt idx="2">
                  <c:v>66.78</c:v>
                </c:pt>
                <c:pt idx="3">
                  <c:v>67</c:v>
                </c:pt>
                <c:pt idx="4">
                  <c:v>66.650000000000006</c:v>
                </c:pt>
              </c:numCache>
            </c:numRef>
          </c:val>
          <c:smooth val="0"/>
          <c:extLst>
            <c:ext xmlns:c16="http://schemas.microsoft.com/office/drawing/2014/chart" uri="{C3380CC4-5D6E-409C-BE32-E72D297353CC}">
              <c16:uniqueId val="{00000001-99A7-41DA-B58B-E28FB342F8B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86.55</c:v>
                </c:pt>
                <c:pt idx="1">
                  <c:v>86.85</c:v>
                </c:pt>
                <c:pt idx="2">
                  <c:v>87.35</c:v>
                </c:pt>
                <c:pt idx="3">
                  <c:v>87.69</c:v>
                </c:pt>
                <c:pt idx="4">
                  <c:v>87.89</c:v>
                </c:pt>
              </c:numCache>
            </c:numRef>
          </c:val>
          <c:extLst>
            <c:ext xmlns:c16="http://schemas.microsoft.com/office/drawing/2014/chart" uri="{C3380CC4-5D6E-409C-BE32-E72D297353CC}">
              <c16:uniqueId val="{00000000-5F38-49BD-BC0C-3818A19F656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93.86</c:v>
                </c:pt>
                <c:pt idx="1">
                  <c:v>93.96</c:v>
                </c:pt>
                <c:pt idx="2">
                  <c:v>94.06</c:v>
                </c:pt>
                <c:pt idx="3">
                  <c:v>94.41</c:v>
                </c:pt>
                <c:pt idx="4">
                  <c:v>94.43</c:v>
                </c:pt>
              </c:numCache>
            </c:numRef>
          </c:val>
          <c:smooth val="0"/>
          <c:extLst>
            <c:ext xmlns:c16="http://schemas.microsoft.com/office/drawing/2014/chart" uri="{C3380CC4-5D6E-409C-BE32-E72D297353CC}">
              <c16:uniqueId val="{00000001-5F38-49BD-BC0C-3818A19F656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100.47</c:v>
                </c:pt>
                <c:pt idx="1">
                  <c:v>101.31</c:v>
                </c:pt>
                <c:pt idx="2">
                  <c:v>103.62</c:v>
                </c:pt>
                <c:pt idx="3">
                  <c:v>102.4</c:v>
                </c:pt>
                <c:pt idx="4">
                  <c:v>103.03</c:v>
                </c:pt>
              </c:numCache>
            </c:numRef>
          </c:val>
          <c:extLst>
            <c:ext xmlns:c16="http://schemas.microsoft.com/office/drawing/2014/chart" uri="{C3380CC4-5D6E-409C-BE32-E72D297353CC}">
              <c16:uniqueId val="{00000000-5DBC-40CA-B9B7-842AB3C5CD4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110.22</c:v>
                </c:pt>
                <c:pt idx="1">
                  <c:v>110.01</c:v>
                </c:pt>
                <c:pt idx="2">
                  <c:v>111.12</c:v>
                </c:pt>
                <c:pt idx="3">
                  <c:v>109.58</c:v>
                </c:pt>
                <c:pt idx="4">
                  <c:v>109.32</c:v>
                </c:pt>
              </c:numCache>
            </c:numRef>
          </c:val>
          <c:smooth val="0"/>
          <c:extLst>
            <c:ext xmlns:c16="http://schemas.microsoft.com/office/drawing/2014/chart" uri="{C3380CC4-5D6E-409C-BE32-E72D297353CC}">
              <c16:uniqueId val="{00000001-5DBC-40CA-B9B7-842AB3C5CD4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9.27</c:v>
                </c:pt>
                <c:pt idx="1">
                  <c:v>12.16</c:v>
                </c:pt>
                <c:pt idx="2">
                  <c:v>14.88</c:v>
                </c:pt>
                <c:pt idx="3">
                  <c:v>17.55</c:v>
                </c:pt>
                <c:pt idx="4">
                  <c:v>20.04</c:v>
                </c:pt>
              </c:numCache>
            </c:numRef>
          </c:val>
          <c:extLst>
            <c:ext xmlns:c16="http://schemas.microsoft.com/office/drawing/2014/chart" uri="{C3380CC4-5D6E-409C-BE32-E72D297353CC}">
              <c16:uniqueId val="{00000000-86D9-49E5-B615-86498E04D63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31.19</c:v>
                </c:pt>
                <c:pt idx="1">
                  <c:v>33.090000000000003</c:v>
                </c:pt>
                <c:pt idx="2">
                  <c:v>34.33</c:v>
                </c:pt>
                <c:pt idx="3">
                  <c:v>34.15</c:v>
                </c:pt>
                <c:pt idx="4">
                  <c:v>35.53</c:v>
                </c:pt>
              </c:numCache>
            </c:numRef>
          </c:val>
          <c:smooth val="0"/>
          <c:extLst>
            <c:ext xmlns:c16="http://schemas.microsoft.com/office/drawing/2014/chart" uri="{C3380CC4-5D6E-409C-BE32-E72D297353CC}">
              <c16:uniqueId val="{00000001-86D9-49E5-B615-86498E04D63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5.08</c:v>
                </c:pt>
                <c:pt idx="1">
                  <c:v>5.1100000000000003</c:v>
                </c:pt>
                <c:pt idx="2">
                  <c:v>5.37</c:v>
                </c:pt>
                <c:pt idx="3">
                  <c:v>5.69</c:v>
                </c:pt>
                <c:pt idx="4">
                  <c:v>5.74</c:v>
                </c:pt>
              </c:numCache>
            </c:numRef>
          </c:val>
          <c:extLst>
            <c:ext xmlns:c16="http://schemas.microsoft.com/office/drawing/2014/chart" uri="{C3380CC4-5D6E-409C-BE32-E72D297353CC}">
              <c16:uniqueId val="{00000000-34EE-4BB0-AA22-7F11FF7D4DA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4.3099999999999996</c:v>
                </c:pt>
                <c:pt idx="1">
                  <c:v>5.04</c:v>
                </c:pt>
                <c:pt idx="2">
                  <c:v>5.1100000000000003</c:v>
                </c:pt>
                <c:pt idx="3">
                  <c:v>5.18</c:v>
                </c:pt>
                <c:pt idx="4">
                  <c:v>6.01</c:v>
                </c:pt>
              </c:numCache>
            </c:numRef>
          </c:val>
          <c:smooth val="0"/>
          <c:extLst>
            <c:ext xmlns:c16="http://schemas.microsoft.com/office/drawing/2014/chart" uri="{C3380CC4-5D6E-409C-BE32-E72D297353CC}">
              <c16:uniqueId val="{00000001-34EE-4BB0-AA22-7F11FF7D4DA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C5-429D-B7FE-C895434DA47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3.21</c:v>
                </c:pt>
                <c:pt idx="1">
                  <c:v>2.36</c:v>
                </c:pt>
                <c:pt idx="2">
                  <c:v>2.0699999999999998</c:v>
                </c:pt>
                <c:pt idx="3">
                  <c:v>5.97</c:v>
                </c:pt>
                <c:pt idx="4">
                  <c:v>1.54</c:v>
                </c:pt>
              </c:numCache>
            </c:numRef>
          </c:val>
          <c:smooth val="0"/>
          <c:extLst>
            <c:ext xmlns:c16="http://schemas.microsoft.com/office/drawing/2014/chart" uri="{C3380CC4-5D6E-409C-BE32-E72D297353CC}">
              <c16:uniqueId val="{00000001-97C5-429D-B7FE-C895434DA47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36.51</c:v>
                </c:pt>
                <c:pt idx="1">
                  <c:v>32.99</c:v>
                </c:pt>
                <c:pt idx="2">
                  <c:v>33.21</c:v>
                </c:pt>
                <c:pt idx="3">
                  <c:v>28.37</c:v>
                </c:pt>
                <c:pt idx="4">
                  <c:v>38.24</c:v>
                </c:pt>
              </c:numCache>
            </c:numRef>
          </c:val>
          <c:extLst>
            <c:ext xmlns:c16="http://schemas.microsoft.com/office/drawing/2014/chart" uri="{C3380CC4-5D6E-409C-BE32-E72D297353CC}">
              <c16:uniqueId val="{00000000-B3CF-4776-AAC5-636EFCAA14D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58.04</c:v>
                </c:pt>
                <c:pt idx="1">
                  <c:v>62.12</c:v>
                </c:pt>
                <c:pt idx="2">
                  <c:v>61.57</c:v>
                </c:pt>
                <c:pt idx="3">
                  <c:v>60.82</c:v>
                </c:pt>
                <c:pt idx="4">
                  <c:v>63.48</c:v>
                </c:pt>
              </c:numCache>
            </c:numRef>
          </c:val>
          <c:smooth val="0"/>
          <c:extLst>
            <c:ext xmlns:c16="http://schemas.microsoft.com/office/drawing/2014/chart" uri="{C3380CC4-5D6E-409C-BE32-E72D297353CC}">
              <c16:uniqueId val="{00000001-B3CF-4776-AAC5-636EFCAA14D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2221.48</c:v>
                </c:pt>
                <c:pt idx="1">
                  <c:v>2157.37</c:v>
                </c:pt>
                <c:pt idx="2">
                  <c:v>2078.36</c:v>
                </c:pt>
                <c:pt idx="3">
                  <c:v>2009.96</c:v>
                </c:pt>
                <c:pt idx="4">
                  <c:v>1925.62</c:v>
                </c:pt>
              </c:numCache>
            </c:numRef>
          </c:val>
          <c:extLst>
            <c:ext xmlns:c16="http://schemas.microsoft.com/office/drawing/2014/chart" uri="{C3380CC4-5D6E-409C-BE32-E72D297353CC}">
              <c16:uniqueId val="{00000000-212C-4EF1-874F-CA56AD67FB5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917.29</c:v>
                </c:pt>
                <c:pt idx="1">
                  <c:v>875.53</c:v>
                </c:pt>
                <c:pt idx="2">
                  <c:v>867.39</c:v>
                </c:pt>
                <c:pt idx="3">
                  <c:v>920.83</c:v>
                </c:pt>
                <c:pt idx="4">
                  <c:v>874.02</c:v>
                </c:pt>
              </c:numCache>
            </c:numRef>
          </c:val>
          <c:smooth val="0"/>
          <c:extLst>
            <c:ext xmlns:c16="http://schemas.microsoft.com/office/drawing/2014/chart" uri="{C3380CC4-5D6E-409C-BE32-E72D297353CC}">
              <c16:uniqueId val="{00000001-212C-4EF1-874F-CA56AD67FB5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99.92</c:v>
                </c:pt>
                <c:pt idx="1">
                  <c:v>99.86</c:v>
                </c:pt>
                <c:pt idx="2">
                  <c:v>100.03</c:v>
                </c:pt>
                <c:pt idx="3">
                  <c:v>100.03</c:v>
                </c:pt>
                <c:pt idx="4">
                  <c:v>100.04</c:v>
                </c:pt>
              </c:numCache>
            </c:numRef>
          </c:val>
          <c:extLst>
            <c:ext xmlns:c16="http://schemas.microsoft.com/office/drawing/2014/chart" uri="{C3380CC4-5D6E-409C-BE32-E72D297353CC}">
              <c16:uniqueId val="{00000000-1BC2-4ADF-B000-C0162D83BA9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99.67</c:v>
                </c:pt>
                <c:pt idx="1">
                  <c:v>99.83</c:v>
                </c:pt>
                <c:pt idx="2">
                  <c:v>100.91</c:v>
                </c:pt>
                <c:pt idx="3">
                  <c:v>99.82</c:v>
                </c:pt>
                <c:pt idx="4">
                  <c:v>100.32</c:v>
                </c:pt>
              </c:numCache>
            </c:numRef>
          </c:val>
          <c:smooth val="0"/>
          <c:extLst>
            <c:ext xmlns:c16="http://schemas.microsoft.com/office/drawing/2014/chart" uri="{C3380CC4-5D6E-409C-BE32-E72D297353CC}">
              <c16:uniqueId val="{00000001-1BC2-4ADF-B000-C0162D83BA9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162.07</c:v>
                </c:pt>
                <c:pt idx="1">
                  <c:v>162.41</c:v>
                </c:pt>
                <c:pt idx="2">
                  <c:v>162.07</c:v>
                </c:pt>
                <c:pt idx="3">
                  <c:v>159.32</c:v>
                </c:pt>
                <c:pt idx="4">
                  <c:v>159.84</c:v>
                </c:pt>
              </c:numCache>
            </c:numRef>
          </c:val>
          <c:extLst>
            <c:ext xmlns:c16="http://schemas.microsoft.com/office/drawing/2014/chart" uri="{C3380CC4-5D6E-409C-BE32-E72D297353CC}">
              <c16:uniqueId val="{00000000-C53A-4945-A9DF-3F74E709BD6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159.6</c:v>
                </c:pt>
                <c:pt idx="1">
                  <c:v>158.94</c:v>
                </c:pt>
                <c:pt idx="2">
                  <c:v>158.04</c:v>
                </c:pt>
                <c:pt idx="3">
                  <c:v>156.77000000000001</c:v>
                </c:pt>
                <c:pt idx="4">
                  <c:v>157.63999999999999</c:v>
                </c:pt>
              </c:numCache>
            </c:numRef>
          </c:val>
          <c:smooth val="0"/>
          <c:extLst>
            <c:ext xmlns:c16="http://schemas.microsoft.com/office/drawing/2014/chart" uri="{C3380CC4-5D6E-409C-BE32-E72D297353CC}">
              <c16:uniqueId val="{00000001-C53A-4945-A9DF-3F74E709BD6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D4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茨城県　水戸市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8"/>
      <c r="D7" s="48"/>
      <c r="E7" s="48"/>
      <c r="F7" s="48"/>
      <c r="G7" s="48"/>
      <c r="H7" s="48"/>
      <c r="I7" s="48" t="s">
        <v>2</v>
      </c>
      <c r="J7" s="48"/>
      <c r="K7" s="48"/>
      <c r="L7" s="48"/>
      <c r="M7" s="48"/>
      <c r="N7" s="48"/>
      <c r="O7" s="48"/>
      <c r="P7" s="48" t="s">
        <v>3</v>
      </c>
      <c r="Q7" s="48"/>
      <c r="R7" s="48"/>
      <c r="S7" s="48"/>
      <c r="T7" s="48"/>
      <c r="U7" s="48"/>
      <c r="V7" s="48"/>
      <c r="W7" s="48" t="s">
        <v>4</v>
      </c>
      <c r="X7" s="48"/>
      <c r="Y7" s="48"/>
      <c r="Z7" s="48"/>
      <c r="AA7" s="48"/>
      <c r="AB7" s="48"/>
      <c r="AC7" s="48"/>
      <c r="AD7" s="48" t="s">
        <v>5</v>
      </c>
      <c r="AE7" s="48"/>
      <c r="AF7" s="48"/>
      <c r="AG7" s="48"/>
      <c r="AH7" s="48"/>
      <c r="AI7" s="48"/>
      <c r="AJ7" s="48"/>
      <c r="AK7" s="3"/>
      <c r="AL7" s="48" t="s">
        <v>6</v>
      </c>
      <c r="AM7" s="48"/>
      <c r="AN7" s="48"/>
      <c r="AO7" s="48"/>
      <c r="AP7" s="48"/>
      <c r="AQ7" s="48"/>
      <c r="AR7" s="48"/>
      <c r="AS7" s="48"/>
      <c r="AT7" s="48" t="s">
        <v>7</v>
      </c>
      <c r="AU7" s="48"/>
      <c r="AV7" s="48"/>
      <c r="AW7" s="48"/>
      <c r="AX7" s="48"/>
      <c r="AY7" s="48"/>
      <c r="AZ7" s="48"/>
      <c r="BA7" s="48"/>
      <c r="BB7" s="48" t="s">
        <v>8</v>
      </c>
      <c r="BC7" s="48"/>
      <c r="BD7" s="48"/>
      <c r="BE7" s="48"/>
      <c r="BF7" s="48"/>
      <c r="BG7" s="48"/>
      <c r="BH7" s="48"/>
      <c r="BI7" s="48"/>
      <c r="BJ7" s="3"/>
      <c r="BK7" s="3"/>
      <c r="BL7" s="70" t="s">
        <v>9</v>
      </c>
      <c r="BM7" s="71"/>
      <c r="BN7" s="71"/>
      <c r="BO7" s="71"/>
      <c r="BP7" s="71"/>
      <c r="BQ7" s="71"/>
      <c r="BR7" s="71"/>
      <c r="BS7" s="71"/>
      <c r="BT7" s="71"/>
      <c r="BU7" s="71"/>
      <c r="BV7" s="71"/>
      <c r="BW7" s="71"/>
      <c r="BX7" s="71"/>
      <c r="BY7" s="72"/>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Ad</v>
      </c>
      <c r="X8" s="66"/>
      <c r="Y8" s="66"/>
      <c r="Z8" s="66"/>
      <c r="AA8" s="66"/>
      <c r="AB8" s="66"/>
      <c r="AC8" s="66"/>
      <c r="AD8" s="67" t="str">
        <f>データ!$M$6</f>
        <v>自治体職員</v>
      </c>
      <c r="AE8" s="67"/>
      <c r="AF8" s="67"/>
      <c r="AG8" s="67"/>
      <c r="AH8" s="67"/>
      <c r="AI8" s="67"/>
      <c r="AJ8" s="67"/>
      <c r="AK8" s="3"/>
      <c r="AL8" s="47">
        <f>データ!S6</f>
        <v>271156</v>
      </c>
      <c r="AM8" s="47"/>
      <c r="AN8" s="47"/>
      <c r="AO8" s="47"/>
      <c r="AP8" s="47"/>
      <c r="AQ8" s="47"/>
      <c r="AR8" s="47"/>
      <c r="AS8" s="47"/>
      <c r="AT8" s="46">
        <f>データ!T6</f>
        <v>217.32</v>
      </c>
      <c r="AU8" s="46"/>
      <c r="AV8" s="46"/>
      <c r="AW8" s="46"/>
      <c r="AX8" s="46"/>
      <c r="AY8" s="46"/>
      <c r="AZ8" s="46"/>
      <c r="BA8" s="46"/>
      <c r="BB8" s="46">
        <f>データ!U6</f>
        <v>1247.73</v>
      </c>
      <c r="BC8" s="46"/>
      <c r="BD8" s="46"/>
      <c r="BE8" s="46"/>
      <c r="BF8" s="46"/>
      <c r="BG8" s="46"/>
      <c r="BH8" s="46"/>
      <c r="BI8" s="46"/>
      <c r="BJ8" s="3"/>
      <c r="BK8" s="3"/>
      <c r="BL8" s="62" t="s">
        <v>10</v>
      </c>
      <c r="BM8" s="63"/>
      <c r="BN8" s="64" t="s">
        <v>11</v>
      </c>
      <c r="BO8" s="64"/>
      <c r="BP8" s="64"/>
      <c r="BQ8" s="64"/>
      <c r="BR8" s="64"/>
      <c r="BS8" s="64"/>
      <c r="BT8" s="64"/>
      <c r="BU8" s="64"/>
      <c r="BV8" s="64"/>
      <c r="BW8" s="64"/>
      <c r="BX8" s="64"/>
      <c r="BY8" s="65"/>
    </row>
    <row r="9" spans="1:78" ht="18.75" customHeight="1" x14ac:dyDescent="0.15">
      <c r="A9" s="2"/>
      <c r="B9" s="48" t="s">
        <v>12</v>
      </c>
      <c r="C9" s="48"/>
      <c r="D9" s="48"/>
      <c r="E9" s="48"/>
      <c r="F9" s="48"/>
      <c r="G9" s="48"/>
      <c r="H9" s="48"/>
      <c r="I9" s="48" t="s">
        <v>13</v>
      </c>
      <c r="J9" s="48"/>
      <c r="K9" s="48"/>
      <c r="L9" s="48"/>
      <c r="M9" s="48"/>
      <c r="N9" s="48"/>
      <c r="O9" s="48"/>
      <c r="P9" s="48" t="s">
        <v>14</v>
      </c>
      <c r="Q9" s="48"/>
      <c r="R9" s="48"/>
      <c r="S9" s="48"/>
      <c r="T9" s="48"/>
      <c r="U9" s="48"/>
      <c r="V9" s="48"/>
      <c r="W9" s="48" t="s">
        <v>15</v>
      </c>
      <c r="X9" s="48"/>
      <c r="Y9" s="48"/>
      <c r="Z9" s="48"/>
      <c r="AA9" s="48"/>
      <c r="AB9" s="48"/>
      <c r="AC9" s="48"/>
      <c r="AD9" s="48" t="s">
        <v>16</v>
      </c>
      <c r="AE9" s="48"/>
      <c r="AF9" s="48"/>
      <c r="AG9" s="48"/>
      <c r="AH9" s="48"/>
      <c r="AI9" s="48"/>
      <c r="AJ9" s="48"/>
      <c r="AK9" s="3"/>
      <c r="AL9" s="48" t="s">
        <v>17</v>
      </c>
      <c r="AM9" s="48"/>
      <c r="AN9" s="48"/>
      <c r="AO9" s="48"/>
      <c r="AP9" s="48"/>
      <c r="AQ9" s="48"/>
      <c r="AR9" s="48"/>
      <c r="AS9" s="48"/>
      <c r="AT9" s="48" t="s">
        <v>18</v>
      </c>
      <c r="AU9" s="48"/>
      <c r="AV9" s="48"/>
      <c r="AW9" s="48"/>
      <c r="AX9" s="48"/>
      <c r="AY9" s="48"/>
      <c r="AZ9" s="48"/>
      <c r="BA9" s="48"/>
      <c r="BB9" s="48" t="s">
        <v>19</v>
      </c>
      <c r="BC9" s="48"/>
      <c r="BD9" s="48"/>
      <c r="BE9" s="48"/>
      <c r="BF9" s="48"/>
      <c r="BG9" s="48"/>
      <c r="BH9" s="48"/>
      <c r="BI9" s="48"/>
      <c r="BJ9" s="3"/>
      <c r="BK9" s="3"/>
      <c r="BL9" s="49" t="s">
        <v>20</v>
      </c>
      <c r="BM9" s="50"/>
      <c r="BN9" s="51" t="s">
        <v>21</v>
      </c>
      <c r="BO9" s="51"/>
      <c r="BP9" s="51"/>
      <c r="BQ9" s="51"/>
      <c r="BR9" s="51"/>
      <c r="BS9" s="51"/>
      <c r="BT9" s="51"/>
      <c r="BU9" s="51"/>
      <c r="BV9" s="51"/>
      <c r="BW9" s="51"/>
      <c r="BX9" s="51"/>
      <c r="BY9" s="52"/>
    </row>
    <row r="10" spans="1:78" ht="18.75" customHeight="1" x14ac:dyDescent="0.15">
      <c r="A10" s="2"/>
      <c r="B10" s="46" t="str">
        <f>データ!N6</f>
        <v>-</v>
      </c>
      <c r="C10" s="46"/>
      <c r="D10" s="46"/>
      <c r="E10" s="46"/>
      <c r="F10" s="46"/>
      <c r="G10" s="46"/>
      <c r="H10" s="46"/>
      <c r="I10" s="46">
        <f>データ!O6</f>
        <v>53.57</v>
      </c>
      <c r="J10" s="46"/>
      <c r="K10" s="46"/>
      <c r="L10" s="46"/>
      <c r="M10" s="46"/>
      <c r="N10" s="46"/>
      <c r="O10" s="46"/>
      <c r="P10" s="46">
        <f>データ!P6</f>
        <v>79.47</v>
      </c>
      <c r="Q10" s="46"/>
      <c r="R10" s="46"/>
      <c r="S10" s="46"/>
      <c r="T10" s="46"/>
      <c r="U10" s="46"/>
      <c r="V10" s="46"/>
      <c r="W10" s="46">
        <f>データ!Q6</f>
        <v>65.180000000000007</v>
      </c>
      <c r="X10" s="46"/>
      <c r="Y10" s="46"/>
      <c r="Z10" s="46"/>
      <c r="AA10" s="46"/>
      <c r="AB10" s="46"/>
      <c r="AC10" s="46"/>
      <c r="AD10" s="47">
        <f>データ!R6</f>
        <v>2989</v>
      </c>
      <c r="AE10" s="47"/>
      <c r="AF10" s="47"/>
      <c r="AG10" s="47"/>
      <c r="AH10" s="47"/>
      <c r="AI10" s="47"/>
      <c r="AJ10" s="47"/>
      <c r="AK10" s="2"/>
      <c r="AL10" s="47">
        <f>データ!V6</f>
        <v>214943</v>
      </c>
      <c r="AM10" s="47"/>
      <c r="AN10" s="47"/>
      <c r="AO10" s="47"/>
      <c r="AP10" s="47"/>
      <c r="AQ10" s="47"/>
      <c r="AR10" s="47"/>
      <c r="AS10" s="47"/>
      <c r="AT10" s="46">
        <f>データ!W6</f>
        <v>49.03</v>
      </c>
      <c r="AU10" s="46"/>
      <c r="AV10" s="46"/>
      <c r="AW10" s="46"/>
      <c r="AX10" s="46"/>
      <c r="AY10" s="46"/>
      <c r="AZ10" s="46"/>
      <c r="BA10" s="46"/>
      <c r="BB10" s="46">
        <f>データ!X6</f>
        <v>4383.91</v>
      </c>
      <c r="BC10" s="46"/>
      <c r="BD10" s="46"/>
      <c r="BE10" s="46"/>
      <c r="BF10" s="46"/>
      <c r="BG10" s="46"/>
      <c r="BH10" s="46"/>
      <c r="BI10" s="46"/>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44"/>
      <c r="BN16" s="44"/>
      <c r="BO16" s="44"/>
      <c r="BP16" s="44"/>
      <c r="BQ16" s="44"/>
      <c r="BR16" s="44"/>
      <c r="BS16" s="44"/>
      <c r="BT16" s="44"/>
      <c r="BU16" s="44"/>
      <c r="BV16" s="44"/>
      <c r="BW16" s="44"/>
      <c r="BX16" s="44"/>
      <c r="BY16" s="44"/>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44"/>
      <c r="BN17" s="44"/>
      <c r="BO17" s="44"/>
      <c r="BP17" s="44"/>
      <c r="BQ17" s="44"/>
      <c r="BR17" s="44"/>
      <c r="BS17" s="44"/>
      <c r="BT17" s="44"/>
      <c r="BU17" s="44"/>
      <c r="BV17" s="44"/>
      <c r="BW17" s="44"/>
      <c r="BX17" s="44"/>
      <c r="BY17" s="44"/>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44"/>
      <c r="BN18" s="44"/>
      <c r="BO18" s="44"/>
      <c r="BP18" s="44"/>
      <c r="BQ18" s="44"/>
      <c r="BR18" s="44"/>
      <c r="BS18" s="44"/>
      <c r="BT18" s="44"/>
      <c r="BU18" s="44"/>
      <c r="BV18" s="44"/>
      <c r="BW18" s="44"/>
      <c r="BX18" s="44"/>
      <c r="BY18" s="44"/>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44"/>
      <c r="BN19" s="44"/>
      <c r="BO19" s="44"/>
      <c r="BP19" s="44"/>
      <c r="BQ19" s="44"/>
      <c r="BR19" s="44"/>
      <c r="BS19" s="44"/>
      <c r="BT19" s="44"/>
      <c r="BU19" s="44"/>
      <c r="BV19" s="44"/>
      <c r="BW19" s="44"/>
      <c r="BX19" s="44"/>
      <c r="BY19" s="44"/>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44"/>
      <c r="BN20" s="44"/>
      <c r="BO20" s="44"/>
      <c r="BP20" s="44"/>
      <c r="BQ20" s="44"/>
      <c r="BR20" s="44"/>
      <c r="BS20" s="44"/>
      <c r="BT20" s="44"/>
      <c r="BU20" s="44"/>
      <c r="BV20" s="44"/>
      <c r="BW20" s="44"/>
      <c r="BX20" s="44"/>
      <c r="BY20" s="44"/>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44"/>
      <c r="BN21" s="44"/>
      <c r="BO21" s="44"/>
      <c r="BP21" s="44"/>
      <c r="BQ21" s="44"/>
      <c r="BR21" s="44"/>
      <c r="BS21" s="44"/>
      <c r="BT21" s="44"/>
      <c r="BU21" s="44"/>
      <c r="BV21" s="44"/>
      <c r="BW21" s="44"/>
      <c r="BX21" s="44"/>
      <c r="BY21" s="44"/>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44"/>
      <c r="BN22" s="44"/>
      <c r="BO22" s="44"/>
      <c r="BP22" s="44"/>
      <c r="BQ22" s="44"/>
      <c r="BR22" s="44"/>
      <c r="BS22" s="44"/>
      <c r="BT22" s="44"/>
      <c r="BU22" s="44"/>
      <c r="BV22" s="44"/>
      <c r="BW22" s="44"/>
      <c r="BX22" s="44"/>
      <c r="BY22" s="44"/>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44"/>
      <c r="BN23" s="44"/>
      <c r="BO23" s="44"/>
      <c r="BP23" s="44"/>
      <c r="BQ23" s="44"/>
      <c r="BR23" s="44"/>
      <c r="BS23" s="44"/>
      <c r="BT23" s="44"/>
      <c r="BU23" s="44"/>
      <c r="BV23" s="44"/>
      <c r="BW23" s="44"/>
      <c r="BX23" s="44"/>
      <c r="BY23" s="44"/>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44"/>
      <c r="BN24" s="44"/>
      <c r="BO24" s="44"/>
      <c r="BP24" s="44"/>
      <c r="BQ24" s="44"/>
      <c r="BR24" s="44"/>
      <c r="BS24" s="44"/>
      <c r="BT24" s="44"/>
      <c r="BU24" s="44"/>
      <c r="BV24" s="44"/>
      <c r="BW24" s="44"/>
      <c r="BX24" s="44"/>
      <c r="BY24" s="44"/>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44"/>
      <c r="BN25" s="44"/>
      <c r="BO25" s="44"/>
      <c r="BP25" s="44"/>
      <c r="BQ25" s="44"/>
      <c r="BR25" s="44"/>
      <c r="BS25" s="44"/>
      <c r="BT25" s="44"/>
      <c r="BU25" s="44"/>
      <c r="BV25" s="44"/>
      <c r="BW25" s="44"/>
      <c r="BX25" s="44"/>
      <c r="BY25" s="44"/>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44"/>
      <c r="BN26" s="44"/>
      <c r="BO26" s="44"/>
      <c r="BP26" s="44"/>
      <c r="BQ26" s="44"/>
      <c r="BR26" s="44"/>
      <c r="BS26" s="44"/>
      <c r="BT26" s="44"/>
      <c r="BU26" s="44"/>
      <c r="BV26" s="44"/>
      <c r="BW26" s="44"/>
      <c r="BX26" s="44"/>
      <c r="BY26" s="44"/>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44"/>
      <c r="BN27" s="44"/>
      <c r="BO27" s="44"/>
      <c r="BP27" s="44"/>
      <c r="BQ27" s="44"/>
      <c r="BR27" s="44"/>
      <c r="BS27" s="44"/>
      <c r="BT27" s="44"/>
      <c r="BU27" s="44"/>
      <c r="BV27" s="44"/>
      <c r="BW27" s="44"/>
      <c r="BX27" s="44"/>
      <c r="BY27" s="44"/>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44"/>
      <c r="BN28" s="44"/>
      <c r="BO28" s="44"/>
      <c r="BP28" s="44"/>
      <c r="BQ28" s="44"/>
      <c r="BR28" s="44"/>
      <c r="BS28" s="44"/>
      <c r="BT28" s="44"/>
      <c r="BU28" s="44"/>
      <c r="BV28" s="44"/>
      <c r="BW28" s="44"/>
      <c r="BX28" s="44"/>
      <c r="BY28" s="44"/>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44"/>
      <c r="BN29" s="44"/>
      <c r="BO29" s="44"/>
      <c r="BP29" s="44"/>
      <c r="BQ29" s="44"/>
      <c r="BR29" s="44"/>
      <c r="BS29" s="44"/>
      <c r="BT29" s="44"/>
      <c r="BU29" s="44"/>
      <c r="BV29" s="44"/>
      <c r="BW29" s="44"/>
      <c r="BX29" s="44"/>
      <c r="BY29" s="44"/>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44"/>
      <c r="BN30" s="44"/>
      <c r="BO30" s="44"/>
      <c r="BP30" s="44"/>
      <c r="BQ30" s="44"/>
      <c r="BR30" s="44"/>
      <c r="BS30" s="44"/>
      <c r="BT30" s="44"/>
      <c r="BU30" s="44"/>
      <c r="BV30" s="44"/>
      <c r="BW30" s="44"/>
      <c r="BX30" s="44"/>
      <c r="BY30" s="44"/>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44"/>
      <c r="BN31" s="44"/>
      <c r="BO31" s="44"/>
      <c r="BP31" s="44"/>
      <c r="BQ31" s="44"/>
      <c r="BR31" s="44"/>
      <c r="BS31" s="44"/>
      <c r="BT31" s="44"/>
      <c r="BU31" s="44"/>
      <c r="BV31" s="44"/>
      <c r="BW31" s="44"/>
      <c r="BX31" s="44"/>
      <c r="BY31" s="44"/>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44"/>
      <c r="BN32" s="44"/>
      <c r="BO32" s="44"/>
      <c r="BP32" s="44"/>
      <c r="BQ32" s="44"/>
      <c r="BR32" s="44"/>
      <c r="BS32" s="44"/>
      <c r="BT32" s="44"/>
      <c r="BU32" s="44"/>
      <c r="BV32" s="44"/>
      <c r="BW32" s="44"/>
      <c r="BX32" s="44"/>
      <c r="BY32" s="44"/>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44"/>
      <c r="BN33" s="44"/>
      <c r="BO33" s="44"/>
      <c r="BP33" s="44"/>
      <c r="BQ33" s="44"/>
      <c r="BR33" s="44"/>
      <c r="BS33" s="44"/>
      <c r="BT33" s="44"/>
      <c r="BU33" s="44"/>
      <c r="BV33" s="44"/>
      <c r="BW33" s="44"/>
      <c r="BX33" s="44"/>
      <c r="BY33" s="44"/>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44"/>
      <c r="BN34" s="44"/>
      <c r="BO34" s="44"/>
      <c r="BP34" s="44"/>
      <c r="BQ34" s="44"/>
      <c r="BR34" s="44"/>
      <c r="BS34" s="44"/>
      <c r="BT34" s="44"/>
      <c r="BU34" s="44"/>
      <c r="BV34" s="44"/>
      <c r="BW34" s="44"/>
      <c r="BX34" s="44"/>
      <c r="BY34" s="44"/>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44"/>
      <c r="BN35" s="44"/>
      <c r="BO35" s="44"/>
      <c r="BP35" s="44"/>
      <c r="BQ35" s="44"/>
      <c r="BR35" s="44"/>
      <c r="BS35" s="44"/>
      <c r="BT35" s="44"/>
      <c r="BU35" s="44"/>
      <c r="BV35" s="44"/>
      <c r="BW35" s="44"/>
      <c r="BX35" s="44"/>
      <c r="BY35" s="44"/>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44"/>
      <c r="BN36" s="44"/>
      <c r="BO36" s="44"/>
      <c r="BP36" s="44"/>
      <c r="BQ36" s="44"/>
      <c r="BR36" s="44"/>
      <c r="BS36" s="44"/>
      <c r="BT36" s="44"/>
      <c r="BU36" s="44"/>
      <c r="BV36" s="44"/>
      <c r="BW36" s="44"/>
      <c r="BX36" s="44"/>
      <c r="BY36" s="44"/>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44"/>
      <c r="BN37" s="44"/>
      <c r="BO37" s="44"/>
      <c r="BP37" s="44"/>
      <c r="BQ37" s="44"/>
      <c r="BR37" s="44"/>
      <c r="BS37" s="44"/>
      <c r="BT37" s="44"/>
      <c r="BU37" s="44"/>
      <c r="BV37" s="44"/>
      <c r="BW37" s="44"/>
      <c r="BX37" s="44"/>
      <c r="BY37" s="44"/>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44"/>
      <c r="BN38" s="44"/>
      <c r="BO38" s="44"/>
      <c r="BP38" s="44"/>
      <c r="BQ38" s="44"/>
      <c r="BR38" s="44"/>
      <c r="BS38" s="44"/>
      <c r="BT38" s="44"/>
      <c r="BU38" s="44"/>
      <c r="BV38" s="44"/>
      <c r="BW38" s="44"/>
      <c r="BX38" s="44"/>
      <c r="BY38" s="44"/>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44"/>
      <c r="BN39" s="44"/>
      <c r="BO39" s="44"/>
      <c r="BP39" s="44"/>
      <c r="BQ39" s="44"/>
      <c r="BR39" s="44"/>
      <c r="BS39" s="44"/>
      <c r="BT39" s="44"/>
      <c r="BU39" s="44"/>
      <c r="BV39" s="44"/>
      <c r="BW39" s="44"/>
      <c r="BX39" s="44"/>
      <c r="BY39" s="44"/>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44"/>
      <c r="BN40" s="44"/>
      <c r="BO40" s="44"/>
      <c r="BP40" s="44"/>
      <c r="BQ40" s="44"/>
      <c r="BR40" s="44"/>
      <c r="BS40" s="44"/>
      <c r="BT40" s="44"/>
      <c r="BU40" s="44"/>
      <c r="BV40" s="44"/>
      <c r="BW40" s="44"/>
      <c r="BX40" s="44"/>
      <c r="BY40" s="44"/>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44"/>
      <c r="BN41" s="44"/>
      <c r="BO41" s="44"/>
      <c r="BP41" s="44"/>
      <c r="BQ41" s="44"/>
      <c r="BR41" s="44"/>
      <c r="BS41" s="44"/>
      <c r="BT41" s="44"/>
      <c r="BU41" s="44"/>
      <c r="BV41" s="44"/>
      <c r="BW41" s="44"/>
      <c r="BX41" s="44"/>
      <c r="BY41" s="44"/>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44"/>
      <c r="BN42" s="44"/>
      <c r="BO42" s="44"/>
      <c r="BP42" s="44"/>
      <c r="BQ42" s="44"/>
      <c r="BR42" s="44"/>
      <c r="BS42" s="44"/>
      <c r="BT42" s="44"/>
      <c r="BU42" s="44"/>
      <c r="BV42" s="44"/>
      <c r="BW42" s="44"/>
      <c r="BX42" s="44"/>
      <c r="BY42" s="44"/>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44"/>
      <c r="BN43" s="44"/>
      <c r="BO43" s="44"/>
      <c r="BP43" s="44"/>
      <c r="BQ43" s="44"/>
      <c r="BR43" s="44"/>
      <c r="BS43" s="44"/>
      <c r="BT43" s="44"/>
      <c r="BU43" s="44"/>
      <c r="BV43" s="44"/>
      <c r="BW43" s="44"/>
      <c r="BX43" s="44"/>
      <c r="BY43" s="44"/>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44"/>
      <c r="BN66" s="44"/>
      <c r="BO66" s="44"/>
      <c r="BP66" s="44"/>
      <c r="BQ66" s="44"/>
      <c r="BR66" s="44"/>
      <c r="BS66" s="44"/>
      <c r="BT66" s="44"/>
      <c r="BU66" s="44"/>
      <c r="BV66" s="44"/>
      <c r="BW66" s="44"/>
      <c r="BX66" s="44"/>
      <c r="BY66" s="44"/>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44"/>
      <c r="BN67" s="44"/>
      <c r="BO67" s="44"/>
      <c r="BP67" s="44"/>
      <c r="BQ67" s="44"/>
      <c r="BR67" s="44"/>
      <c r="BS67" s="44"/>
      <c r="BT67" s="44"/>
      <c r="BU67" s="44"/>
      <c r="BV67" s="44"/>
      <c r="BW67" s="44"/>
      <c r="BX67" s="44"/>
      <c r="BY67" s="44"/>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44"/>
      <c r="BN68" s="44"/>
      <c r="BO68" s="44"/>
      <c r="BP68" s="44"/>
      <c r="BQ68" s="44"/>
      <c r="BR68" s="44"/>
      <c r="BS68" s="44"/>
      <c r="BT68" s="44"/>
      <c r="BU68" s="44"/>
      <c r="BV68" s="44"/>
      <c r="BW68" s="44"/>
      <c r="BX68" s="44"/>
      <c r="BY68" s="44"/>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44"/>
      <c r="BN69" s="44"/>
      <c r="BO69" s="44"/>
      <c r="BP69" s="44"/>
      <c r="BQ69" s="44"/>
      <c r="BR69" s="44"/>
      <c r="BS69" s="44"/>
      <c r="BT69" s="44"/>
      <c r="BU69" s="44"/>
      <c r="BV69" s="44"/>
      <c r="BW69" s="44"/>
      <c r="BX69" s="44"/>
      <c r="BY69" s="44"/>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44"/>
      <c r="BN70" s="44"/>
      <c r="BO70" s="44"/>
      <c r="BP70" s="44"/>
      <c r="BQ70" s="44"/>
      <c r="BR70" s="44"/>
      <c r="BS70" s="44"/>
      <c r="BT70" s="44"/>
      <c r="BU70" s="44"/>
      <c r="BV70" s="44"/>
      <c r="BW70" s="44"/>
      <c r="BX70" s="44"/>
      <c r="BY70" s="44"/>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44"/>
      <c r="BN71" s="44"/>
      <c r="BO71" s="44"/>
      <c r="BP71" s="44"/>
      <c r="BQ71" s="44"/>
      <c r="BR71" s="44"/>
      <c r="BS71" s="44"/>
      <c r="BT71" s="44"/>
      <c r="BU71" s="44"/>
      <c r="BV71" s="44"/>
      <c r="BW71" s="44"/>
      <c r="BX71" s="44"/>
      <c r="BY71" s="44"/>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44"/>
      <c r="BN72" s="44"/>
      <c r="BO72" s="44"/>
      <c r="BP72" s="44"/>
      <c r="BQ72" s="44"/>
      <c r="BR72" s="44"/>
      <c r="BS72" s="44"/>
      <c r="BT72" s="44"/>
      <c r="BU72" s="44"/>
      <c r="BV72" s="44"/>
      <c r="BW72" s="44"/>
      <c r="BX72" s="44"/>
      <c r="BY72" s="44"/>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44"/>
      <c r="BN73" s="44"/>
      <c r="BO73" s="44"/>
      <c r="BP73" s="44"/>
      <c r="BQ73" s="44"/>
      <c r="BR73" s="44"/>
      <c r="BS73" s="44"/>
      <c r="BT73" s="44"/>
      <c r="BU73" s="44"/>
      <c r="BV73" s="44"/>
      <c r="BW73" s="44"/>
      <c r="BX73" s="44"/>
      <c r="BY73" s="44"/>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44"/>
      <c r="BN74" s="44"/>
      <c r="BO74" s="44"/>
      <c r="BP74" s="44"/>
      <c r="BQ74" s="44"/>
      <c r="BR74" s="44"/>
      <c r="BS74" s="44"/>
      <c r="BT74" s="44"/>
      <c r="BU74" s="44"/>
      <c r="BV74" s="44"/>
      <c r="BW74" s="44"/>
      <c r="BX74" s="44"/>
      <c r="BY74" s="44"/>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44"/>
      <c r="BN75" s="44"/>
      <c r="BO75" s="44"/>
      <c r="BP75" s="44"/>
      <c r="BQ75" s="44"/>
      <c r="BR75" s="44"/>
      <c r="BS75" s="44"/>
      <c r="BT75" s="44"/>
      <c r="BU75" s="44"/>
      <c r="BV75" s="44"/>
      <c r="BW75" s="44"/>
      <c r="BX75" s="44"/>
      <c r="BY75" s="44"/>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44"/>
      <c r="BN76" s="44"/>
      <c r="BO76" s="44"/>
      <c r="BP76" s="44"/>
      <c r="BQ76" s="44"/>
      <c r="BR76" s="44"/>
      <c r="BS76" s="44"/>
      <c r="BT76" s="44"/>
      <c r="BU76" s="44"/>
      <c r="BV76" s="44"/>
      <c r="BW76" s="44"/>
      <c r="BX76" s="44"/>
      <c r="BY76" s="44"/>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44"/>
      <c r="BN77" s="44"/>
      <c r="BO77" s="44"/>
      <c r="BP77" s="44"/>
      <c r="BQ77" s="44"/>
      <c r="BR77" s="44"/>
      <c r="BS77" s="44"/>
      <c r="BT77" s="44"/>
      <c r="BU77" s="44"/>
      <c r="BV77" s="44"/>
      <c r="BW77" s="44"/>
      <c r="BX77" s="44"/>
      <c r="BY77" s="44"/>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44"/>
      <c r="BN78" s="44"/>
      <c r="BO78" s="44"/>
      <c r="BP78" s="44"/>
      <c r="BQ78" s="44"/>
      <c r="BR78" s="44"/>
      <c r="BS78" s="44"/>
      <c r="BT78" s="44"/>
      <c r="BU78" s="44"/>
      <c r="BV78" s="44"/>
      <c r="BW78" s="44"/>
      <c r="BX78" s="44"/>
      <c r="BY78" s="44"/>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44"/>
      <c r="BN79" s="44"/>
      <c r="BO79" s="44"/>
      <c r="BP79" s="44"/>
      <c r="BQ79" s="44"/>
      <c r="BR79" s="44"/>
      <c r="BS79" s="44"/>
      <c r="BT79" s="44"/>
      <c r="BU79" s="44"/>
      <c r="BV79" s="44"/>
      <c r="BW79" s="44"/>
      <c r="BX79" s="44"/>
      <c r="BY79" s="44"/>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44"/>
      <c r="BN80" s="44"/>
      <c r="BO80" s="44"/>
      <c r="BP80" s="44"/>
      <c r="BQ80" s="44"/>
      <c r="BR80" s="44"/>
      <c r="BS80" s="44"/>
      <c r="BT80" s="44"/>
      <c r="BU80" s="44"/>
      <c r="BV80" s="44"/>
      <c r="BW80" s="44"/>
      <c r="BX80" s="44"/>
      <c r="BY80" s="44"/>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44"/>
      <c r="BN81" s="44"/>
      <c r="BO81" s="44"/>
      <c r="BP81" s="44"/>
      <c r="BQ81" s="44"/>
      <c r="BR81" s="44"/>
      <c r="BS81" s="44"/>
      <c r="BT81" s="44"/>
      <c r="BU81" s="44"/>
      <c r="BV81" s="44"/>
      <c r="BW81" s="44"/>
      <c r="BX81" s="44"/>
      <c r="BY81" s="44"/>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5" t="s">
        <v>30</v>
      </c>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jwADtQu1BFI/n8doTkSqTcLWjx/G2pm5+2rj7cW5W5iyXY+KYe4znSN4PhF2HE3M8V8Z04H52697LoQ9maLhA==" saltValue="wZVFGN0zggNTyL12IzqKW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82015</v>
      </c>
      <c r="D6" s="19">
        <f t="shared" si="3"/>
        <v>46</v>
      </c>
      <c r="E6" s="19">
        <f t="shared" si="3"/>
        <v>17</v>
      </c>
      <c r="F6" s="19">
        <f t="shared" si="3"/>
        <v>1</v>
      </c>
      <c r="G6" s="19">
        <f t="shared" si="3"/>
        <v>0</v>
      </c>
      <c r="H6" s="19" t="str">
        <f t="shared" si="3"/>
        <v>茨城県　水戸市</v>
      </c>
      <c r="I6" s="19" t="str">
        <f t="shared" si="3"/>
        <v>法適用</v>
      </c>
      <c r="J6" s="19" t="str">
        <f t="shared" si="3"/>
        <v>下水道事業</v>
      </c>
      <c r="K6" s="19" t="str">
        <f t="shared" si="3"/>
        <v>公共下水道</v>
      </c>
      <c r="L6" s="19" t="str">
        <f t="shared" si="3"/>
        <v>Ad</v>
      </c>
      <c r="M6" s="19" t="str">
        <f t="shared" si="3"/>
        <v>自治体職員</v>
      </c>
      <c r="N6" s="20" t="str">
        <f t="shared" si="3"/>
        <v>-</v>
      </c>
      <c r="O6" s="20">
        <f t="shared" si="3"/>
        <v>53.57</v>
      </c>
      <c r="P6" s="20">
        <f t="shared" si="3"/>
        <v>79.47</v>
      </c>
      <c r="Q6" s="20">
        <f t="shared" si="3"/>
        <v>65.180000000000007</v>
      </c>
      <c r="R6" s="20">
        <f t="shared" si="3"/>
        <v>2989</v>
      </c>
      <c r="S6" s="20">
        <f t="shared" si="3"/>
        <v>271156</v>
      </c>
      <c r="T6" s="20">
        <f t="shared" si="3"/>
        <v>217.32</v>
      </c>
      <c r="U6" s="20">
        <f t="shared" si="3"/>
        <v>1247.73</v>
      </c>
      <c r="V6" s="20">
        <f t="shared" si="3"/>
        <v>214943</v>
      </c>
      <c r="W6" s="20">
        <f t="shared" si="3"/>
        <v>49.03</v>
      </c>
      <c r="X6" s="20">
        <f t="shared" si="3"/>
        <v>4383.91</v>
      </c>
      <c r="Y6" s="21">
        <f>IF(Y7="",NA(),Y7)</f>
        <v>100.47</v>
      </c>
      <c r="Z6" s="21">
        <f t="shared" ref="Z6:AH6" si="4">IF(Z7="",NA(),Z7)</f>
        <v>101.31</v>
      </c>
      <c r="AA6" s="21">
        <f t="shared" si="4"/>
        <v>103.62</v>
      </c>
      <c r="AB6" s="21">
        <f t="shared" si="4"/>
        <v>102.4</v>
      </c>
      <c r="AC6" s="21">
        <f t="shared" si="4"/>
        <v>103.03</v>
      </c>
      <c r="AD6" s="21">
        <f t="shared" si="4"/>
        <v>110.22</v>
      </c>
      <c r="AE6" s="21">
        <f t="shared" si="4"/>
        <v>110.01</v>
      </c>
      <c r="AF6" s="21">
        <f t="shared" si="4"/>
        <v>111.12</v>
      </c>
      <c r="AG6" s="21">
        <f t="shared" si="4"/>
        <v>109.58</v>
      </c>
      <c r="AH6" s="21">
        <f t="shared" si="4"/>
        <v>109.32</v>
      </c>
      <c r="AI6" s="20" t="str">
        <f>IF(AI7="","",IF(AI7="-","【-】","【"&amp;SUBSTITUTE(TEXT(AI7,"#,##0.00"),"-","△")&amp;"】"))</f>
        <v>【107.02】</v>
      </c>
      <c r="AJ6" s="20">
        <f>IF(AJ7="",NA(),AJ7)</f>
        <v>0</v>
      </c>
      <c r="AK6" s="20">
        <f t="shared" ref="AK6:AS6" si="5">IF(AK7="",NA(),AK7)</f>
        <v>0</v>
      </c>
      <c r="AL6" s="20">
        <f t="shared" si="5"/>
        <v>0</v>
      </c>
      <c r="AM6" s="20">
        <f t="shared" si="5"/>
        <v>0</v>
      </c>
      <c r="AN6" s="20">
        <f t="shared" si="5"/>
        <v>0</v>
      </c>
      <c r="AO6" s="21">
        <f t="shared" si="5"/>
        <v>3.21</v>
      </c>
      <c r="AP6" s="21">
        <f t="shared" si="5"/>
        <v>2.36</v>
      </c>
      <c r="AQ6" s="21">
        <f t="shared" si="5"/>
        <v>2.0699999999999998</v>
      </c>
      <c r="AR6" s="21">
        <f t="shared" si="5"/>
        <v>5.97</v>
      </c>
      <c r="AS6" s="21">
        <f t="shared" si="5"/>
        <v>1.54</v>
      </c>
      <c r="AT6" s="20" t="str">
        <f>IF(AT7="","",IF(AT7="-","【-】","【"&amp;SUBSTITUTE(TEXT(AT7,"#,##0.00"),"-","△")&amp;"】"))</f>
        <v>【3.09】</v>
      </c>
      <c r="AU6" s="21">
        <f>IF(AU7="",NA(),AU7)</f>
        <v>36.51</v>
      </c>
      <c r="AV6" s="21">
        <f t="shared" ref="AV6:BD6" si="6">IF(AV7="",NA(),AV7)</f>
        <v>32.99</v>
      </c>
      <c r="AW6" s="21">
        <f t="shared" si="6"/>
        <v>33.21</v>
      </c>
      <c r="AX6" s="21">
        <f t="shared" si="6"/>
        <v>28.37</v>
      </c>
      <c r="AY6" s="21">
        <f t="shared" si="6"/>
        <v>38.24</v>
      </c>
      <c r="AZ6" s="21">
        <f t="shared" si="6"/>
        <v>58.04</v>
      </c>
      <c r="BA6" s="21">
        <f t="shared" si="6"/>
        <v>62.12</v>
      </c>
      <c r="BB6" s="21">
        <f t="shared" si="6"/>
        <v>61.57</v>
      </c>
      <c r="BC6" s="21">
        <f t="shared" si="6"/>
        <v>60.82</v>
      </c>
      <c r="BD6" s="21">
        <f t="shared" si="6"/>
        <v>63.48</v>
      </c>
      <c r="BE6" s="20" t="str">
        <f>IF(BE7="","",IF(BE7="-","【-】","【"&amp;SUBSTITUTE(TEXT(BE7,"#,##0.00"),"-","△")&amp;"】"))</f>
        <v>【71.39】</v>
      </c>
      <c r="BF6" s="21">
        <f>IF(BF7="",NA(),BF7)</f>
        <v>2221.48</v>
      </c>
      <c r="BG6" s="21">
        <f t="shared" ref="BG6:BO6" si="7">IF(BG7="",NA(),BG7)</f>
        <v>2157.37</v>
      </c>
      <c r="BH6" s="21">
        <f t="shared" si="7"/>
        <v>2078.36</v>
      </c>
      <c r="BI6" s="21">
        <f t="shared" si="7"/>
        <v>2009.96</v>
      </c>
      <c r="BJ6" s="21">
        <f t="shared" si="7"/>
        <v>1925.62</v>
      </c>
      <c r="BK6" s="21">
        <f t="shared" si="7"/>
        <v>917.29</v>
      </c>
      <c r="BL6" s="21">
        <f t="shared" si="7"/>
        <v>875.53</v>
      </c>
      <c r="BM6" s="21">
        <f t="shared" si="7"/>
        <v>867.39</v>
      </c>
      <c r="BN6" s="21">
        <f t="shared" si="7"/>
        <v>920.83</v>
      </c>
      <c r="BO6" s="21">
        <f t="shared" si="7"/>
        <v>874.02</v>
      </c>
      <c r="BP6" s="20" t="str">
        <f>IF(BP7="","",IF(BP7="-","【-】","【"&amp;SUBSTITUTE(TEXT(BP7,"#,##0.00"),"-","△")&amp;"】"))</f>
        <v>【669.11】</v>
      </c>
      <c r="BQ6" s="21">
        <f>IF(BQ7="",NA(),BQ7)</f>
        <v>99.92</v>
      </c>
      <c r="BR6" s="21">
        <f t="shared" ref="BR6:BZ6" si="8">IF(BR7="",NA(),BR7)</f>
        <v>99.86</v>
      </c>
      <c r="BS6" s="21">
        <f t="shared" si="8"/>
        <v>100.03</v>
      </c>
      <c r="BT6" s="21">
        <f t="shared" si="8"/>
        <v>100.03</v>
      </c>
      <c r="BU6" s="21">
        <f t="shared" si="8"/>
        <v>100.04</v>
      </c>
      <c r="BV6" s="21">
        <f t="shared" si="8"/>
        <v>99.67</v>
      </c>
      <c r="BW6" s="21">
        <f t="shared" si="8"/>
        <v>99.83</v>
      </c>
      <c r="BX6" s="21">
        <f t="shared" si="8"/>
        <v>100.91</v>
      </c>
      <c r="BY6" s="21">
        <f t="shared" si="8"/>
        <v>99.82</v>
      </c>
      <c r="BZ6" s="21">
        <f t="shared" si="8"/>
        <v>100.32</v>
      </c>
      <c r="CA6" s="20" t="str">
        <f>IF(CA7="","",IF(CA7="-","【-】","【"&amp;SUBSTITUTE(TEXT(CA7,"#,##0.00"),"-","△")&amp;"】"))</f>
        <v>【99.73】</v>
      </c>
      <c r="CB6" s="21">
        <f>IF(CB7="",NA(),CB7)</f>
        <v>162.07</v>
      </c>
      <c r="CC6" s="21">
        <f t="shared" ref="CC6:CK6" si="9">IF(CC7="",NA(),CC7)</f>
        <v>162.41</v>
      </c>
      <c r="CD6" s="21">
        <f t="shared" si="9"/>
        <v>162.07</v>
      </c>
      <c r="CE6" s="21">
        <f t="shared" si="9"/>
        <v>159.32</v>
      </c>
      <c r="CF6" s="21">
        <f t="shared" si="9"/>
        <v>159.84</v>
      </c>
      <c r="CG6" s="21">
        <f t="shared" si="9"/>
        <v>159.6</v>
      </c>
      <c r="CH6" s="21">
        <f t="shared" si="9"/>
        <v>158.94</v>
      </c>
      <c r="CI6" s="21">
        <f t="shared" si="9"/>
        <v>158.04</v>
      </c>
      <c r="CJ6" s="21">
        <f t="shared" si="9"/>
        <v>156.77000000000001</v>
      </c>
      <c r="CK6" s="21">
        <f t="shared" si="9"/>
        <v>157.63999999999999</v>
      </c>
      <c r="CL6" s="20" t="str">
        <f>IF(CL7="","",IF(CL7="-","【-】","【"&amp;SUBSTITUTE(TEXT(CL7,"#,##0.00"),"-","△")&amp;"】"))</f>
        <v>【134.98】</v>
      </c>
      <c r="CM6" s="21">
        <f>IF(CM7="",NA(),CM7)</f>
        <v>63.12</v>
      </c>
      <c r="CN6" s="21">
        <f t="shared" ref="CN6:CV6" si="10">IF(CN7="",NA(),CN7)</f>
        <v>62</v>
      </c>
      <c r="CO6" s="21">
        <f t="shared" si="10"/>
        <v>63.66</v>
      </c>
      <c r="CP6" s="21">
        <f t="shared" si="10"/>
        <v>63.81</v>
      </c>
      <c r="CQ6" s="21">
        <f t="shared" si="10"/>
        <v>68.099999999999994</v>
      </c>
      <c r="CR6" s="21">
        <f t="shared" si="10"/>
        <v>66.34</v>
      </c>
      <c r="CS6" s="21">
        <f t="shared" si="10"/>
        <v>67.069999999999993</v>
      </c>
      <c r="CT6" s="21">
        <f t="shared" si="10"/>
        <v>66.78</v>
      </c>
      <c r="CU6" s="21">
        <f t="shared" si="10"/>
        <v>67</v>
      </c>
      <c r="CV6" s="21">
        <f t="shared" si="10"/>
        <v>66.650000000000006</v>
      </c>
      <c r="CW6" s="20" t="str">
        <f>IF(CW7="","",IF(CW7="-","【-】","【"&amp;SUBSTITUTE(TEXT(CW7,"#,##0.00"),"-","△")&amp;"】"))</f>
        <v>【59.99】</v>
      </c>
      <c r="CX6" s="21">
        <f>IF(CX7="",NA(),CX7)</f>
        <v>86.55</v>
      </c>
      <c r="CY6" s="21">
        <f t="shared" ref="CY6:DG6" si="11">IF(CY7="",NA(),CY7)</f>
        <v>86.85</v>
      </c>
      <c r="CZ6" s="21">
        <f t="shared" si="11"/>
        <v>87.35</v>
      </c>
      <c r="DA6" s="21">
        <f t="shared" si="11"/>
        <v>87.69</v>
      </c>
      <c r="DB6" s="21">
        <f t="shared" si="11"/>
        <v>87.89</v>
      </c>
      <c r="DC6" s="21">
        <f t="shared" si="11"/>
        <v>93.86</v>
      </c>
      <c r="DD6" s="21">
        <f t="shared" si="11"/>
        <v>93.96</v>
      </c>
      <c r="DE6" s="21">
        <f t="shared" si="11"/>
        <v>94.06</v>
      </c>
      <c r="DF6" s="21">
        <f t="shared" si="11"/>
        <v>94.41</v>
      </c>
      <c r="DG6" s="21">
        <f t="shared" si="11"/>
        <v>94.43</v>
      </c>
      <c r="DH6" s="20" t="str">
        <f>IF(DH7="","",IF(DH7="-","【-】","【"&amp;SUBSTITUTE(TEXT(DH7,"#,##0.00"),"-","△")&amp;"】"))</f>
        <v>【95.72】</v>
      </c>
      <c r="DI6" s="21">
        <f>IF(DI7="",NA(),DI7)</f>
        <v>9.27</v>
      </c>
      <c r="DJ6" s="21">
        <f t="shared" ref="DJ6:DR6" si="12">IF(DJ7="",NA(),DJ7)</f>
        <v>12.16</v>
      </c>
      <c r="DK6" s="21">
        <f t="shared" si="12"/>
        <v>14.88</v>
      </c>
      <c r="DL6" s="21">
        <f t="shared" si="12"/>
        <v>17.55</v>
      </c>
      <c r="DM6" s="21">
        <f t="shared" si="12"/>
        <v>20.04</v>
      </c>
      <c r="DN6" s="21">
        <f t="shared" si="12"/>
        <v>31.19</v>
      </c>
      <c r="DO6" s="21">
        <f t="shared" si="12"/>
        <v>33.090000000000003</v>
      </c>
      <c r="DP6" s="21">
        <f t="shared" si="12"/>
        <v>34.33</v>
      </c>
      <c r="DQ6" s="21">
        <f t="shared" si="12"/>
        <v>34.15</v>
      </c>
      <c r="DR6" s="21">
        <f t="shared" si="12"/>
        <v>35.53</v>
      </c>
      <c r="DS6" s="20" t="str">
        <f>IF(DS7="","",IF(DS7="-","【-】","【"&amp;SUBSTITUTE(TEXT(DS7,"#,##0.00"),"-","△")&amp;"】"))</f>
        <v>【38.17】</v>
      </c>
      <c r="DT6" s="21">
        <f>IF(DT7="",NA(),DT7)</f>
        <v>5.08</v>
      </c>
      <c r="DU6" s="21">
        <f t="shared" ref="DU6:EC6" si="13">IF(DU7="",NA(),DU7)</f>
        <v>5.1100000000000003</v>
      </c>
      <c r="DV6" s="21">
        <f t="shared" si="13"/>
        <v>5.37</v>
      </c>
      <c r="DW6" s="21">
        <f t="shared" si="13"/>
        <v>5.69</v>
      </c>
      <c r="DX6" s="21">
        <f t="shared" si="13"/>
        <v>5.74</v>
      </c>
      <c r="DY6" s="21">
        <f t="shared" si="13"/>
        <v>4.3099999999999996</v>
      </c>
      <c r="DZ6" s="21">
        <f t="shared" si="13"/>
        <v>5.04</v>
      </c>
      <c r="EA6" s="21">
        <f t="shared" si="13"/>
        <v>5.1100000000000003</v>
      </c>
      <c r="EB6" s="21">
        <f t="shared" si="13"/>
        <v>5.18</v>
      </c>
      <c r="EC6" s="21">
        <f t="shared" si="13"/>
        <v>6.01</v>
      </c>
      <c r="ED6" s="20" t="str">
        <f>IF(ED7="","",IF(ED7="-","【-】","【"&amp;SUBSTITUTE(TEXT(ED7,"#,##0.00"),"-","△")&amp;"】"))</f>
        <v>【6.54】</v>
      </c>
      <c r="EE6" s="21">
        <f>IF(EE7="",NA(),EE7)</f>
        <v>0.04</v>
      </c>
      <c r="EF6" s="21">
        <f t="shared" ref="EF6:EN6" si="14">IF(EF7="",NA(),EF7)</f>
        <v>0.09</v>
      </c>
      <c r="EG6" s="21">
        <f t="shared" si="14"/>
        <v>0.08</v>
      </c>
      <c r="EH6" s="21">
        <f t="shared" si="14"/>
        <v>0.08</v>
      </c>
      <c r="EI6" s="21">
        <f t="shared" si="14"/>
        <v>0.09</v>
      </c>
      <c r="EJ6" s="21">
        <f t="shared" si="14"/>
        <v>0.21</v>
      </c>
      <c r="EK6" s="21">
        <f t="shared" si="14"/>
        <v>0.25</v>
      </c>
      <c r="EL6" s="21">
        <f t="shared" si="14"/>
        <v>0.21</v>
      </c>
      <c r="EM6" s="21">
        <f t="shared" si="14"/>
        <v>0.33</v>
      </c>
      <c r="EN6" s="21">
        <f t="shared" si="14"/>
        <v>0.22</v>
      </c>
      <c r="EO6" s="20" t="str">
        <f>IF(EO7="","",IF(EO7="-","【-】","【"&amp;SUBSTITUTE(TEXT(EO7,"#,##0.00"),"-","△")&amp;"】"))</f>
        <v>【0.24】</v>
      </c>
    </row>
    <row r="7" spans="1:148" s="22" customFormat="1" x14ac:dyDescent="0.15">
      <c r="A7" s="14"/>
      <c r="B7" s="23">
        <v>2021</v>
      </c>
      <c r="C7" s="23">
        <v>82015</v>
      </c>
      <c r="D7" s="23">
        <v>46</v>
      </c>
      <c r="E7" s="23">
        <v>17</v>
      </c>
      <c r="F7" s="23">
        <v>1</v>
      </c>
      <c r="G7" s="23">
        <v>0</v>
      </c>
      <c r="H7" s="23" t="s">
        <v>96</v>
      </c>
      <c r="I7" s="23" t="s">
        <v>97</v>
      </c>
      <c r="J7" s="23" t="s">
        <v>98</v>
      </c>
      <c r="K7" s="23" t="s">
        <v>99</v>
      </c>
      <c r="L7" s="23" t="s">
        <v>100</v>
      </c>
      <c r="M7" s="23" t="s">
        <v>101</v>
      </c>
      <c r="N7" s="24" t="s">
        <v>102</v>
      </c>
      <c r="O7" s="24">
        <v>53.57</v>
      </c>
      <c r="P7" s="24">
        <v>79.47</v>
      </c>
      <c r="Q7" s="24">
        <v>65.180000000000007</v>
      </c>
      <c r="R7" s="24">
        <v>2989</v>
      </c>
      <c r="S7" s="24">
        <v>271156</v>
      </c>
      <c r="T7" s="24">
        <v>217.32</v>
      </c>
      <c r="U7" s="24">
        <v>1247.73</v>
      </c>
      <c r="V7" s="24">
        <v>214943</v>
      </c>
      <c r="W7" s="24">
        <v>49.03</v>
      </c>
      <c r="X7" s="24">
        <v>4383.91</v>
      </c>
      <c r="Y7" s="24">
        <v>100.47</v>
      </c>
      <c r="Z7" s="24">
        <v>101.31</v>
      </c>
      <c r="AA7" s="24">
        <v>103.62</v>
      </c>
      <c r="AB7" s="24">
        <v>102.4</v>
      </c>
      <c r="AC7" s="24">
        <v>103.03</v>
      </c>
      <c r="AD7" s="24">
        <v>110.22</v>
      </c>
      <c r="AE7" s="24">
        <v>110.01</v>
      </c>
      <c r="AF7" s="24">
        <v>111.12</v>
      </c>
      <c r="AG7" s="24">
        <v>109.58</v>
      </c>
      <c r="AH7" s="24">
        <v>109.32</v>
      </c>
      <c r="AI7" s="24">
        <v>107.02</v>
      </c>
      <c r="AJ7" s="24">
        <v>0</v>
      </c>
      <c r="AK7" s="24">
        <v>0</v>
      </c>
      <c r="AL7" s="24">
        <v>0</v>
      </c>
      <c r="AM7" s="24">
        <v>0</v>
      </c>
      <c r="AN7" s="24">
        <v>0</v>
      </c>
      <c r="AO7" s="24">
        <v>3.21</v>
      </c>
      <c r="AP7" s="24">
        <v>2.36</v>
      </c>
      <c r="AQ7" s="24">
        <v>2.0699999999999998</v>
      </c>
      <c r="AR7" s="24">
        <v>5.97</v>
      </c>
      <c r="AS7" s="24">
        <v>1.54</v>
      </c>
      <c r="AT7" s="24">
        <v>3.09</v>
      </c>
      <c r="AU7" s="24">
        <v>36.51</v>
      </c>
      <c r="AV7" s="24">
        <v>32.99</v>
      </c>
      <c r="AW7" s="24">
        <v>33.21</v>
      </c>
      <c r="AX7" s="24">
        <v>28.37</v>
      </c>
      <c r="AY7" s="24">
        <v>38.24</v>
      </c>
      <c r="AZ7" s="24">
        <v>58.04</v>
      </c>
      <c r="BA7" s="24">
        <v>62.12</v>
      </c>
      <c r="BB7" s="24">
        <v>61.57</v>
      </c>
      <c r="BC7" s="24">
        <v>60.82</v>
      </c>
      <c r="BD7" s="24">
        <v>63.48</v>
      </c>
      <c r="BE7" s="24">
        <v>71.39</v>
      </c>
      <c r="BF7" s="24">
        <v>2221.48</v>
      </c>
      <c r="BG7" s="24">
        <v>2157.37</v>
      </c>
      <c r="BH7" s="24">
        <v>2078.36</v>
      </c>
      <c r="BI7" s="24">
        <v>2009.96</v>
      </c>
      <c r="BJ7" s="24">
        <v>1925.62</v>
      </c>
      <c r="BK7" s="24">
        <v>917.29</v>
      </c>
      <c r="BL7" s="24">
        <v>875.53</v>
      </c>
      <c r="BM7" s="24">
        <v>867.39</v>
      </c>
      <c r="BN7" s="24">
        <v>920.83</v>
      </c>
      <c r="BO7" s="24">
        <v>874.02</v>
      </c>
      <c r="BP7" s="24">
        <v>669.11</v>
      </c>
      <c r="BQ7" s="24">
        <v>99.92</v>
      </c>
      <c r="BR7" s="24">
        <v>99.86</v>
      </c>
      <c r="BS7" s="24">
        <v>100.03</v>
      </c>
      <c r="BT7" s="24">
        <v>100.03</v>
      </c>
      <c r="BU7" s="24">
        <v>100.04</v>
      </c>
      <c r="BV7" s="24">
        <v>99.67</v>
      </c>
      <c r="BW7" s="24">
        <v>99.83</v>
      </c>
      <c r="BX7" s="24">
        <v>100.91</v>
      </c>
      <c r="BY7" s="24">
        <v>99.82</v>
      </c>
      <c r="BZ7" s="24">
        <v>100.32</v>
      </c>
      <c r="CA7" s="24">
        <v>99.73</v>
      </c>
      <c r="CB7" s="24">
        <v>162.07</v>
      </c>
      <c r="CC7" s="24">
        <v>162.41</v>
      </c>
      <c r="CD7" s="24">
        <v>162.07</v>
      </c>
      <c r="CE7" s="24">
        <v>159.32</v>
      </c>
      <c r="CF7" s="24">
        <v>159.84</v>
      </c>
      <c r="CG7" s="24">
        <v>159.6</v>
      </c>
      <c r="CH7" s="24">
        <v>158.94</v>
      </c>
      <c r="CI7" s="24">
        <v>158.04</v>
      </c>
      <c r="CJ7" s="24">
        <v>156.77000000000001</v>
      </c>
      <c r="CK7" s="24">
        <v>157.63999999999999</v>
      </c>
      <c r="CL7" s="24">
        <v>134.97999999999999</v>
      </c>
      <c r="CM7" s="24">
        <v>63.12</v>
      </c>
      <c r="CN7" s="24">
        <v>62</v>
      </c>
      <c r="CO7" s="24">
        <v>63.66</v>
      </c>
      <c r="CP7" s="24">
        <v>63.81</v>
      </c>
      <c r="CQ7" s="24">
        <v>68.099999999999994</v>
      </c>
      <c r="CR7" s="24">
        <v>66.34</v>
      </c>
      <c r="CS7" s="24">
        <v>67.069999999999993</v>
      </c>
      <c r="CT7" s="24">
        <v>66.78</v>
      </c>
      <c r="CU7" s="24">
        <v>67</v>
      </c>
      <c r="CV7" s="24">
        <v>66.650000000000006</v>
      </c>
      <c r="CW7" s="24">
        <v>59.99</v>
      </c>
      <c r="CX7" s="24">
        <v>86.55</v>
      </c>
      <c r="CY7" s="24">
        <v>86.85</v>
      </c>
      <c r="CZ7" s="24">
        <v>87.35</v>
      </c>
      <c r="DA7" s="24">
        <v>87.69</v>
      </c>
      <c r="DB7" s="24">
        <v>87.89</v>
      </c>
      <c r="DC7" s="24">
        <v>93.86</v>
      </c>
      <c r="DD7" s="24">
        <v>93.96</v>
      </c>
      <c r="DE7" s="24">
        <v>94.06</v>
      </c>
      <c r="DF7" s="24">
        <v>94.41</v>
      </c>
      <c r="DG7" s="24">
        <v>94.43</v>
      </c>
      <c r="DH7" s="24">
        <v>95.72</v>
      </c>
      <c r="DI7" s="24">
        <v>9.27</v>
      </c>
      <c r="DJ7" s="24">
        <v>12.16</v>
      </c>
      <c r="DK7" s="24">
        <v>14.88</v>
      </c>
      <c r="DL7" s="24">
        <v>17.55</v>
      </c>
      <c r="DM7" s="24">
        <v>20.04</v>
      </c>
      <c r="DN7" s="24">
        <v>31.19</v>
      </c>
      <c r="DO7" s="24">
        <v>33.090000000000003</v>
      </c>
      <c r="DP7" s="24">
        <v>34.33</v>
      </c>
      <c r="DQ7" s="24">
        <v>34.15</v>
      </c>
      <c r="DR7" s="24">
        <v>35.53</v>
      </c>
      <c r="DS7" s="24">
        <v>38.17</v>
      </c>
      <c r="DT7" s="24">
        <v>5.08</v>
      </c>
      <c r="DU7" s="24">
        <v>5.1100000000000003</v>
      </c>
      <c r="DV7" s="24">
        <v>5.37</v>
      </c>
      <c r="DW7" s="24">
        <v>5.69</v>
      </c>
      <c r="DX7" s="24">
        <v>5.74</v>
      </c>
      <c r="DY7" s="24">
        <v>4.3099999999999996</v>
      </c>
      <c r="DZ7" s="24">
        <v>5.04</v>
      </c>
      <c r="EA7" s="24">
        <v>5.1100000000000003</v>
      </c>
      <c r="EB7" s="24">
        <v>5.18</v>
      </c>
      <c r="EC7" s="24">
        <v>6.01</v>
      </c>
      <c r="ED7" s="24">
        <v>6.54</v>
      </c>
      <c r="EE7" s="24">
        <v>0.04</v>
      </c>
      <c r="EF7" s="24">
        <v>0.09</v>
      </c>
      <c r="EG7" s="24">
        <v>0.08</v>
      </c>
      <c r="EH7" s="24">
        <v>0.08</v>
      </c>
      <c r="EI7" s="24">
        <v>0.09</v>
      </c>
      <c r="EJ7" s="24">
        <v>0.21</v>
      </c>
      <c r="EK7" s="24">
        <v>0.25</v>
      </c>
      <c r="EL7" s="24">
        <v>0.21</v>
      </c>
      <c r="EM7" s="24">
        <v>0.33</v>
      </c>
      <c r="EN7" s="24">
        <v>0.22</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2023-01-24T05:26:19Z</cp:lastPrinted>
  <dcterms:created xsi:type="dcterms:W3CDTF">2023-01-12T23:27:20Z</dcterms:created>
  <dcterms:modified xsi:type="dcterms:W3CDTF">2023-01-26T02:20:59Z</dcterms:modified>
  <cp:category/>
</cp:coreProperties>
</file>