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3市町村等から\01_水戸市\"/>
    </mc:Choice>
  </mc:AlternateContent>
  <workbookProtection workbookAlgorithmName="SHA-512" workbookHashValue="TNZ3D691O/Au5CWuQN7Me5CDfqStPVUI95XEP3FKhxWjk4C2HXF4QIx7rTwTi7YDH1lj0UnHDd7ObaL6xddxlA==" workbookSaltValue="s8GNgoQwVsrw1Y8cawDRkQ==" workbookSpinCount="100000" lockStructure="1"/>
  <bookViews>
    <workbookView xWindow="0" yWindow="0" windowWidth="20490" windowHeight="7770"/>
  </bookViews>
  <sheets>
    <sheet name="法適用_下水道事業" sheetId="4" r:id="rId1"/>
    <sheet name="データ" sheetId="5" state="hidden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<sst xmlns="http://schemas.openxmlformats.org/spreadsheetml/2006/main" count="231" uniqueCount="118">
  <si>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</si>
  <si>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</si>
  <si>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</si>
  <si>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</si>
  <si>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</si>
  <si>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</si>
  <si>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</si>
  <si>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</si>
  <si>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</si>
  <si>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</si>
  <si>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</si>
  <si>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</si>
  <si>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</si>
  <si>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</si>
  <si>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</si>
  <si>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</si>
  <si>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</si>
  <si>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</si>
  <si>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</si>
  <si>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</si>
  <si>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</si>
  <si>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</si>
  <si>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</si>
  <si>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</si>
  <si>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</si>
  <si>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</si>
  <si>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</si>
  <si>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</si>
  <si>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</si>
  <si>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</si>
  <si>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</si>
  <si>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</si>
  <si>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</si>
  <si>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</si>
  <si>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</si>
  <si>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</si>
  <si>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</si>
  <si>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</si>
  <si>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</si>
  <si>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</si>
  <si>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</si>
  <si>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</si>
  <si>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</si>
  <si>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</si>
  <si>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</si>
  <si>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</si>
  <si>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</si>
  <si>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</si>
  <si>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</si>
  <si>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</si>
  <si>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</si>
  <si>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</si>
  <si>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</si>
  <si>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</si>
  <si>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</si>
  <si>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</si>
  <si>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</si>
  <si>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</si>
  <si>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</si>
  <si>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</si>
  <si>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</si>
  <si>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</si>
  <si>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</si>
  <si>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</si>
  <si>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</si>
  <si>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</si>
  <si>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</si>
  <si>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</si>
  <si>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</si>
  <si>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</si>
  <si>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</si>
  <si>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</si>
  <si>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</si>
  <si>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</si>
  <si>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</si>
  <si>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</si>
  <si>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</si>
  <si>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</si>
  <si>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</si>
  <si>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</si>
  <si>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</si>
  <si>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</si>
  <si>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</si>
  <si>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</si>
  <si>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</si>
  <si>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</si>
  <si>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</si>
  <si>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</si>
  <si>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</si>
  <si>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</si>
  <si>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</si>
  <si>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</si>
  <si>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</si>
  <si>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</si>
  <si>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</si>
  <si>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</si>
  <si>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水戸市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</si>
  <si>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</si>
  <si>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</si>
  <si>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</si>
  <si>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</si>
  <si>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</si>
  <si>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</si>
  <si>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</si>
  <si>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</si>
  <si>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</si>
  <si>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</si>
  <si>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</si>
  <si>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</si>
  <si>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</si>
  <si>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</si>
  <si>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</si>
  <si>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</si>
  <si>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</si>
  <si>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</si>
  <si>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法適用からの経過年数が短いため，減価償却累計額が小さく，値も低くなっている。
②管渠老朽化率　③管渠改善率
　特定環境保全下水道事業は，平成4年に事業を開始しており，管渠の耐用年数を経過していないため0％となっている。当面の間は，定期的に点検を実施し，機能保全に努めていく必要がある。</t>
    <rPh sb="129" eb="132">
      <t>テイキテキ</t>
    </rPh>
    <rPh sb="133" eb="135">
      <t>テンケン</t>
    </rPh>
    <rPh sb="136" eb="138">
      <t>ジッシ</t>
    </rPh>
    <rPh sb="140" eb="142">
      <t>キノウ</t>
    </rPh>
    <rPh sb="142" eb="144">
      <t>ホゼン</t>
    </rPh>
    <rPh sb="145" eb="146">
      <t>ツト</t>
    </rPh>
    <rPh sb="150" eb="152">
      <t>ヒツヨウ</t>
    </rPh>
    <phoneticPr fontId="4"/>
  </si>
  <si>
    <t>　「1. 経営の健全性・効率性について」は，企業債残高が類似団体と比較して多いことが，各指標を悪化させる大きな要因となっている。引き続き，償還と借入のバランスに留意し，企業債残高の縮減を図っていく。
　「2.老朽化の状況について」は，耐用年数を経過した管渠がないため，現時点での老朽化の度合いや更新スケジュールを把握し，必要に応じて修繕工事を実施していく。
　使用料収入は，高い水洗化率を維持する一方で，処理区域内人口に減少傾向が見られるため，中長期的には減少していくものと考えられる。
　今後も引き続き経営基盤の強化に努め，将来にわたる安定的な事業体制を構築していく。</t>
    <phoneticPr fontId="4"/>
  </si>
  <si>
    <t>①経常収支比率
　引き続き100％を超えているが，収益の2/3以上を一般会計補助金で賄っている。使用料収入の確保と維持管理費の削減に努めていく必要がある。
③流動比率
　一般会計からの繰り入れは，当該年度に必要な分だけを繰り入れる方針としているため,年度末における流動資産が少なくなっている。また，企業債の元金償還が多いことも，類似団体平均値と比較して低い値となる要因である。企業債の償還が進む中で，新規借り入れを抑制していく必要がある。
④企業債残高対事業規模比率
　類似団体平均値と比較して高い値であり，流動比率と同様，新規借り入れを抑制していく必要がある。
⑤経費回収率　⑥汚水処理原価
　「分流式下水道等に要する経費」の繰入により，経費回収率は100％を維持している。しかし，繰入金に依存した経営状況が続いているため，引き続き維持管理費の削減に努めるとともに，使用料の水準について定期的に検討を行う必要がある。
⑦施設利用率　⑧水洗化率
　管渠の整備後に普及啓発活動に努めた結果，施設利用率，水洗化率ともに類似団体平均値よりも高い数値となっている。</t>
    <rPh sb="31" eb="33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</si>
</sst>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1-404B-9436-ED43B830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1-404B-9436-ED43B830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66.67</c:v>
                </c:pt>
                <c:pt idx="1">
                  <c:v>65.87</c:v>
                </c:pt>
                <c:pt idx="2">
                  <c:v>74.400000000000006</c:v>
                </c:pt>
                <c:pt idx="3">
                  <c:v>73.2</c:v>
                </c:pt>
                <c:pt idx="4">
                  <c:v>76.53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F-4CAD-BA30-5235B3C0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F-4CAD-BA30-5235B3C0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93.06</c:v>
                </c:pt>
                <c:pt idx="1">
                  <c:v>93.84</c:v>
                </c:pt>
                <c:pt idx="2">
                  <c:v>94.11</c:v>
                </c:pt>
                <c:pt idx="3">
                  <c:v>93.68</c:v>
                </c:pt>
                <c:pt idx="4">
                  <c:v>96.32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F-4FF8-B0B0-1C9EAE1C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F-4FF8-B0B0-1C9EAE1C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101.03</c:v>
                </c:pt>
                <c:pt idx="2">
                  <c:v>101.08</c:v>
                </c:pt>
                <c:pt idx="3">
                  <c:v>101.08</c:v>
                </c:pt>
                <c:pt idx="4">
                  <c:v>101.11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5-47B1-8379-932F54A3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5-47B1-8379-932F54A3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10.59</c:v>
                </c:pt>
                <c:pt idx="1">
                  <c:v>13.44</c:v>
                </c:pt>
                <c:pt idx="2">
                  <c:v>15.81</c:v>
                </c:pt>
                <c:pt idx="3">
                  <c:v>18.829999999999998</c:v>
                </c:pt>
                <c:pt idx="4">
                  <c:v>21.86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9-4530-8C15-6219DB6CA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9-4530-8C15-6219DB6CA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5-44F4-ABFA-4A4BE3A0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5-44F4-ABFA-4A4BE3A0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2-4924-A726-9AB105613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2-4924-A726-9AB105613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7.12</c:v>
                </c:pt>
                <c:pt idx="1">
                  <c:v>2</c:v>
                </c:pt>
                <c:pt idx="2">
                  <c:v>0.87</c:v>
                </c:pt>
                <c:pt idx="3">
                  <c:v>0.87</c:v>
                </c:pt>
                <c:pt idx="4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6-4E4C-A036-1E2DC503C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6-4E4C-A036-1E2DC503C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3342.98</c:v>
                </c:pt>
                <c:pt idx="1">
                  <c:v>3299.89</c:v>
                </c:pt>
                <c:pt idx="2">
                  <c:v>2895.92</c:v>
                </c:pt>
                <c:pt idx="3">
                  <c:v>2398.89</c:v>
                </c:pt>
                <c:pt idx="4">
                  <c:v>1936.21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9-4F9C-A860-985C073D0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9-4F9C-A860-985C073D0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7-4D17-A829-0C36CE98D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7-4D17-A829-0C36CE98D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169.18</c:v>
                </c:pt>
                <c:pt idx="1">
                  <c:v>157.18</c:v>
                </c:pt>
                <c:pt idx="2">
                  <c:v>156.72</c:v>
                </c:pt>
                <c:pt idx="3">
                  <c:v>155.26</c:v>
                </c:pt>
                <c:pt idx="4">
                  <c:v>155.87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5-45DC-A50D-167A3092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5-45DC-A50D-167A3092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F35" sqref="BF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水戸市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6">
        <f>データ!S6</f>
        <v>271156</v>
      </c>
      <c r="AM8" s="46"/>
      <c r="AN8" s="46"/>
      <c r="AO8" s="46"/>
      <c r="AP8" s="46"/>
      <c r="AQ8" s="46"/>
      <c r="AR8" s="46"/>
      <c r="AS8" s="46"/>
      <c r="AT8" s="45">
        <f>データ!T6</f>
        <v>217.32</v>
      </c>
      <c r="AU8" s="45"/>
      <c r="AV8" s="45"/>
      <c r="AW8" s="45"/>
      <c r="AX8" s="45"/>
      <c r="AY8" s="45"/>
      <c r="AZ8" s="45"/>
      <c r="BA8" s="45"/>
      <c r="BB8" s="45">
        <f>データ!U6</f>
        <v>1247.73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72.97</v>
      </c>
      <c r="J10" s="45"/>
      <c r="K10" s="45"/>
      <c r="L10" s="45"/>
      <c r="M10" s="45"/>
      <c r="N10" s="45"/>
      <c r="O10" s="45"/>
      <c r="P10" s="45">
        <f>データ!P6</f>
        <v>0.41</v>
      </c>
      <c r="Q10" s="45"/>
      <c r="R10" s="45"/>
      <c r="S10" s="45"/>
      <c r="T10" s="45"/>
      <c r="U10" s="45"/>
      <c r="V10" s="45"/>
      <c r="W10" s="45">
        <f>データ!Q6</f>
        <v>60.45</v>
      </c>
      <c r="X10" s="45"/>
      <c r="Y10" s="45"/>
      <c r="Z10" s="45"/>
      <c r="AA10" s="45"/>
      <c r="AB10" s="45"/>
      <c r="AC10" s="45"/>
      <c r="AD10" s="46">
        <f>データ!R6</f>
        <v>2989</v>
      </c>
      <c r="AE10" s="46"/>
      <c r="AF10" s="46"/>
      <c r="AG10" s="46"/>
      <c r="AH10" s="46"/>
      <c r="AI10" s="46"/>
      <c r="AJ10" s="46"/>
      <c r="AK10" s="2"/>
      <c r="AL10" s="46">
        <f>データ!V6</f>
        <v>1113</v>
      </c>
      <c r="AM10" s="46"/>
      <c r="AN10" s="46"/>
      <c r="AO10" s="46"/>
      <c r="AP10" s="46"/>
      <c r="AQ10" s="46"/>
      <c r="AR10" s="46"/>
      <c r="AS10" s="46"/>
      <c r="AT10" s="45">
        <f>データ!W6</f>
        <v>0.63</v>
      </c>
      <c r="AU10" s="45"/>
      <c r="AV10" s="45"/>
      <c r="AW10" s="45"/>
      <c r="AX10" s="45"/>
      <c r="AY10" s="45"/>
      <c r="AZ10" s="45"/>
      <c r="BA10" s="45"/>
      <c r="BB10" s="45">
        <f>データ!X6</f>
        <v>1766.67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vuJjSZbknfq42jlyJG2VFAfKrz1H4uO2W1jUXy0U33agzn2VtZgGhIZyIuvuXWzk3POlifN5BhSxngDOlOlezQ==" saltValue="C2rYIZFiQYGt1Tx3CxpVf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82015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茨城県　水戸市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自治体職員</v>
      </c>
      <c r="N6" s="20" t="str">
        <f t="shared" si="3"/>
        <v>-</v>
      </c>
      <c r="O6" s="20">
        <f t="shared" si="3"/>
        <v>72.97</v>
      </c>
      <c r="P6" s="20">
        <f t="shared" si="3"/>
        <v>0.41</v>
      </c>
      <c r="Q6" s="20">
        <f t="shared" si="3"/>
        <v>60.45</v>
      </c>
      <c r="R6" s="20">
        <f t="shared" si="3"/>
        <v>2989</v>
      </c>
      <c r="S6" s="20">
        <f t="shared" si="3"/>
        <v>271156</v>
      </c>
      <c r="T6" s="20">
        <f t="shared" si="3"/>
        <v>217.32</v>
      </c>
      <c r="U6" s="20">
        <f t="shared" si="3"/>
        <v>1247.73</v>
      </c>
      <c r="V6" s="20">
        <f t="shared" si="3"/>
        <v>1113</v>
      </c>
      <c r="W6" s="20">
        <f t="shared" si="3"/>
        <v>0.63</v>
      </c>
      <c r="X6" s="20">
        <f t="shared" si="3"/>
        <v>1766.67</v>
      </c>
      <c r="Y6" s="21">
        <f>IF(Y7="",NA(),Y7)</f>
        <v>100.94</v>
      </c>
      <c r="Z6" s="21">
        <f t="shared" ref="Z6:AH6" si="4">IF(Z7="",NA(),Z7)</f>
        <v>101.03</v>
      </c>
      <c r="AA6" s="21">
        <f t="shared" si="4"/>
        <v>101.08</v>
      </c>
      <c r="AB6" s="21">
        <f t="shared" si="4"/>
        <v>101.08</v>
      </c>
      <c r="AC6" s="21">
        <f t="shared" si="4"/>
        <v>101.11</v>
      </c>
      <c r="AD6" s="21">
        <f t="shared" si="4"/>
        <v>102.13</v>
      </c>
      <c r="AE6" s="21">
        <f t="shared" si="4"/>
        <v>101.72</v>
      </c>
      <c r="AF6" s="21">
        <f t="shared" si="4"/>
        <v>102.73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109.51</v>
      </c>
      <c r="AP6" s="21">
        <f t="shared" si="5"/>
        <v>112.88</v>
      </c>
      <c r="AQ6" s="21">
        <f t="shared" si="5"/>
        <v>94.97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>
        <f>IF(AU7="",NA(),AU7)</f>
        <v>7.12</v>
      </c>
      <c r="AV6" s="21">
        <f t="shared" ref="AV6:BD6" si="6">IF(AV7="",NA(),AV7)</f>
        <v>2</v>
      </c>
      <c r="AW6" s="21">
        <f t="shared" si="6"/>
        <v>0.87</v>
      </c>
      <c r="AX6" s="21">
        <f t="shared" si="6"/>
        <v>0.87</v>
      </c>
      <c r="AY6" s="21">
        <f t="shared" si="6"/>
        <v>1.87</v>
      </c>
      <c r="AZ6" s="21">
        <f t="shared" si="6"/>
        <v>47.44</v>
      </c>
      <c r="BA6" s="21">
        <f t="shared" si="6"/>
        <v>49.18</v>
      </c>
      <c r="BB6" s="21">
        <f t="shared" si="6"/>
        <v>47.72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>
        <f>IF(BF7="",NA(),BF7)</f>
        <v>3342.98</v>
      </c>
      <c r="BG6" s="21">
        <f t="shared" ref="BG6:BO6" si="7">IF(BG7="",NA(),BG7)</f>
        <v>3299.89</v>
      </c>
      <c r="BH6" s="21">
        <f t="shared" si="7"/>
        <v>2895.92</v>
      </c>
      <c r="BI6" s="21">
        <f t="shared" si="7"/>
        <v>2398.89</v>
      </c>
      <c r="BJ6" s="21">
        <f t="shared" si="7"/>
        <v>1936.21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169.18</v>
      </c>
      <c r="CC6" s="21">
        <f t="shared" ref="CC6:CK6" si="9">IF(CC7="",NA(),CC7)</f>
        <v>157.18</v>
      </c>
      <c r="CD6" s="21">
        <f t="shared" si="9"/>
        <v>156.72</v>
      </c>
      <c r="CE6" s="21">
        <f t="shared" si="9"/>
        <v>155.26</v>
      </c>
      <c r="CF6" s="21">
        <f t="shared" si="9"/>
        <v>155.87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66.67</v>
      </c>
      <c r="CN6" s="21">
        <f t="shared" ref="CN6:CV6" si="10">IF(CN7="",NA(),CN7)</f>
        <v>65.87</v>
      </c>
      <c r="CO6" s="21">
        <f t="shared" si="10"/>
        <v>74.400000000000006</v>
      </c>
      <c r="CP6" s="21">
        <f t="shared" si="10"/>
        <v>73.2</v>
      </c>
      <c r="CQ6" s="21">
        <f t="shared" si="10"/>
        <v>76.53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93.06</v>
      </c>
      <c r="CY6" s="21">
        <f t="shared" ref="CY6:DG6" si="11">IF(CY7="",NA(),CY7)</f>
        <v>93.84</v>
      </c>
      <c r="CZ6" s="21">
        <f t="shared" si="11"/>
        <v>94.11</v>
      </c>
      <c r="DA6" s="21">
        <f t="shared" si="11"/>
        <v>93.68</v>
      </c>
      <c r="DB6" s="21">
        <f t="shared" si="11"/>
        <v>96.32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>
        <f>IF(DI7="",NA(),DI7)</f>
        <v>10.59</v>
      </c>
      <c r="DJ6" s="21">
        <f t="shared" ref="DJ6:DR6" si="12">IF(DJ7="",NA(),DJ7)</f>
        <v>13.44</v>
      </c>
      <c r="DK6" s="21">
        <f t="shared" si="12"/>
        <v>15.81</v>
      </c>
      <c r="DL6" s="21">
        <f t="shared" si="12"/>
        <v>18.829999999999998</v>
      </c>
      <c r="DM6" s="21">
        <f t="shared" si="12"/>
        <v>21.86</v>
      </c>
      <c r="DN6" s="21">
        <f t="shared" si="12"/>
        <v>23.93</v>
      </c>
      <c r="DO6" s="21">
        <f t="shared" si="12"/>
        <v>24.68</v>
      </c>
      <c r="DP6" s="21">
        <f t="shared" si="12"/>
        <v>24.68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1">
        <f t="shared" si="13"/>
        <v>0.01</v>
      </c>
      <c r="EA6" s="21">
        <f t="shared" si="13"/>
        <v>8.6199999999999992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82015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72.97</v>
      </c>
      <c r="P7" s="24">
        <v>0.41</v>
      </c>
      <c r="Q7" s="24">
        <v>60.45</v>
      </c>
      <c r="R7" s="24">
        <v>2989</v>
      </c>
      <c r="S7" s="24">
        <v>271156</v>
      </c>
      <c r="T7" s="24">
        <v>217.32</v>
      </c>
      <c r="U7" s="24">
        <v>1247.73</v>
      </c>
      <c r="V7" s="24">
        <v>1113</v>
      </c>
      <c r="W7" s="24">
        <v>0.63</v>
      </c>
      <c r="X7" s="24">
        <v>1766.67</v>
      </c>
      <c r="Y7" s="24">
        <v>100.94</v>
      </c>
      <c r="Z7" s="24">
        <v>101.03</v>
      </c>
      <c r="AA7" s="24">
        <v>101.08</v>
      </c>
      <c r="AB7" s="24">
        <v>101.08</v>
      </c>
      <c r="AC7" s="24">
        <v>101.11</v>
      </c>
      <c r="AD7" s="24">
        <v>102.13</v>
      </c>
      <c r="AE7" s="24">
        <v>101.72</v>
      </c>
      <c r="AF7" s="24">
        <v>102.73</v>
      </c>
      <c r="AG7" s="24">
        <v>105.78</v>
      </c>
      <c r="AH7" s="24">
        <v>106.09</v>
      </c>
      <c r="AI7" s="24">
        <v>105.35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109.51</v>
      </c>
      <c r="AP7" s="24">
        <v>112.88</v>
      </c>
      <c r="AQ7" s="24">
        <v>94.97</v>
      </c>
      <c r="AR7" s="24">
        <v>63.96</v>
      </c>
      <c r="AS7" s="24">
        <v>69.42</v>
      </c>
      <c r="AT7" s="24">
        <v>63.89</v>
      </c>
      <c r="AU7" s="24">
        <v>7.12</v>
      </c>
      <c r="AV7" s="24">
        <v>2</v>
      </c>
      <c r="AW7" s="24">
        <v>0.87</v>
      </c>
      <c r="AX7" s="24">
        <v>0.87</v>
      </c>
      <c r="AY7" s="24">
        <v>1.87</v>
      </c>
      <c r="AZ7" s="24">
        <v>47.44</v>
      </c>
      <c r="BA7" s="24">
        <v>49.18</v>
      </c>
      <c r="BB7" s="24">
        <v>47.72</v>
      </c>
      <c r="BC7" s="24">
        <v>44.24</v>
      </c>
      <c r="BD7" s="24">
        <v>43.07</v>
      </c>
      <c r="BE7" s="24">
        <v>44.07</v>
      </c>
      <c r="BF7" s="24">
        <v>3342.98</v>
      </c>
      <c r="BG7" s="24">
        <v>3299.89</v>
      </c>
      <c r="BH7" s="24">
        <v>2895.92</v>
      </c>
      <c r="BI7" s="24">
        <v>2398.89</v>
      </c>
      <c r="BJ7" s="24">
        <v>1936.21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169.18</v>
      </c>
      <c r="CC7" s="24">
        <v>157.18</v>
      </c>
      <c r="CD7" s="24">
        <v>156.72</v>
      </c>
      <c r="CE7" s="24">
        <v>155.26</v>
      </c>
      <c r="CF7" s="24">
        <v>155.87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66.67</v>
      </c>
      <c r="CN7" s="24">
        <v>65.87</v>
      </c>
      <c r="CO7" s="24">
        <v>74.400000000000006</v>
      </c>
      <c r="CP7" s="24">
        <v>73.2</v>
      </c>
      <c r="CQ7" s="24">
        <v>76.53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93.06</v>
      </c>
      <c r="CY7" s="24">
        <v>93.84</v>
      </c>
      <c r="CZ7" s="24">
        <v>94.11</v>
      </c>
      <c r="DA7" s="24">
        <v>93.68</v>
      </c>
      <c r="DB7" s="24">
        <v>96.32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>
        <v>10.59</v>
      </c>
      <c r="DJ7" s="24">
        <v>13.44</v>
      </c>
      <c r="DK7" s="24">
        <v>15.81</v>
      </c>
      <c r="DL7" s="24">
        <v>18.829999999999998</v>
      </c>
      <c r="DM7" s="24">
        <v>21.86</v>
      </c>
      <c r="DN7" s="24">
        <v>23.93</v>
      </c>
      <c r="DO7" s="24">
        <v>24.68</v>
      </c>
      <c r="DP7" s="24">
        <v>24.68</v>
      </c>
      <c r="DQ7" s="24">
        <v>21.36</v>
      </c>
      <c r="DR7" s="24">
        <v>22.79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0.01</v>
      </c>
      <c r="EA7" s="24">
        <v>8.6199999999999992</v>
      </c>
      <c r="EB7" s="24">
        <v>0.01</v>
      </c>
      <c r="EC7" s="24">
        <v>0.01</v>
      </c>
      <c r="ED7" s="24">
        <v>0.01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2023-01-24T05:26:53Z</cp:lastPrinted>
  <dcterms:created xsi:type="dcterms:W3CDTF">2022-12-01T01:26:28Z</dcterms:created>
  <dcterms:modified xsi:type="dcterms:W3CDTF">2023-01-26T02:21:22Z</dcterms:modified>
  <cp:category/>
</cp:coreProperties>
</file>