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01_水戸市\"/>
    </mc:Choice>
  </mc:AlternateContent>
  <workbookProtection workbookAlgorithmName="SHA-512" workbookHashValue="8t6Z1Uf/L9ktmeJI/FfK8vaZ8m8eW/FrmZHTIPcs3wuvshmWPWDacFXzAtw5fqY0pxTK8z2KDqnCjqwIHqJZFA==" workbookSaltValue="9XlhvCfZAsN37iOWAj4k9A==" workbookSpinCount="100000" lockStructure="1"/>
  <bookViews>
    <workbookView xWindow="0" yWindow="0" windowWidth="20490" windowHeight="777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<sst xmlns="http://schemas.openxmlformats.org/spreadsheetml/2006/main" count="236" uniqueCount="119">
  <si>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</si>
  <si>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</si>
  <si>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</si>
  <si>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</si>
  <si>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</si>
  <si>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</si>
  <si>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</si>
  <si>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</si>
  <si>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</si>
  <si>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</si>
  <si>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</si>
  <si>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</si>
  <si>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</si>
  <si>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</si>
  <si>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</si>
  <si>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</si>
  <si>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</si>
  <si>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</si>
  <si>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</si>
  <si>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</si>
  <si>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</si>
  <si>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</si>
  <si>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</si>
  <si>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</si>
  <si>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</si>
  <si>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</si>
  <si>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</si>
  <si>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</si>
  <si>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</si>
  <si>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</si>
  <si>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</si>
  <si>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</si>
  <si>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</si>
  <si>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</si>
  <si>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</si>
  <si>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</si>
  <si>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</si>
  <si>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</si>
  <si>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</si>
  <si>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</si>
  <si>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</si>
  <si>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</si>
  <si>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</si>
  <si>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</si>
  <si>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</si>
  <si>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</si>
  <si>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</si>
  <si>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</si>
  <si>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</si>
  <si>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</si>
  <si>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</si>
  <si>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</si>
  <si>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</si>
  <si>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</si>
  <si>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</si>
  <si>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</si>
  <si>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</si>
  <si>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</si>
  <si>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</si>
  <si>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</si>
  <si>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</si>
  <si>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</si>
  <si>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</si>
  <si>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</si>
  <si>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</si>
  <si>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</si>
  <si>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</si>
  <si>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</si>
  <si>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</si>
  <si>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</si>
  <si>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</si>
  <si>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</si>
  <si>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</si>
  <si>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</si>
  <si>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</si>
  <si>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</si>
  <si>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</si>
  <si>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</si>
  <si>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</si>
  <si>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</si>
  <si>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</si>
  <si>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</si>
  <si>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</si>
  <si>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</si>
  <si>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</si>
  <si>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</si>
  <si>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</si>
  <si>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</si>
  <si>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</si>
  <si>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</si>
  <si>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</si>
  <si>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</si>
  <si>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</si>
  <si>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</si>
  <si>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</si>
  <si>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</si>
  <si>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</si>
  <si>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</si>
  <si>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水戸市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</si>
  <si>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</si>
  <si>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</si>
  <si>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</si>
  <si>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</si>
  <si>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</si>
  <si>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</si>
  <si>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</si>
  <si>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</si>
  <si>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</si>
  <si>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</si>
  <si>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</si>
  <si>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</si>
  <si>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</si>
  <si>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</si>
  <si>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</si>
  <si>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</si>
  <si>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</si>
  <si>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は大幅に改善した。支出面において，組織改編による人件費の増加，償還金の増加により，総費用は増加した。収入面において，収益的収支の一般会計繰入割合増加により，一般会計繰入金が増加した。結果的に，総収益の増加額が総費用の増加額を上回り，当該指標は改善した。しかし，100％未満の値であり，引き続き経営改善に取り組む必要がある。
　新たな処理施設の建設を行っていないため地方債残高は逓減しており，当該指標についても概ね右肩下がりに推移している。今後も同傾向で推移する見込みである。
　経費回収率は低下した。使用料収入が前年同水準で推移した一方で，人件費の増加により汚水処理費が増加したためである。
　有収水量が横ばいで推移した一方で，人件費の増加により汚水処理費が増加し，汚水処理原価は上昇した。
　施設利用率は例年右肩上がりに改善しているが，十分な水準ではなく，今後も接続率向上に努め改善に取り組んでいく必要がある。
　水洗化率が上昇した理由は，処理区域内人口の精査によるものである。今後は，農業集落排水区域内の人口，水洗化人口はともに減少していく見込みであり，接続率向上に努めていかなければならない。</t>
    <rPh sb="9" eb="11">
      <t>オオハバ</t>
    </rPh>
    <rPh sb="39" eb="42">
      <t>ショウカンキン</t>
    </rPh>
    <rPh sb="43" eb="45">
      <t>ゾウカ</t>
    </rPh>
    <rPh sb="49" eb="52">
      <t>ソウヒヨウ</t>
    </rPh>
    <rPh sb="58" eb="61">
      <t>シュウニュウメン</t>
    </rPh>
    <rPh sb="124" eb="126">
      <t>トウガイ</t>
    </rPh>
    <rPh sb="126" eb="128">
      <t>シヒョウ</t>
    </rPh>
    <rPh sb="129" eb="131">
      <t>カイゼン</t>
    </rPh>
    <rPh sb="421" eb="423">
      <t>ジョウショウ</t>
    </rPh>
    <rPh sb="425" eb="427">
      <t>リユウ</t>
    </rPh>
    <rPh sb="465" eb="468">
      <t>スイセンカ</t>
    </rPh>
    <rPh sb="468" eb="470">
      <t>ジンコウ</t>
    </rPh>
    <phoneticPr fontId="4"/>
  </si>
  <si>
    <t>　既設管きょについては，現段階で法定耐用年数を超えている箇所はなく，老朽化による大きな影響は見られない。一方，処理場については，電気・機械設備の老朽化が進行しており，優先順位をつけて修繕を行っている。
　今後は，施設を修繕・更新していくだけではなく，広域化・共同化について検討を進め，持続可能な汚水処理事業に向けた取り組みを進める。</t>
    <rPh sb="52" eb="54">
      <t>イッポウ</t>
    </rPh>
    <rPh sb="72" eb="75">
      <t>ロウキュウカ</t>
    </rPh>
    <rPh sb="76" eb="78">
      <t>シンコウ</t>
    </rPh>
    <rPh sb="106" eb="108">
      <t>シセツ</t>
    </rPh>
    <rPh sb="109" eb="111">
      <t>シュウゼン</t>
    </rPh>
    <rPh sb="112" eb="114">
      <t>コウシン</t>
    </rPh>
    <rPh sb="125" eb="128">
      <t>コウイキカ</t>
    </rPh>
    <rPh sb="129" eb="132">
      <t>キョウドウカ</t>
    </rPh>
    <rPh sb="136" eb="138">
      <t>ケントウ</t>
    </rPh>
    <rPh sb="139" eb="140">
      <t>スス</t>
    </rPh>
    <rPh sb="142" eb="144">
      <t>ジゾク</t>
    </rPh>
    <rPh sb="144" eb="146">
      <t>カノウ</t>
    </rPh>
    <rPh sb="154" eb="155">
      <t>ム</t>
    </rPh>
    <rPh sb="157" eb="158">
      <t>ト</t>
    </rPh>
    <rPh sb="159" eb="160">
      <t>ク</t>
    </rPh>
    <rPh sb="162" eb="163">
      <t>スス</t>
    </rPh>
    <phoneticPr fontId="4"/>
  </si>
  <si>
    <t>　農業集落排水事業では，繰入金の基準の見直しにより，表面上は経営に係る各指標は改善傾向にあるように見える。しかし，実態を改善していくには，収入の増加と経費の削減に継続的に取り組んでいく必要がある。
　収入面では，人口の減少に伴い使用料収入は減少傾向で推移することが予測される。よって，接続率及び収納率の向上等に取り組んでいく必要がある。
　費用面では，維持管理費が供用開始が早い地区を中心に増加している。今後は，広域化・共同化について検討し，施設や処理地域の統合，維持管理業務の共同化などをすることで，効率的な運営を行っていく。</t>
    <rPh sb="12" eb="14">
      <t>クリイレ</t>
    </rPh>
    <rPh sb="14" eb="15">
      <t>キン</t>
    </rPh>
    <rPh sb="16" eb="18">
      <t>キジュン</t>
    </rPh>
    <rPh sb="19" eb="21">
      <t>ミナオ</t>
    </rPh>
    <rPh sb="60" eb="62">
      <t>カイゼン</t>
    </rPh>
    <rPh sb="132" eb="134">
      <t>ヨソク</t>
    </rPh>
    <rPh sb="145" eb="146">
      <t>オヨ</t>
    </rPh>
    <rPh sb="155" eb="156">
      <t>ト</t>
    </rPh>
    <rPh sb="157" eb="158">
      <t>ク</t>
    </rPh>
    <rPh sb="162" eb="164">
      <t>ヒツヨウ</t>
    </rPh>
    <rPh sb="202" eb="204">
      <t>コンゴ</t>
    </rPh>
    <rPh sb="206" eb="209">
      <t>コウイキカ</t>
    </rPh>
    <rPh sb="210" eb="213">
      <t>キョウドウカ</t>
    </rPh>
    <rPh sb="217" eb="219">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</si>
</sst>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3F-4271-87D8-25A13D2DBA8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0.01</c:v>
                </c:pt>
              </c:numCache>
            </c:numRef>
          </c:val>
          <c:smooth val="0"/>
          <c:extLst>
            <c:ext xmlns:c16="http://schemas.microsoft.com/office/drawing/2014/chart" uri="{C3380CC4-5D6E-409C-BE32-E72D297353CC}">
              <c16:uniqueId val="{00000001-D03F-4271-87D8-25A13D2DBA8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54.2</c:v>
                </c:pt>
                <c:pt idx="1">
                  <c:v>53.54</c:v>
                </c:pt>
                <c:pt idx="2">
                  <c:v>54.87</c:v>
                </c:pt>
                <c:pt idx="3">
                  <c:v>56.93</c:v>
                </c:pt>
                <c:pt idx="4">
                  <c:v>58.31</c:v>
                </c:pt>
              </c:numCache>
            </c:numRef>
          </c:val>
          <c:extLst>
            <c:ext xmlns:c16="http://schemas.microsoft.com/office/drawing/2014/chart" uri="{C3380CC4-5D6E-409C-BE32-E72D297353CC}">
              <c16:uniqueId val="{00000000-E0DF-44FC-B99D-5035EC93DAA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54.54</c:v>
                </c:pt>
              </c:numCache>
            </c:numRef>
          </c:val>
          <c:smooth val="0"/>
          <c:extLst>
            <c:ext xmlns:c16="http://schemas.microsoft.com/office/drawing/2014/chart" uri="{C3380CC4-5D6E-409C-BE32-E72D297353CC}">
              <c16:uniqueId val="{00000001-E0DF-44FC-B99D-5035EC93DAA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81.260000000000005</c:v>
                </c:pt>
                <c:pt idx="1">
                  <c:v>81.62</c:v>
                </c:pt>
                <c:pt idx="2">
                  <c:v>81.290000000000006</c:v>
                </c:pt>
                <c:pt idx="3">
                  <c:v>81.260000000000005</c:v>
                </c:pt>
                <c:pt idx="4">
                  <c:v>83.21</c:v>
                </c:pt>
              </c:numCache>
            </c:numRef>
          </c:val>
          <c:extLst>
            <c:ext xmlns:c16="http://schemas.microsoft.com/office/drawing/2014/chart" uri="{C3380CC4-5D6E-409C-BE32-E72D297353CC}">
              <c16:uniqueId val="{00000000-4EB0-4F5B-9F5D-0FD8679AB16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90.3</c:v>
                </c:pt>
              </c:numCache>
            </c:numRef>
          </c:val>
          <c:smooth val="0"/>
          <c:extLst>
            <c:ext xmlns:c16="http://schemas.microsoft.com/office/drawing/2014/chart" uri="{C3380CC4-5D6E-409C-BE32-E72D297353CC}">
              <c16:uniqueId val="{00000001-4EB0-4F5B-9F5D-0FD8679AB16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87.89</c:v>
                </c:pt>
                <c:pt idx="1">
                  <c:v>82.79</c:v>
                </c:pt>
                <c:pt idx="2">
                  <c:v>88.46</c:v>
                </c:pt>
                <c:pt idx="3">
                  <c:v>88.12</c:v>
                </c:pt>
                <c:pt idx="4">
                  <c:v>93.89</c:v>
                </c:pt>
              </c:numCache>
            </c:numRef>
          </c:val>
          <c:extLst>
            <c:ext xmlns:c16="http://schemas.microsoft.com/office/drawing/2014/chart" uri="{C3380CC4-5D6E-409C-BE32-E72D297353CC}">
              <c16:uniqueId val="{00000000-C804-4F60-A048-577444654CA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04-4F60-A048-577444654CA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1D-49EB-8629-A7AAAA95125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1D-49EB-8629-A7AAAA95125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DD-44F4-B67B-93657022078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DD-44F4-B67B-93657022078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1B-44A9-B47C-021D613E823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1B-44A9-B47C-021D613E823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1A-42DA-BF5D-BDCA3498DA3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1A-42DA-BF5D-BDCA3498DA3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756.46</c:v>
                </c:pt>
                <c:pt idx="1">
                  <c:v>664.26</c:v>
                </c:pt>
                <c:pt idx="2">
                  <c:v>464.52</c:v>
                </c:pt>
                <c:pt idx="3">
                  <c:v>568.19000000000005</c:v>
                </c:pt>
                <c:pt idx="4">
                  <c:v>223.68</c:v>
                </c:pt>
              </c:numCache>
            </c:numRef>
          </c:val>
          <c:extLst>
            <c:ext xmlns:c16="http://schemas.microsoft.com/office/drawing/2014/chart" uri="{C3380CC4-5D6E-409C-BE32-E72D297353CC}">
              <c16:uniqueId val="{00000000-2569-4814-9947-AF79CEBF319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778.81</c:v>
                </c:pt>
              </c:numCache>
            </c:numRef>
          </c:val>
          <c:smooth val="0"/>
          <c:extLst>
            <c:ext xmlns:c16="http://schemas.microsoft.com/office/drawing/2014/chart" uri="{C3380CC4-5D6E-409C-BE32-E72D297353CC}">
              <c16:uniqueId val="{00000001-2569-4814-9947-AF79CEBF319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60.11</c:v>
                </c:pt>
                <c:pt idx="1">
                  <c:v>60.5</c:v>
                </c:pt>
                <c:pt idx="2">
                  <c:v>67.87</c:v>
                </c:pt>
                <c:pt idx="3">
                  <c:v>68.02</c:v>
                </c:pt>
                <c:pt idx="4">
                  <c:v>60.41</c:v>
                </c:pt>
              </c:numCache>
            </c:numRef>
          </c:val>
          <c:extLst>
            <c:ext xmlns:c16="http://schemas.microsoft.com/office/drawing/2014/chart" uri="{C3380CC4-5D6E-409C-BE32-E72D297353CC}">
              <c16:uniqueId val="{00000000-A7A6-4442-81BC-4AD687134EA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67.23</c:v>
                </c:pt>
              </c:numCache>
            </c:numRef>
          </c:val>
          <c:smooth val="0"/>
          <c:extLst>
            <c:ext xmlns:c16="http://schemas.microsoft.com/office/drawing/2014/chart" uri="{C3380CC4-5D6E-409C-BE32-E72D297353CC}">
              <c16:uniqueId val="{00000001-A7A6-4442-81BC-4AD687134EA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251.55</c:v>
                </c:pt>
                <c:pt idx="1">
                  <c:v>259.89999999999998</c:v>
                </c:pt>
                <c:pt idx="2">
                  <c:v>231.36</c:v>
                </c:pt>
                <c:pt idx="3">
                  <c:v>226.79</c:v>
                </c:pt>
                <c:pt idx="4">
                  <c:v>251.76</c:v>
                </c:pt>
              </c:numCache>
            </c:numRef>
          </c:val>
          <c:extLst>
            <c:ext xmlns:c16="http://schemas.microsoft.com/office/drawing/2014/chart" uri="{C3380CC4-5D6E-409C-BE32-E72D297353CC}">
              <c16:uniqueId val="{00000000-9D6E-4678-B240-8B3809B613B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228.21</c:v>
                </c:pt>
              </c:numCache>
            </c:numRef>
          </c:val>
          <c:smooth val="0"/>
          <c:extLst>
            <c:ext xmlns:c16="http://schemas.microsoft.com/office/drawing/2014/chart" uri="{C3380CC4-5D6E-409C-BE32-E72D297353CC}">
              <c16:uniqueId val="{00000001-9D6E-4678-B240-8B3809B613B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22" zoomScale="85" zoomScaleNormal="85" workbookViewId="0">
      <selection activeCell="AP35" sqref="AP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水戸市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271156</v>
      </c>
      <c r="AM8" s="42"/>
      <c r="AN8" s="42"/>
      <c r="AO8" s="42"/>
      <c r="AP8" s="42"/>
      <c r="AQ8" s="42"/>
      <c r="AR8" s="42"/>
      <c r="AS8" s="42"/>
      <c r="AT8" s="35">
        <f>データ!T6</f>
        <v>217.32</v>
      </c>
      <c r="AU8" s="35"/>
      <c r="AV8" s="35"/>
      <c r="AW8" s="35"/>
      <c r="AX8" s="35"/>
      <c r="AY8" s="35"/>
      <c r="AZ8" s="35"/>
      <c r="BA8" s="35"/>
      <c r="BB8" s="35">
        <f>データ!U6</f>
        <v>1247.73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3.87</v>
      </c>
      <c r="Q10" s="35"/>
      <c r="R10" s="35"/>
      <c r="S10" s="35"/>
      <c r="T10" s="35"/>
      <c r="U10" s="35"/>
      <c r="V10" s="35"/>
      <c r="W10" s="35">
        <f>データ!Q6</f>
        <v>97.55</v>
      </c>
      <c r="X10" s="35"/>
      <c r="Y10" s="35"/>
      <c r="Z10" s="35"/>
      <c r="AA10" s="35"/>
      <c r="AB10" s="35"/>
      <c r="AC10" s="35"/>
      <c r="AD10" s="42">
        <f>データ!R6</f>
        <v>3500</v>
      </c>
      <c r="AE10" s="42"/>
      <c r="AF10" s="42"/>
      <c r="AG10" s="42"/>
      <c r="AH10" s="42"/>
      <c r="AI10" s="42"/>
      <c r="AJ10" s="42"/>
      <c r="AK10" s="2"/>
      <c r="AL10" s="42">
        <f>データ!V6</f>
        <v>10480</v>
      </c>
      <c r="AM10" s="42"/>
      <c r="AN10" s="42"/>
      <c r="AO10" s="42"/>
      <c r="AP10" s="42"/>
      <c r="AQ10" s="42"/>
      <c r="AR10" s="42"/>
      <c r="AS10" s="42"/>
      <c r="AT10" s="35">
        <f>データ!W6</f>
        <v>8.7100000000000009</v>
      </c>
      <c r="AU10" s="35"/>
      <c r="AV10" s="35"/>
      <c r="AW10" s="35"/>
      <c r="AX10" s="35"/>
      <c r="AY10" s="35"/>
      <c r="AZ10" s="35"/>
      <c r="BA10" s="35"/>
      <c r="BB10" s="35">
        <f>データ!X6</f>
        <v>1203.21</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71"/>
      <c r="BN47" s="71"/>
      <c r="BO47" s="71"/>
      <c r="BP47" s="71"/>
      <c r="BQ47" s="71"/>
      <c r="BR47" s="71"/>
      <c r="BS47" s="71"/>
      <c r="BT47" s="71"/>
      <c r="BU47" s="71"/>
      <c r="BV47" s="71"/>
      <c r="BW47" s="71"/>
      <c r="BX47" s="71"/>
      <c r="BY47" s="71"/>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71"/>
      <c r="BN48" s="71"/>
      <c r="BO48" s="71"/>
      <c r="BP48" s="71"/>
      <c r="BQ48" s="71"/>
      <c r="BR48" s="71"/>
      <c r="BS48" s="71"/>
      <c r="BT48" s="71"/>
      <c r="BU48" s="71"/>
      <c r="BV48" s="71"/>
      <c r="BW48" s="71"/>
      <c r="BX48" s="71"/>
      <c r="BY48" s="71"/>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71"/>
      <c r="BN49" s="71"/>
      <c r="BO49" s="71"/>
      <c r="BP49" s="71"/>
      <c r="BQ49" s="71"/>
      <c r="BR49" s="71"/>
      <c r="BS49" s="71"/>
      <c r="BT49" s="71"/>
      <c r="BU49" s="71"/>
      <c r="BV49" s="71"/>
      <c r="BW49" s="71"/>
      <c r="BX49" s="71"/>
      <c r="BY49" s="71"/>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71"/>
      <c r="BN50" s="71"/>
      <c r="BO50" s="71"/>
      <c r="BP50" s="71"/>
      <c r="BQ50" s="71"/>
      <c r="BR50" s="71"/>
      <c r="BS50" s="71"/>
      <c r="BT50" s="71"/>
      <c r="BU50" s="71"/>
      <c r="BV50" s="71"/>
      <c r="BW50" s="71"/>
      <c r="BX50" s="71"/>
      <c r="BY50" s="71"/>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71"/>
      <c r="BN51" s="71"/>
      <c r="BO51" s="71"/>
      <c r="BP51" s="71"/>
      <c r="BQ51" s="71"/>
      <c r="BR51" s="71"/>
      <c r="BS51" s="71"/>
      <c r="BT51" s="71"/>
      <c r="BU51" s="71"/>
      <c r="BV51" s="71"/>
      <c r="BW51" s="71"/>
      <c r="BX51" s="71"/>
      <c r="BY51" s="71"/>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71"/>
      <c r="BN52" s="71"/>
      <c r="BO52" s="71"/>
      <c r="BP52" s="71"/>
      <c r="BQ52" s="71"/>
      <c r="BR52" s="71"/>
      <c r="BS52" s="71"/>
      <c r="BT52" s="71"/>
      <c r="BU52" s="71"/>
      <c r="BV52" s="71"/>
      <c r="BW52" s="71"/>
      <c r="BX52" s="71"/>
      <c r="BY52" s="71"/>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71"/>
      <c r="BN53" s="71"/>
      <c r="BO53" s="71"/>
      <c r="BP53" s="71"/>
      <c r="BQ53" s="71"/>
      <c r="BR53" s="71"/>
      <c r="BS53" s="71"/>
      <c r="BT53" s="71"/>
      <c r="BU53" s="71"/>
      <c r="BV53" s="71"/>
      <c r="BW53" s="71"/>
      <c r="BX53" s="71"/>
      <c r="BY53" s="71"/>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71"/>
      <c r="BN54" s="71"/>
      <c r="BO54" s="71"/>
      <c r="BP54" s="71"/>
      <c r="BQ54" s="71"/>
      <c r="BR54" s="71"/>
      <c r="BS54" s="71"/>
      <c r="BT54" s="71"/>
      <c r="BU54" s="71"/>
      <c r="BV54" s="71"/>
      <c r="BW54" s="71"/>
      <c r="BX54" s="71"/>
      <c r="BY54" s="71"/>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71"/>
      <c r="BN55" s="71"/>
      <c r="BO55" s="71"/>
      <c r="BP55" s="71"/>
      <c r="BQ55" s="71"/>
      <c r="BR55" s="71"/>
      <c r="BS55" s="71"/>
      <c r="BT55" s="71"/>
      <c r="BU55" s="71"/>
      <c r="BV55" s="71"/>
      <c r="BW55" s="71"/>
      <c r="BX55" s="71"/>
      <c r="BY55" s="71"/>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71"/>
      <c r="BN56" s="71"/>
      <c r="BO56" s="71"/>
      <c r="BP56" s="71"/>
      <c r="BQ56" s="71"/>
      <c r="BR56" s="71"/>
      <c r="BS56" s="71"/>
      <c r="BT56" s="71"/>
      <c r="BU56" s="71"/>
      <c r="BV56" s="71"/>
      <c r="BW56" s="71"/>
      <c r="BX56" s="71"/>
      <c r="BY56" s="71"/>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71"/>
      <c r="BN57" s="71"/>
      <c r="BO57" s="71"/>
      <c r="BP57" s="71"/>
      <c r="BQ57" s="71"/>
      <c r="BR57" s="71"/>
      <c r="BS57" s="71"/>
      <c r="BT57" s="71"/>
      <c r="BU57" s="71"/>
      <c r="BV57" s="71"/>
      <c r="BW57" s="71"/>
      <c r="BX57" s="71"/>
      <c r="BY57" s="71"/>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71"/>
      <c r="BN58" s="71"/>
      <c r="BO58" s="71"/>
      <c r="BP58" s="71"/>
      <c r="BQ58" s="71"/>
      <c r="BR58" s="71"/>
      <c r="BS58" s="71"/>
      <c r="BT58" s="71"/>
      <c r="BU58" s="71"/>
      <c r="BV58" s="71"/>
      <c r="BW58" s="71"/>
      <c r="BX58" s="71"/>
      <c r="BY58" s="71"/>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71"/>
      <c r="BN59" s="71"/>
      <c r="BO59" s="71"/>
      <c r="BP59" s="71"/>
      <c r="BQ59" s="71"/>
      <c r="BR59" s="71"/>
      <c r="BS59" s="71"/>
      <c r="BT59" s="71"/>
      <c r="BU59" s="71"/>
      <c r="BV59" s="71"/>
      <c r="BW59" s="71"/>
      <c r="BX59" s="71"/>
      <c r="BY59" s="71"/>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71"/>
      <c r="BN60" s="71"/>
      <c r="BO60" s="71"/>
      <c r="BP60" s="71"/>
      <c r="BQ60" s="71"/>
      <c r="BR60" s="71"/>
      <c r="BS60" s="71"/>
      <c r="BT60" s="71"/>
      <c r="BU60" s="71"/>
      <c r="BV60" s="71"/>
      <c r="BW60" s="71"/>
      <c r="BX60" s="71"/>
      <c r="BY60" s="71"/>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71"/>
      <c r="BN61" s="71"/>
      <c r="BO61" s="71"/>
      <c r="BP61" s="71"/>
      <c r="BQ61" s="71"/>
      <c r="BR61" s="71"/>
      <c r="BS61" s="71"/>
      <c r="BT61" s="71"/>
      <c r="BU61" s="71"/>
      <c r="BV61" s="71"/>
      <c r="BW61" s="71"/>
      <c r="BX61" s="71"/>
      <c r="BY61" s="71"/>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71"/>
      <c r="BN62" s="71"/>
      <c r="BO62" s="71"/>
      <c r="BP62" s="71"/>
      <c r="BQ62" s="71"/>
      <c r="BR62" s="71"/>
      <c r="BS62" s="71"/>
      <c r="BT62" s="71"/>
      <c r="BU62" s="71"/>
      <c r="BV62" s="71"/>
      <c r="BW62" s="71"/>
      <c r="BX62" s="71"/>
      <c r="BY62" s="71"/>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71"/>
      <c r="BN66" s="71"/>
      <c r="BO66" s="71"/>
      <c r="BP66" s="71"/>
      <c r="BQ66" s="71"/>
      <c r="BR66" s="71"/>
      <c r="BS66" s="71"/>
      <c r="BT66" s="71"/>
      <c r="BU66" s="71"/>
      <c r="BV66" s="71"/>
      <c r="BW66" s="71"/>
      <c r="BX66" s="71"/>
      <c r="BY66" s="71"/>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71"/>
      <c r="BN67" s="71"/>
      <c r="BO67" s="71"/>
      <c r="BP67" s="71"/>
      <c r="BQ67" s="71"/>
      <c r="BR67" s="71"/>
      <c r="BS67" s="71"/>
      <c r="BT67" s="71"/>
      <c r="BU67" s="71"/>
      <c r="BV67" s="71"/>
      <c r="BW67" s="71"/>
      <c r="BX67" s="71"/>
      <c r="BY67" s="71"/>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71"/>
      <c r="BN68" s="71"/>
      <c r="BO68" s="71"/>
      <c r="BP68" s="71"/>
      <c r="BQ68" s="71"/>
      <c r="BR68" s="71"/>
      <c r="BS68" s="71"/>
      <c r="BT68" s="71"/>
      <c r="BU68" s="71"/>
      <c r="BV68" s="71"/>
      <c r="BW68" s="71"/>
      <c r="BX68" s="71"/>
      <c r="BY68" s="71"/>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71"/>
      <c r="BN69" s="71"/>
      <c r="BO69" s="71"/>
      <c r="BP69" s="71"/>
      <c r="BQ69" s="71"/>
      <c r="BR69" s="71"/>
      <c r="BS69" s="71"/>
      <c r="BT69" s="71"/>
      <c r="BU69" s="71"/>
      <c r="BV69" s="71"/>
      <c r="BW69" s="71"/>
      <c r="BX69" s="71"/>
      <c r="BY69" s="71"/>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71"/>
      <c r="BN70" s="71"/>
      <c r="BO70" s="71"/>
      <c r="BP70" s="71"/>
      <c r="BQ70" s="71"/>
      <c r="BR70" s="71"/>
      <c r="BS70" s="71"/>
      <c r="BT70" s="71"/>
      <c r="BU70" s="71"/>
      <c r="BV70" s="71"/>
      <c r="BW70" s="71"/>
      <c r="BX70" s="71"/>
      <c r="BY70" s="71"/>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71"/>
      <c r="BN71" s="71"/>
      <c r="BO71" s="71"/>
      <c r="BP71" s="71"/>
      <c r="BQ71" s="71"/>
      <c r="BR71" s="71"/>
      <c r="BS71" s="71"/>
      <c r="BT71" s="71"/>
      <c r="BU71" s="71"/>
      <c r="BV71" s="71"/>
      <c r="BW71" s="71"/>
      <c r="BX71" s="71"/>
      <c r="BY71" s="71"/>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71"/>
      <c r="BN72" s="71"/>
      <c r="BO72" s="71"/>
      <c r="BP72" s="71"/>
      <c r="BQ72" s="71"/>
      <c r="BR72" s="71"/>
      <c r="BS72" s="71"/>
      <c r="BT72" s="71"/>
      <c r="BU72" s="71"/>
      <c r="BV72" s="71"/>
      <c r="BW72" s="71"/>
      <c r="BX72" s="71"/>
      <c r="BY72" s="71"/>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71"/>
      <c r="BN73" s="71"/>
      <c r="BO73" s="71"/>
      <c r="BP73" s="71"/>
      <c r="BQ73" s="71"/>
      <c r="BR73" s="71"/>
      <c r="BS73" s="71"/>
      <c r="BT73" s="71"/>
      <c r="BU73" s="71"/>
      <c r="BV73" s="71"/>
      <c r="BW73" s="71"/>
      <c r="BX73" s="71"/>
      <c r="BY73" s="71"/>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71"/>
      <c r="BN74" s="71"/>
      <c r="BO74" s="71"/>
      <c r="BP74" s="71"/>
      <c r="BQ74" s="71"/>
      <c r="BR74" s="71"/>
      <c r="BS74" s="71"/>
      <c r="BT74" s="71"/>
      <c r="BU74" s="71"/>
      <c r="BV74" s="71"/>
      <c r="BW74" s="71"/>
      <c r="BX74" s="71"/>
      <c r="BY74" s="71"/>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71"/>
      <c r="BN75" s="71"/>
      <c r="BO75" s="71"/>
      <c r="BP75" s="71"/>
      <c r="BQ75" s="71"/>
      <c r="BR75" s="71"/>
      <c r="BS75" s="71"/>
      <c r="BT75" s="71"/>
      <c r="BU75" s="71"/>
      <c r="BV75" s="71"/>
      <c r="BW75" s="71"/>
      <c r="BX75" s="71"/>
      <c r="BY75" s="71"/>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71"/>
      <c r="BN76" s="71"/>
      <c r="BO76" s="71"/>
      <c r="BP76" s="71"/>
      <c r="BQ76" s="71"/>
      <c r="BR76" s="71"/>
      <c r="BS76" s="71"/>
      <c r="BT76" s="71"/>
      <c r="BU76" s="71"/>
      <c r="BV76" s="71"/>
      <c r="BW76" s="71"/>
      <c r="BX76" s="71"/>
      <c r="BY76" s="71"/>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71"/>
      <c r="BN77" s="71"/>
      <c r="BO77" s="71"/>
      <c r="BP77" s="71"/>
      <c r="BQ77" s="71"/>
      <c r="BR77" s="71"/>
      <c r="BS77" s="71"/>
      <c r="BT77" s="71"/>
      <c r="BU77" s="71"/>
      <c r="BV77" s="71"/>
      <c r="BW77" s="71"/>
      <c r="BX77" s="71"/>
      <c r="BY77" s="71"/>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71"/>
      <c r="BN78" s="71"/>
      <c r="BO78" s="71"/>
      <c r="BP78" s="71"/>
      <c r="BQ78" s="71"/>
      <c r="BR78" s="71"/>
      <c r="BS78" s="71"/>
      <c r="BT78" s="71"/>
      <c r="BU78" s="71"/>
      <c r="BV78" s="71"/>
      <c r="BW78" s="71"/>
      <c r="BX78" s="71"/>
      <c r="BY78" s="71"/>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71"/>
      <c r="BN79" s="71"/>
      <c r="BO79" s="71"/>
      <c r="BP79" s="71"/>
      <c r="BQ79" s="71"/>
      <c r="BR79" s="71"/>
      <c r="BS79" s="71"/>
      <c r="BT79" s="71"/>
      <c r="BU79" s="71"/>
      <c r="BV79" s="71"/>
      <c r="BW79" s="71"/>
      <c r="BX79" s="71"/>
      <c r="BY79" s="71"/>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71"/>
      <c r="BN80" s="71"/>
      <c r="BO80" s="71"/>
      <c r="BP80" s="71"/>
      <c r="BQ80" s="71"/>
      <c r="BR80" s="71"/>
      <c r="BS80" s="71"/>
      <c r="BT80" s="71"/>
      <c r="BU80" s="71"/>
      <c r="BV80" s="71"/>
      <c r="BW80" s="71"/>
      <c r="BX80" s="71"/>
      <c r="BY80" s="71"/>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71"/>
      <c r="BN81" s="71"/>
      <c r="BO81" s="71"/>
      <c r="BP81" s="71"/>
      <c r="BQ81" s="71"/>
      <c r="BR81" s="71"/>
      <c r="BS81" s="71"/>
      <c r="BT81" s="71"/>
      <c r="BU81" s="71"/>
      <c r="BV81" s="71"/>
      <c r="BW81" s="71"/>
      <c r="BX81" s="71"/>
      <c r="BY81" s="71"/>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HgrwBc2ntson6s84MknVDSEqaE2/xvalpORPTLO4iWn4Xt4s16DmU7Vwbkfzw8BR219TvxJolroKwe7dlpOraw==" saltValue="bX50Ni8W+35rRTXD30LMk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4" t="s">
        <v>54</v>
      </c>
      <c r="I3" s="75"/>
      <c r="J3" s="75"/>
      <c r="K3" s="75"/>
      <c r="L3" s="75"/>
      <c r="M3" s="75"/>
      <c r="N3" s="75"/>
      <c r="O3" s="75"/>
      <c r="P3" s="75"/>
      <c r="Q3" s="75"/>
      <c r="R3" s="75"/>
      <c r="S3" s="75"/>
      <c r="T3" s="75"/>
      <c r="U3" s="75"/>
      <c r="V3" s="75"/>
      <c r="W3" s="75"/>
      <c r="X3" s="76"/>
      <c r="Y3" s="80" t="s">
        <v>55</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56</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15">
      <c r="A4" s="14" t="s">
        <v>57</v>
      </c>
      <c r="B4" s="16"/>
      <c r="C4" s="16"/>
      <c r="D4" s="16"/>
      <c r="E4" s="16"/>
      <c r="F4" s="16"/>
      <c r="G4" s="16"/>
      <c r="H4" s="77"/>
      <c r="I4" s="78"/>
      <c r="J4" s="78"/>
      <c r="K4" s="78"/>
      <c r="L4" s="78"/>
      <c r="M4" s="78"/>
      <c r="N4" s="78"/>
      <c r="O4" s="78"/>
      <c r="P4" s="78"/>
      <c r="Q4" s="78"/>
      <c r="R4" s="78"/>
      <c r="S4" s="78"/>
      <c r="T4" s="78"/>
      <c r="U4" s="78"/>
      <c r="V4" s="78"/>
      <c r="W4" s="78"/>
      <c r="X4" s="79"/>
      <c r="Y4" s="73" t="s">
        <v>58</v>
      </c>
      <c r="Z4" s="73"/>
      <c r="AA4" s="73"/>
      <c r="AB4" s="73"/>
      <c r="AC4" s="73"/>
      <c r="AD4" s="73"/>
      <c r="AE4" s="73"/>
      <c r="AF4" s="73"/>
      <c r="AG4" s="73"/>
      <c r="AH4" s="73"/>
      <c r="AI4" s="73"/>
      <c r="AJ4" s="73" t="s">
        <v>59</v>
      </c>
      <c r="AK4" s="73"/>
      <c r="AL4" s="73"/>
      <c r="AM4" s="73"/>
      <c r="AN4" s="73"/>
      <c r="AO4" s="73"/>
      <c r="AP4" s="73"/>
      <c r="AQ4" s="73"/>
      <c r="AR4" s="73"/>
      <c r="AS4" s="73"/>
      <c r="AT4" s="73"/>
      <c r="AU4" s="73" t="s">
        <v>60</v>
      </c>
      <c r="AV4" s="73"/>
      <c r="AW4" s="73"/>
      <c r="AX4" s="73"/>
      <c r="AY4" s="73"/>
      <c r="AZ4" s="73"/>
      <c r="BA4" s="73"/>
      <c r="BB4" s="73"/>
      <c r="BC4" s="73"/>
      <c r="BD4" s="73"/>
      <c r="BE4" s="73"/>
      <c r="BF4" s="73" t="s">
        <v>61</v>
      </c>
      <c r="BG4" s="73"/>
      <c r="BH4" s="73"/>
      <c r="BI4" s="73"/>
      <c r="BJ4" s="73"/>
      <c r="BK4" s="73"/>
      <c r="BL4" s="73"/>
      <c r="BM4" s="73"/>
      <c r="BN4" s="73"/>
      <c r="BO4" s="73"/>
      <c r="BP4" s="73"/>
      <c r="BQ4" s="73" t="s">
        <v>62</v>
      </c>
      <c r="BR4" s="73"/>
      <c r="BS4" s="73"/>
      <c r="BT4" s="73"/>
      <c r="BU4" s="73"/>
      <c r="BV4" s="73"/>
      <c r="BW4" s="73"/>
      <c r="BX4" s="73"/>
      <c r="BY4" s="73"/>
      <c r="BZ4" s="73"/>
      <c r="CA4" s="73"/>
      <c r="CB4" s="73" t="s">
        <v>63</v>
      </c>
      <c r="CC4" s="73"/>
      <c r="CD4" s="73"/>
      <c r="CE4" s="73"/>
      <c r="CF4" s="73"/>
      <c r="CG4" s="73"/>
      <c r="CH4" s="73"/>
      <c r="CI4" s="73"/>
      <c r="CJ4" s="73"/>
      <c r="CK4" s="73"/>
      <c r="CL4" s="73"/>
      <c r="CM4" s="73" t="s">
        <v>64</v>
      </c>
      <c r="CN4" s="73"/>
      <c r="CO4" s="73"/>
      <c r="CP4" s="73"/>
      <c r="CQ4" s="73"/>
      <c r="CR4" s="73"/>
      <c r="CS4" s="73"/>
      <c r="CT4" s="73"/>
      <c r="CU4" s="73"/>
      <c r="CV4" s="73"/>
      <c r="CW4" s="73"/>
      <c r="CX4" s="73" t="s">
        <v>65</v>
      </c>
      <c r="CY4" s="73"/>
      <c r="CZ4" s="73"/>
      <c r="DA4" s="73"/>
      <c r="DB4" s="73"/>
      <c r="DC4" s="73"/>
      <c r="DD4" s="73"/>
      <c r="DE4" s="73"/>
      <c r="DF4" s="73"/>
      <c r="DG4" s="73"/>
      <c r="DH4" s="73"/>
      <c r="DI4" s="73" t="s">
        <v>66</v>
      </c>
      <c r="DJ4" s="73"/>
      <c r="DK4" s="73"/>
      <c r="DL4" s="73"/>
      <c r="DM4" s="73"/>
      <c r="DN4" s="73"/>
      <c r="DO4" s="73"/>
      <c r="DP4" s="73"/>
      <c r="DQ4" s="73"/>
      <c r="DR4" s="73"/>
      <c r="DS4" s="73"/>
      <c r="DT4" s="73" t="s">
        <v>67</v>
      </c>
      <c r="DU4" s="73"/>
      <c r="DV4" s="73"/>
      <c r="DW4" s="73"/>
      <c r="DX4" s="73"/>
      <c r="DY4" s="73"/>
      <c r="DZ4" s="73"/>
      <c r="EA4" s="73"/>
      <c r="EB4" s="73"/>
      <c r="EC4" s="73"/>
      <c r="ED4" s="73"/>
      <c r="EE4" s="73" t="s">
        <v>68</v>
      </c>
      <c r="EF4" s="73"/>
      <c r="EG4" s="73"/>
      <c r="EH4" s="73"/>
      <c r="EI4" s="73"/>
      <c r="EJ4" s="73"/>
      <c r="EK4" s="73"/>
      <c r="EL4" s="73"/>
      <c r="EM4" s="73"/>
      <c r="EN4" s="73"/>
      <c r="EO4" s="73"/>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82015</v>
      </c>
      <c r="D6" s="19">
        <f t="shared" si="3"/>
        <v>47</v>
      </c>
      <c r="E6" s="19">
        <f t="shared" si="3"/>
        <v>17</v>
      </c>
      <c r="F6" s="19">
        <f t="shared" si="3"/>
        <v>5</v>
      </c>
      <c r="G6" s="19">
        <f t="shared" si="3"/>
        <v>0</v>
      </c>
      <c r="H6" s="19" t="str">
        <f t="shared" si="3"/>
        <v>茨城県　水戸市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3.87</v>
      </c>
      <c r="Q6" s="20">
        <f t="shared" si="3"/>
        <v>97.55</v>
      </c>
      <c r="R6" s="20">
        <f t="shared" si="3"/>
        <v>3500</v>
      </c>
      <c r="S6" s="20">
        <f t="shared" si="3"/>
        <v>271156</v>
      </c>
      <c r="T6" s="20">
        <f t="shared" si="3"/>
        <v>217.32</v>
      </c>
      <c r="U6" s="20">
        <f t="shared" si="3"/>
        <v>1247.73</v>
      </c>
      <c r="V6" s="20">
        <f t="shared" si="3"/>
        <v>10480</v>
      </c>
      <c r="W6" s="20">
        <f t="shared" si="3"/>
        <v>8.7100000000000009</v>
      </c>
      <c r="X6" s="20">
        <f t="shared" si="3"/>
        <v>1203.21</v>
      </c>
      <c r="Y6" s="21">
        <f>IF(Y7="",NA(),Y7)</f>
        <v>87.89</v>
      </c>
      <c r="Z6" s="21">
        <f t="shared" ref="Z6:AH6" si="4">IF(Z7="",NA(),Z7)</f>
        <v>82.79</v>
      </c>
      <c r="AA6" s="21">
        <f t="shared" si="4"/>
        <v>88.46</v>
      </c>
      <c r="AB6" s="21">
        <f t="shared" si="4"/>
        <v>88.12</v>
      </c>
      <c r="AC6" s="21">
        <f t="shared" si="4"/>
        <v>93.89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756.46</v>
      </c>
      <c r="BG6" s="21">
        <f t="shared" ref="BG6:BO6" si="7">IF(BG7="",NA(),BG7)</f>
        <v>664.26</v>
      </c>
      <c r="BH6" s="21">
        <f t="shared" si="7"/>
        <v>464.52</v>
      </c>
      <c r="BI6" s="21">
        <f t="shared" si="7"/>
        <v>568.19000000000005</v>
      </c>
      <c r="BJ6" s="21">
        <f t="shared" si="7"/>
        <v>223.68</v>
      </c>
      <c r="BK6" s="21">
        <f t="shared" si="7"/>
        <v>855.8</v>
      </c>
      <c r="BL6" s="21">
        <f t="shared" si="7"/>
        <v>789.46</v>
      </c>
      <c r="BM6" s="21">
        <f t="shared" si="7"/>
        <v>826.83</v>
      </c>
      <c r="BN6" s="21">
        <f t="shared" si="7"/>
        <v>867.83</v>
      </c>
      <c r="BO6" s="21">
        <f t="shared" si="7"/>
        <v>778.81</v>
      </c>
      <c r="BP6" s="20" t="str">
        <f>IF(BP7="","",IF(BP7="-","【-】","【"&amp;SUBSTITUTE(TEXT(BP7,"#,##0.00"),"-","△")&amp;"】"))</f>
        <v>【786.37】</v>
      </c>
      <c r="BQ6" s="21">
        <f>IF(BQ7="",NA(),BQ7)</f>
        <v>60.11</v>
      </c>
      <c r="BR6" s="21">
        <f t="shared" ref="BR6:BZ6" si="8">IF(BR7="",NA(),BR7)</f>
        <v>60.5</v>
      </c>
      <c r="BS6" s="21">
        <f t="shared" si="8"/>
        <v>67.87</v>
      </c>
      <c r="BT6" s="21">
        <f t="shared" si="8"/>
        <v>68.02</v>
      </c>
      <c r="BU6" s="21">
        <f t="shared" si="8"/>
        <v>60.41</v>
      </c>
      <c r="BV6" s="21">
        <f t="shared" si="8"/>
        <v>59.8</v>
      </c>
      <c r="BW6" s="21">
        <f t="shared" si="8"/>
        <v>57.77</v>
      </c>
      <c r="BX6" s="21">
        <f t="shared" si="8"/>
        <v>57.31</v>
      </c>
      <c r="BY6" s="21">
        <f t="shared" si="8"/>
        <v>57.08</v>
      </c>
      <c r="BZ6" s="21">
        <f t="shared" si="8"/>
        <v>67.23</v>
      </c>
      <c r="CA6" s="20" t="str">
        <f>IF(CA7="","",IF(CA7="-","【-】","【"&amp;SUBSTITUTE(TEXT(CA7,"#,##0.00"),"-","△")&amp;"】"))</f>
        <v>【60.65】</v>
      </c>
      <c r="CB6" s="21">
        <f>IF(CB7="",NA(),CB7)</f>
        <v>251.55</v>
      </c>
      <c r="CC6" s="21">
        <f t="shared" ref="CC6:CK6" si="9">IF(CC7="",NA(),CC7)</f>
        <v>259.89999999999998</v>
      </c>
      <c r="CD6" s="21">
        <f t="shared" si="9"/>
        <v>231.36</v>
      </c>
      <c r="CE6" s="21">
        <f t="shared" si="9"/>
        <v>226.79</v>
      </c>
      <c r="CF6" s="21">
        <f t="shared" si="9"/>
        <v>251.76</v>
      </c>
      <c r="CG6" s="21">
        <f t="shared" si="9"/>
        <v>263.76</v>
      </c>
      <c r="CH6" s="21">
        <f t="shared" si="9"/>
        <v>274.35000000000002</v>
      </c>
      <c r="CI6" s="21">
        <f t="shared" si="9"/>
        <v>273.52</v>
      </c>
      <c r="CJ6" s="21">
        <f t="shared" si="9"/>
        <v>274.99</v>
      </c>
      <c r="CK6" s="21">
        <f t="shared" si="9"/>
        <v>228.21</v>
      </c>
      <c r="CL6" s="20" t="str">
        <f>IF(CL7="","",IF(CL7="-","【-】","【"&amp;SUBSTITUTE(TEXT(CL7,"#,##0.00"),"-","△")&amp;"】"))</f>
        <v>【256.97】</v>
      </c>
      <c r="CM6" s="21">
        <f>IF(CM7="",NA(),CM7)</f>
        <v>54.2</v>
      </c>
      <c r="CN6" s="21">
        <f t="shared" ref="CN6:CV6" si="10">IF(CN7="",NA(),CN7)</f>
        <v>53.54</v>
      </c>
      <c r="CO6" s="21">
        <f t="shared" si="10"/>
        <v>54.87</v>
      </c>
      <c r="CP6" s="21">
        <f t="shared" si="10"/>
        <v>56.93</v>
      </c>
      <c r="CQ6" s="21">
        <f t="shared" si="10"/>
        <v>58.31</v>
      </c>
      <c r="CR6" s="21">
        <f t="shared" si="10"/>
        <v>51.75</v>
      </c>
      <c r="CS6" s="21">
        <f t="shared" si="10"/>
        <v>50.68</v>
      </c>
      <c r="CT6" s="21">
        <f t="shared" si="10"/>
        <v>50.14</v>
      </c>
      <c r="CU6" s="21">
        <f t="shared" si="10"/>
        <v>54.83</v>
      </c>
      <c r="CV6" s="21">
        <f t="shared" si="10"/>
        <v>54.54</v>
      </c>
      <c r="CW6" s="20" t="str">
        <f>IF(CW7="","",IF(CW7="-","【-】","【"&amp;SUBSTITUTE(TEXT(CW7,"#,##0.00"),"-","△")&amp;"】"))</f>
        <v>【61.14】</v>
      </c>
      <c r="CX6" s="21">
        <f>IF(CX7="",NA(),CX7)</f>
        <v>81.260000000000005</v>
      </c>
      <c r="CY6" s="21">
        <f t="shared" ref="CY6:DG6" si="11">IF(CY7="",NA(),CY7)</f>
        <v>81.62</v>
      </c>
      <c r="CZ6" s="21">
        <f t="shared" si="11"/>
        <v>81.290000000000006</v>
      </c>
      <c r="DA6" s="21">
        <f t="shared" si="11"/>
        <v>81.260000000000005</v>
      </c>
      <c r="DB6" s="21">
        <f t="shared" si="11"/>
        <v>83.21</v>
      </c>
      <c r="DC6" s="21">
        <f t="shared" si="11"/>
        <v>84.84</v>
      </c>
      <c r="DD6" s="21">
        <f t="shared" si="11"/>
        <v>84.86</v>
      </c>
      <c r="DE6" s="21">
        <f t="shared" si="11"/>
        <v>84.98</v>
      </c>
      <c r="DF6" s="21">
        <f t="shared" si="11"/>
        <v>84.7</v>
      </c>
      <c r="DG6" s="21">
        <f t="shared" si="11"/>
        <v>90.3</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0.01</v>
      </c>
      <c r="EO6" s="20" t="str">
        <f>IF(EO7="","",IF(EO7="-","【-】","【"&amp;SUBSTITUTE(TEXT(EO7,"#,##0.00"),"-","△")&amp;"】"))</f>
        <v>【0.03】</v>
      </c>
    </row>
    <row r="7" spans="1:145" s="22" customFormat="1" x14ac:dyDescent="0.15">
      <c r="A7" s="14"/>
      <c r="B7" s="23">
        <v>2021</v>
      </c>
      <c r="C7" s="23">
        <v>82015</v>
      </c>
      <c r="D7" s="23">
        <v>47</v>
      </c>
      <c r="E7" s="23">
        <v>17</v>
      </c>
      <c r="F7" s="23">
        <v>5</v>
      </c>
      <c r="G7" s="23">
        <v>0</v>
      </c>
      <c r="H7" s="23" t="s">
        <v>98</v>
      </c>
      <c r="I7" s="23" t="s">
        <v>99</v>
      </c>
      <c r="J7" s="23" t="s">
        <v>100</v>
      </c>
      <c r="K7" s="23" t="s">
        <v>101</v>
      </c>
      <c r="L7" s="23" t="s">
        <v>102</v>
      </c>
      <c r="M7" s="23" t="s">
        <v>103</v>
      </c>
      <c r="N7" s="24" t="s">
        <v>104</v>
      </c>
      <c r="O7" s="24" t="s">
        <v>105</v>
      </c>
      <c r="P7" s="24">
        <v>3.87</v>
      </c>
      <c r="Q7" s="24">
        <v>97.55</v>
      </c>
      <c r="R7" s="24">
        <v>3500</v>
      </c>
      <c r="S7" s="24">
        <v>271156</v>
      </c>
      <c r="T7" s="24">
        <v>217.32</v>
      </c>
      <c r="U7" s="24">
        <v>1247.73</v>
      </c>
      <c r="V7" s="24">
        <v>10480</v>
      </c>
      <c r="W7" s="24">
        <v>8.7100000000000009</v>
      </c>
      <c r="X7" s="24">
        <v>1203.21</v>
      </c>
      <c r="Y7" s="24">
        <v>87.89</v>
      </c>
      <c r="Z7" s="24">
        <v>82.79</v>
      </c>
      <c r="AA7" s="24">
        <v>88.46</v>
      </c>
      <c r="AB7" s="24">
        <v>88.12</v>
      </c>
      <c r="AC7" s="24">
        <v>93.89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756.46</v>
      </c>
      <c r="BG7" s="24">
        <v>664.26</v>
      </c>
      <c r="BH7" s="24">
        <v>464.52</v>
      </c>
      <c r="BI7" s="24">
        <v>568.19000000000005</v>
      </c>
      <c r="BJ7" s="24">
        <v>223.68</v>
      </c>
      <c r="BK7" s="24">
        <v>855.8</v>
      </c>
      <c r="BL7" s="24">
        <v>789.46</v>
      </c>
      <c r="BM7" s="24">
        <v>826.83</v>
      </c>
      <c r="BN7" s="24">
        <v>867.83</v>
      </c>
      <c r="BO7" s="24">
        <v>778.81</v>
      </c>
      <c r="BP7" s="24">
        <v>786.37</v>
      </c>
      <c r="BQ7" s="24">
        <v>60.11</v>
      </c>
      <c r="BR7" s="24">
        <v>60.5</v>
      </c>
      <c r="BS7" s="24">
        <v>67.87</v>
      </c>
      <c r="BT7" s="24">
        <v>68.02</v>
      </c>
      <c r="BU7" s="24">
        <v>60.41</v>
      </c>
      <c r="BV7" s="24">
        <v>59.8</v>
      </c>
      <c r="BW7" s="24">
        <v>57.77</v>
      </c>
      <c r="BX7" s="24">
        <v>57.31</v>
      </c>
      <c r="BY7" s="24">
        <v>57.08</v>
      </c>
      <c r="BZ7" s="24">
        <v>67.23</v>
      </c>
      <c r="CA7" s="24">
        <v>60.65</v>
      </c>
      <c r="CB7" s="24">
        <v>251.55</v>
      </c>
      <c r="CC7" s="24">
        <v>259.89999999999998</v>
      </c>
      <c r="CD7" s="24">
        <v>231.36</v>
      </c>
      <c r="CE7" s="24">
        <v>226.79</v>
      </c>
      <c r="CF7" s="24">
        <v>251.76</v>
      </c>
      <c r="CG7" s="24">
        <v>263.76</v>
      </c>
      <c r="CH7" s="24">
        <v>274.35000000000002</v>
      </c>
      <c r="CI7" s="24">
        <v>273.52</v>
      </c>
      <c r="CJ7" s="24">
        <v>274.99</v>
      </c>
      <c r="CK7" s="24">
        <v>228.21</v>
      </c>
      <c r="CL7" s="24">
        <v>256.97000000000003</v>
      </c>
      <c r="CM7" s="24">
        <v>54.2</v>
      </c>
      <c r="CN7" s="24">
        <v>53.54</v>
      </c>
      <c r="CO7" s="24">
        <v>54.87</v>
      </c>
      <c r="CP7" s="24">
        <v>56.93</v>
      </c>
      <c r="CQ7" s="24">
        <v>58.31</v>
      </c>
      <c r="CR7" s="24">
        <v>51.75</v>
      </c>
      <c r="CS7" s="24">
        <v>50.68</v>
      </c>
      <c r="CT7" s="24">
        <v>50.14</v>
      </c>
      <c r="CU7" s="24">
        <v>54.83</v>
      </c>
      <c r="CV7" s="24">
        <v>54.54</v>
      </c>
      <c r="CW7" s="24">
        <v>61.14</v>
      </c>
      <c r="CX7" s="24">
        <v>81.260000000000005</v>
      </c>
      <c r="CY7" s="24">
        <v>81.62</v>
      </c>
      <c r="CZ7" s="24">
        <v>81.290000000000006</v>
      </c>
      <c r="DA7" s="24">
        <v>81.260000000000005</v>
      </c>
      <c r="DB7" s="24">
        <v>83.21</v>
      </c>
      <c r="DC7" s="24">
        <v>84.84</v>
      </c>
      <c r="DD7" s="24">
        <v>84.86</v>
      </c>
      <c r="DE7" s="24">
        <v>84.98</v>
      </c>
      <c r="DF7" s="24">
        <v>84.7</v>
      </c>
      <c r="DG7" s="24">
        <v>90.3</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0.01</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dcterms:created xsi:type="dcterms:W3CDTF">2022-12-01T01:55:36Z</dcterms:created>
  <dcterms:modified xsi:type="dcterms:W3CDTF">2023-01-26T02:21:34Z</dcterms:modified>
  <cp:category/>
</cp:coreProperties>
</file>