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ho7\理財\理財\Ｒ３理財\04_公営企業関係\15_経営比較分析表\03_★経営比較分析表の分析等\04_確認後\01_水道（簡水含む）43\02_日立市\"/>
    </mc:Choice>
  </mc:AlternateContent>
  <workbookProtection workbookAlgorithmName="SHA-512" workbookHashValue="muoUx3kxGXti0mNsqkpte15FX1zouB8Tv9f5v8uo4TJY+PWkSq7Bl6rthfnoShMhMlo9zut4pY31ZNzKnQqauA==" workbookSaltValue="n5RGFLM2eGq4g4gvNuNgrA==" workbookSpinCount="100000" lockStructure="1"/>
  <bookViews>
    <workbookView xWindow="0" yWindow="0" windowWidth="15360" windowHeight="7632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P10" i="4" s="1"/>
  <c r="O6" i="5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10" i="4"/>
  <c r="BB8" i="4"/>
  <c r="AD8" i="4"/>
  <c r="W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<sst xmlns="http://schemas.openxmlformats.org/spreadsheetml/2006/main" count="228" uniqueCount="114">
  <si>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</si>
  <si>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</si>
  <si>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</si>
  <si>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</si>
  <si>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</si>
  <si>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</si>
  <si>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</si>
  <si>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</si>
  <si>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</si>
  <si>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</si>
  <si>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</si>
  <si>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</si>
  <si>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</si>
  <si>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</si>
  <si>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</si>
  <si>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</si>
  <si>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</si>
  <si>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</si>
  <si>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</si>
  <si>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</si>
  <si>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</si>
  <si>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</si>
  <si>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</si>
  <si>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</si>
  <si>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</si>
  <si>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</si>
  <si>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</si>
  <si>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</si>
  <si>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</si>
  <si>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</si>
  <si>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</si>
  <si>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</si>
  <si>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</si>
  <si>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</si>
  <si>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</si>
  <si>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</si>
  <si>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</si>
  <si>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</si>
  <si>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</si>
  <si>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</si>
  <si>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</si>
  <si>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</si>
  <si>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</si>
  <si>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</si>
  <si>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</si>
  <si>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</si>
  <si>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</si>
  <si>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</si>
  <si>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</si>
  <si>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</si>
  <si>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</si>
  <si>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</si>
  <si>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</si>
  <si>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</si>
  <si>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</si>
  <si>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</si>
  <si>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</si>
  <si>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</si>
  <si>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</si>
  <si>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</si>
  <si>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</si>
  <si>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</si>
  <si>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</si>
  <si>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</si>
  <si>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</si>
  <si>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</si>
  <si>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</si>
  <si>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</si>
  <si>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</si>
  <si>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</si>
  <si>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</si>
  <si>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</si>
  <si>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</si>
  <si>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</si>
  <si>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</si>
  <si>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</si>
  <si>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</si>
  <si>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</si>
  <si>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</si>
  <si>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</si>
  <si>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</si>
  <si>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</si>
  <si>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</si>
  <si>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</si>
  <si>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</si>
  <si>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</si>
  <si>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</si>
  <si>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</si>
  <si>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</si>
  <si>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</si>
  <si>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</si>
  <si>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</si>
  <si>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</si>
  <si>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日立市</t>
  </si>
  <si>
    <t>法適用</t>
  </si>
  <si>
    <t>水道事業</t>
  </si>
  <si>
    <t>末端給水事業</t>
  </si>
  <si>
    <t>A2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</si>
  <si>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</si>
  <si>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</si>
  <si>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</si>
  <si>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</si>
  <si>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</si>
  <si>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</si>
  <si>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</si>
  <si>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</si>
  <si>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</si>
  <si>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</si>
  <si>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</si>
  <si>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</si>
  <si>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</si>
  <si>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経営の健全化及び効率性に関する指標から本市の水道事業経営は、おおむね良好な状態といえる。
　しかし、人口減少などにより料金収入が減少傾向にある中で、老朽化した施設を更新していく必要があるため、今後、経営状況は厳しくなるものと見込まれる。
　こうした状況を踏まえ、平成３０年度に策定した経営戦略に基づき、経営基盤の強化と健全経営の推進に取り組んでいく。
</t>
    <rPh sb="1" eb="3">
      <t>ケイエイ</t>
    </rPh>
    <rPh sb="4" eb="7">
      <t>ケンゼンカ</t>
    </rPh>
    <rPh sb="7" eb="8">
      <t>オヨ</t>
    </rPh>
    <rPh sb="9" eb="12">
      <t>コウリツセイ</t>
    </rPh>
    <rPh sb="13" eb="14">
      <t>カン</t>
    </rPh>
    <rPh sb="16" eb="18">
      <t>シヒョウ</t>
    </rPh>
    <rPh sb="20" eb="22">
      <t>ホンシ</t>
    </rPh>
    <rPh sb="23" eb="25">
      <t>スイドウ</t>
    </rPh>
    <rPh sb="25" eb="27">
      <t>ジギョウ</t>
    </rPh>
    <rPh sb="27" eb="29">
      <t>ケイエイ</t>
    </rPh>
    <rPh sb="35" eb="37">
      <t>リョウコウ</t>
    </rPh>
    <rPh sb="38" eb="40">
      <t>ジョウタイ</t>
    </rPh>
    <rPh sb="51" eb="55">
      <t>ジンコウゲンショウ</t>
    </rPh>
    <rPh sb="60" eb="62">
      <t>リョウキン</t>
    </rPh>
    <rPh sb="62" eb="64">
      <t>シュウニュウ</t>
    </rPh>
    <rPh sb="65" eb="67">
      <t>ゲンショウ</t>
    </rPh>
    <rPh sb="67" eb="69">
      <t>ケイコウ</t>
    </rPh>
    <rPh sb="72" eb="73">
      <t>ナカ</t>
    </rPh>
    <rPh sb="75" eb="78">
      <t>ロウキュウカ</t>
    </rPh>
    <rPh sb="80" eb="82">
      <t>シセツ</t>
    </rPh>
    <rPh sb="83" eb="85">
      <t>コウシン</t>
    </rPh>
    <rPh sb="89" eb="91">
      <t>ヒツヨウ</t>
    </rPh>
    <rPh sb="97" eb="99">
      <t>コンゴ</t>
    </rPh>
    <rPh sb="100" eb="102">
      <t>ケイエイ</t>
    </rPh>
    <rPh sb="102" eb="104">
      <t>ジョウキョウ</t>
    </rPh>
    <rPh sb="105" eb="106">
      <t>キビ</t>
    </rPh>
    <rPh sb="113" eb="115">
      <t>ミコ</t>
    </rPh>
    <rPh sb="125" eb="127">
      <t>ジョウキョウ</t>
    </rPh>
    <rPh sb="128" eb="129">
      <t>フ</t>
    </rPh>
    <rPh sb="132" eb="134">
      <t>ヘイセイ</t>
    </rPh>
    <rPh sb="136" eb="138">
      <t>ネンド</t>
    </rPh>
    <rPh sb="139" eb="141">
      <t>サクテイ</t>
    </rPh>
    <rPh sb="143" eb="147">
      <t>ケイエイセンリャク</t>
    </rPh>
    <rPh sb="148" eb="149">
      <t>モト</t>
    </rPh>
    <rPh sb="152" eb="154">
      <t>ケイエイ</t>
    </rPh>
    <rPh sb="154" eb="156">
      <t>キバン</t>
    </rPh>
    <rPh sb="157" eb="159">
      <t>キョウカ</t>
    </rPh>
    <rPh sb="160" eb="162">
      <t>ケンゼン</t>
    </rPh>
    <rPh sb="162" eb="164">
      <t>ケイエイ</t>
    </rPh>
    <rPh sb="165" eb="167">
      <t>スイシン</t>
    </rPh>
    <rPh sb="168" eb="169">
      <t>ト</t>
    </rPh>
    <rPh sb="170" eb="171">
      <t>ク</t>
    </rPh>
    <phoneticPr fontId="4"/>
  </si>
  <si>
    <t xml:space="preserve">①有形固定資産減価償却率及び②管路経年化率が高いほど、老朽化が進んでいることを表しているが、類似団体平均値及び全国平均値を上回っており、他団体と比べて施設の老朽化が進んでいる。
③管路更新率は、類似団体平均値及び全国平均値と同水準となっている。今後も管路の老朽化が進む見込みであり、優先的に更新事業に取り組んでいく必要がある。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15" eb="17">
      <t>カンロ</t>
    </rPh>
    <rPh sb="17" eb="20">
      <t>ケイネンカ</t>
    </rPh>
    <rPh sb="20" eb="21">
      <t>リツ</t>
    </rPh>
    <rPh sb="22" eb="23">
      <t>タカ</t>
    </rPh>
    <rPh sb="27" eb="30">
      <t>ロウキュウカ</t>
    </rPh>
    <rPh sb="31" eb="32">
      <t>スス</t>
    </rPh>
    <rPh sb="39" eb="40">
      <t>アラワ</t>
    </rPh>
    <rPh sb="46" eb="48">
      <t>ルイジ</t>
    </rPh>
    <rPh sb="48" eb="50">
      <t>ダンタイ</t>
    </rPh>
    <rPh sb="50" eb="53">
      <t>ヘイキンチ</t>
    </rPh>
    <rPh sb="53" eb="54">
      <t>オヨ</t>
    </rPh>
    <rPh sb="55" eb="57">
      <t>ゼンコク</t>
    </rPh>
    <rPh sb="57" eb="60">
      <t>ヘイキンチ</t>
    </rPh>
    <rPh sb="61" eb="63">
      <t>ウワマワ</t>
    </rPh>
    <rPh sb="68" eb="69">
      <t>タ</t>
    </rPh>
    <rPh sb="69" eb="71">
      <t>ダンタイ</t>
    </rPh>
    <rPh sb="72" eb="73">
      <t>クラ</t>
    </rPh>
    <rPh sb="75" eb="77">
      <t>シセツ</t>
    </rPh>
    <rPh sb="78" eb="81">
      <t>ロウキュウカ</t>
    </rPh>
    <rPh sb="82" eb="83">
      <t>スス</t>
    </rPh>
    <rPh sb="91" eb="93">
      <t>カンロ</t>
    </rPh>
    <rPh sb="93" eb="95">
      <t>コウシン</t>
    </rPh>
    <rPh sb="95" eb="96">
      <t>リツ</t>
    </rPh>
    <rPh sb="113" eb="116">
      <t>ドウスイジュン</t>
    </rPh>
    <rPh sb="142" eb="145">
      <t>ユウセンテキ</t>
    </rPh>
    <phoneticPr fontId="4"/>
  </si>
  <si>
    <t>①経常収支比率は、類似団体平均値を下回っているが、基準の１００％を超え、黒字を確保している。引き続き、収益の確保と事業の効率化に努めていく。
③流動比率は、類似団体平均値を下回っているが、基準の１００％を超え、支払能力に支障はない。
④企業債残高対給水収益比率は、老朽化対策に伴う借入額が多く、類似団体平均値と比較して高い値となっている。
⑦施設利用率は、類似団体平均値を下回っている。現施設が建設時の人口規模に合わせた施設であり、人口減少が進む現状においては過大施設となっている。維持費を抑制し引き続き効率化に努め、将来に向けダウンサイジングなどを検討する。
⑧有収率は、類似団体平均値を下回っており、水道管の老朽化に伴う漏水が増加傾向にあることから、漏水調査や老朽管路の更新等を計画的に行っていく。</t>
    <rPh sb="1" eb="3">
      <t>ケイジョウ</t>
    </rPh>
    <rPh sb="3" eb="5">
      <t>シュウシ</t>
    </rPh>
    <rPh sb="5" eb="7">
      <t>ヒリツ</t>
    </rPh>
    <rPh sb="9" eb="11">
      <t>ルイジ</t>
    </rPh>
    <rPh sb="11" eb="13">
      <t>ダンタイ</t>
    </rPh>
    <rPh sb="13" eb="16">
      <t>ヘイキンチ</t>
    </rPh>
    <rPh sb="17" eb="18">
      <t>シタ</t>
    </rPh>
    <rPh sb="18" eb="19">
      <t>マワ</t>
    </rPh>
    <rPh sb="25" eb="27">
      <t>キジュン</t>
    </rPh>
    <rPh sb="33" eb="34">
      <t>コ</t>
    </rPh>
    <rPh sb="36" eb="38">
      <t>クロジ</t>
    </rPh>
    <rPh sb="39" eb="41">
      <t>カクホ</t>
    </rPh>
    <rPh sb="46" eb="47">
      <t>ヒ</t>
    </rPh>
    <rPh sb="48" eb="49">
      <t>ツヅ</t>
    </rPh>
    <rPh sb="51" eb="53">
      <t>シュウエキ</t>
    </rPh>
    <rPh sb="54" eb="56">
      <t>カクホ</t>
    </rPh>
    <rPh sb="57" eb="59">
      <t>ジギョウ</t>
    </rPh>
    <rPh sb="60" eb="63">
      <t>コウリツカ</t>
    </rPh>
    <rPh sb="64" eb="65">
      <t>ツト</t>
    </rPh>
    <rPh sb="72" eb="74">
      <t>リュウドウ</t>
    </rPh>
    <rPh sb="74" eb="76">
      <t>ヒリツ</t>
    </rPh>
    <rPh sb="78" eb="80">
      <t>ルイジ</t>
    </rPh>
    <rPh sb="80" eb="82">
      <t>ダンタイ</t>
    </rPh>
    <rPh sb="82" eb="85">
      <t>ヘイキンチ</t>
    </rPh>
    <rPh sb="86" eb="87">
      <t>シタ</t>
    </rPh>
    <rPh sb="87" eb="88">
      <t>マワ</t>
    </rPh>
    <rPh sb="94" eb="96">
      <t>キジュン</t>
    </rPh>
    <rPh sb="102" eb="103">
      <t>コ</t>
    </rPh>
    <rPh sb="105" eb="107">
      <t>シハライ</t>
    </rPh>
    <rPh sb="107" eb="109">
      <t>ノウリョク</t>
    </rPh>
    <rPh sb="110" eb="112">
      <t>シショウ</t>
    </rPh>
    <rPh sb="118" eb="120">
      <t>キギョウ</t>
    </rPh>
    <rPh sb="120" eb="121">
      <t>サイ</t>
    </rPh>
    <rPh sb="121" eb="123">
      <t>ザンダカ</t>
    </rPh>
    <rPh sb="123" eb="124">
      <t>タイ</t>
    </rPh>
    <rPh sb="124" eb="126">
      <t>キュウスイ</t>
    </rPh>
    <rPh sb="126" eb="128">
      <t>シュウエキ</t>
    </rPh>
    <rPh sb="128" eb="130">
      <t>ヒリツ</t>
    </rPh>
    <rPh sb="132" eb="135">
      <t>ロウキュウカ</t>
    </rPh>
    <rPh sb="135" eb="137">
      <t>タイサク</t>
    </rPh>
    <rPh sb="138" eb="139">
      <t>トモナ</t>
    </rPh>
    <rPh sb="140" eb="142">
      <t>カリイレ</t>
    </rPh>
    <rPh sb="142" eb="143">
      <t>ガク</t>
    </rPh>
    <rPh sb="144" eb="145">
      <t>オオ</t>
    </rPh>
    <rPh sb="147" eb="149">
      <t>ルイジ</t>
    </rPh>
    <rPh sb="149" eb="151">
      <t>ダンタイ</t>
    </rPh>
    <rPh sb="151" eb="154">
      <t>ヘイキンチ</t>
    </rPh>
    <rPh sb="155" eb="157">
      <t>ヒカク</t>
    </rPh>
    <rPh sb="159" eb="160">
      <t>タカ</t>
    </rPh>
    <rPh sb="161" eb="162">
      <t>アタイ</t>
    </rPh>
    <rPh sb="171" eb="173">
      <t>シセツ</t>
    </rPh>
    <rPh sb="173" eb="176">
      <t>リヨウリツ</t>
    </rPh>
    <rPh sb="178" eb="185">
      <t>ルイジダンタイヘイキンチ</t>
    </rPh>
    <rPh sb="186" eb="188">
      <t>シタマワ</t>
    </rPh>
    <rPh sb="194" eb="196">
      <t>シセツ</t>
    </rPh>
    <rPh sb="197" eb="199">
      <t>ケンセツ</t>
    </rPh>
    <rPh sb="199" eb="200">
      <t>ジ</t>
    </rPh>
    <rPh sb="201" eb="203">
      <t>ジンコウ</t>
    </rPh>
    <rPh sb="203" eb="205">
      <t>キボ</t>
    </rPh>
    <rPh sb="206" eb="207">
      <t>ア</t>
    </rPh>
    <rPh sb="210" eb="212">
      <t>シセツ</t>
    </rPh>
    <rPh sb="216" eb="218">
      <t>ジンコウ</t>
    </rPh>
    <rPh sb="218" eb="220">
      <t>ゲンショウ</t>
    </rPh>
    <rPh sb="221" eb="222">
      <t>スス</t>
    </rPh>
    <rPh sb="223" eb="225">
      <t>ゲンジョウ</t>
    </rPh>
    <rPh sb="230" eb="232">
      <t>カダイ</t>
    </rPh>
    <rPh sb="232" eb="234">
      <t>シセツ</t>
    </rPh>
    <rPh sb="241" eb="244">
      <t>イジヒ</t>
    </rPh>
    <rPh sb="245" eb="247">
      <t>ヨクセイ</t>
    </rPh>
    <rPh sb="248" eb="249">
      <t>ヒ</t>
    </rPh>
    <rPh sb="250" eb="251">
      <t>ツヅ</t>
    </rPh>
    <rPh sb="252" eb="255">
      <t>コウリツカ</t>
    </rPh>
    <rPh sb="256" eb="257">
      <t>ツト</t>
    </rPh>
    <rPh sb="262" eb="263">
      <t>ム</t>
    </rPh>
    <rPh sb="275" eb="277">
      <t>ケントウ</t>
    </rPh>
    <rPh sb="282" eb="285">
      <t>ユウシュウリツ</t>
    </rPh>
    <rPh sb="287" eb="289">
      <t>ルイジ</t>
    </rPh>
    <rPh sb="289" eb="291">
      <t>ダンタイ</t>
    </rPh>
    <rPh sb="291" eb="294">
      <t>ヘイキンチ</t>
    </rPh>
    <rPh sb="295" eb="296">
      <t>シタ</t>
    </rPh>
    <rPh sb="296" eb="297">
      <t>マワ</t>
    </rPh>
    <rPh sb="302" eb="305">
      <t>スイドウカン</t>
    </rPh>
    <rPh sb="306" eb="309">
      <t>ロウキュウカ</t>
    </rPh>
    <rPh sb="310" eb="311">
      <t>トモナ</t>
    </rPh>
    <rPh sb="312" eb="314">
      <t>ロウスイ</t>
    </rPh>
    <rPh sb="315" eb="317">
      <t>ゾウカ</t>
    </rPh>
    <rPh sb="317" eb="319">
      <t>ケイコウ</t>
    </rPh>
    <rPh sb="327" eb="329">
      <t>ロウスイ</t>
    </rPh>
    <rPh sb="329" eb="331">
      <t>チョウサ</t>
    </rPh>
    <rPh sb="332" eb="334">
      <t>ロウキュウ</t>
    </rPh>
    <rPh sb="334" eb="336">
      <t>カンロ</t>
    </rPh>
    <rPh sb="337" eb="339">
      <t>コウシン</t>
    </rPh>
    <rPh sb="339" eb="340">
      <t>トウ</t>
    </rPh>
    <rPh sb="341" eb="344">
      <t>ケイカクテキ</t>
    </rPh>
    <rPh sb="345" eb="346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</si>
</sst>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1.59</c:v>
                </c:pt>
                <c:pt idx="1">
                  <c:v>1.04</c:v>
                </c:pt>
                <c:pt idx="2">
                  <c:v>0.87</c:v>
                </c:pt>
                <c:pt idx="3">
                  <c:v>2.25</c:v>
                </c:pt>
                <c:pt idx="4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C-4C0D-B272-B81346CA6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0.65</c:v>
                </c:pt>
                <c:pt idx="2">
                  <c:v>0.7</c:v>
                </c:pt>
                <c:pt idx="3">
                  <c:v>0.72</c:v>
                </c:pt>
                <c:pt idx="4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C-4C0D-B272-B81346CA6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45.8</c:v>
                </c:pt>
                <c:pt idx="1">
                  <c:v>45.61</c:v>
                </c:pt>
                <c:pt idx="2">
                  <c:v>45.2</c:v>
                </c:pt>
                <c:pt idx="3">
                  <c:v>44.96</c:v>
                </c:pt>
                <c:pt idx="4">
                  <c:v>44.68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9-431B-9EEC-34A0C1078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62.46</c:v>
                </c:pt>
                <c:pt idx="1">
                  <c:v>62.88</c:v>
                </c:pt>
                <c:pt idx="2">
                  <c:v>62.32</c:v>
                </c:pt>
                <c:pt idx="3">
                  <c:v>61.71</c:v>
                </c:pt>
                <c:pt idx="4">
                  <c:v>63.12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9-431B-9EEC-34A0C1078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89.89</c:v>
                </c:pt>
                <c:pt idx="1">
                  <c:v>89.47</c:v>
                </c:pt>
                <c:pt idx="2">
                  <c:v>89.32</c:v>
                </c:pt>
                <c:pt idx="3">
                  <c:v>88.18</c:v>
                </c:pt>
                <c:pt idx="4">
                  <c:v>88.79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E64-9B6D-CACE5AF3B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90.62</c:v>
                </c:pt>
                <c:pt idx="1">
                  <c:v>90.13</c:v>
                </c:pt>
                <c:pt idx="2">
                  <c:v>90.19</c:v>
                </c:pt>
                <c:pt idx="3">
                  <c:v>90.03</c:v>
                </c:pt>
                <c:pt idx="4">
                  <c:v>90.09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A-4E64-9B6D-CACE5AF3B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113.6</c:v>
                </c:pt>
                <c:pt idx="1">
                  <c:v>115.36</c:v>
                </c:pt>
                <c:pt idx="2">
                  <c:v>110.75</c:v>
                </c:pt>
                <c:pt idx="3">
                  <c:v>109.53</c:v>
                </c:pt>
                <c:pt idx="4">
                  <c:v>110.07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D-4656-A2F8-1658AC29C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115.36</c:v>
                </c:pt>
                <c:pt idx="1">
                  <c:v>113.95</c:v>
                </c:pt>
                <c:pt idx="2">
                  <c:v>112.62</c:v>
                </c:pt>
                <c:pt idx="3">
                  <c:v>113.35</c:v>
                </c:pt>
                <c:pt idx="4">
                  <c:v>112.36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6D-4656-A2F8-1658AC29C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52.15</c:v>
                </c:pt>
                <c:pt idx="1">
                  <c:v>53.44</c:v>
                </c:pt>
                <c:pt idx="2">
                  <c:v>54.46</c:v>
                </c:pt>
                <c:pt idx="3">
                  <c:v>52.74</c:v>
                </c:pt>
                <c:pt idx="4">
                  <c:v>53.69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C-47EC-8C43-05378F372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48.01</c:v>
                </c:pt>
                <c:pt idx="1">
                  <c:v>48.01</c:v>
                </c:pt>
                <c:pt idx="2">
                  <c:v>48.86</c:v>
                </c:pt>
                <c:pt idx="3">
                  <c:v>49.6</c:v>
                </c:pt>
                <c:pt idx="4">
                  <c:v>50.31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C-47EC-8C43-05378F372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21.35</c:v>
                </c:pt>
                <c:pt idx="1">
                  <c:v>21.4</c:v>
                </c:pt>
                <c:pt idx="2">
                  <c:v>22.73</c:v>
                </c:pt>
                <c:pt idx="3">
                  <c:v>23.79</c:v>
                </c:pt>
                <c:pt idx="4">
                  <c:v>24.83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1-4FB8-84E5-635262DFA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16.170000000000002</c:v>
                </c:pt>
                <c:pt idx="1">
                  <c:v>16.600000000000001</c:v>
                </c:pt>
                <c:pt idx="2">
                  <c:v>18.510000000000002</c:v>
                </c:pt>
                <c:pt idx="3">
                  <c:v>20.49</c:v>
                </c:pt>
                <c:pt idx="4">
                  <c:v>21.34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B1-4FB8-84E5-635262DFA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A-4588-8AB5-04288AB8C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0.75</c:v>
                </c:pt>
                <c:pt idx="3" formatCode="#,##0.00;&quot;△&quot;#,##0.00;&quot;-&quot;">
                  <c:v>0.51</c:v>
                </c:pt>
                <c:pt idx="4" formatCode="#,##0.00;&quot;△&quot;#,##0.00;&quot;-&quot;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A-4588-8AB5-04288AB8C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160.94</c:v>
                </c:pt>
                <c:pt idx="1">
                  <c:v>158.87</c:v>
                </c:pt>
                <c:pt idx="2">
                  <c:v>147.99</c:v>
                </c:pt>
                <c:pt idx="3">
                  <c:v>156.33000000000001</c:v>
                </c:pt>
                <c:pt idx="4">
                  <c:v>136.26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2-4991-ACB0-CD4F610C6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311.99</c:v>
                </c:pt>
                <c:pt idx="1">
                  <c:v>307.83</c:v>
                </c:pt>
                <c:pt idx="2">
                  <c:v>318.89</c:v>
                </c:pt>
                <c:pt idx="3">
                  <c:v>309.10000000000002</c:v>
                </c:pt>
                <c:pt idx="4">
                  <c:v>306.08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2-4991-ACB0-CD4F610C6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511.55</c:v>
                </c:pt>
                <c:pt idx="1">
                  <c:v>517.23</c:v>
                </c:pt>
                <c:pt idx="2">
                  <c:v>514.35</c:v>
                </c:pt>
                <c:pt idx="3">
                  <c:v>513.12</c:v>
                </c:pt>
                <c:pt idx="4">
                  <c:v>518.19000000000005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B-47E3-A2DD-DD6E629CB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291.77999999999997</c:v>
                </c:pt>
                <c:pt idx="1">
                  <c:v>295.44</c:v>
                </c:pt>
                <c:pt idx="2">
                  <c:v>290.07</c:v>
                </c:pt>
                <c:pt idx="3">
                  <c:v>290.42</c:v>
                </c:pt>
                <c:pt idx="4">
                  <c:v>294.66000000000003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B-47E3-A2DD-DD6E629CB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102.65</c:v>
                </c:pt>
                <c:pt idx="1">
                  <c:v>104.2</c:v>
                </c:pt>
                <c:pt idx="2">
                  <c:v>100.08</c:v>
                </c:pt>
                <c:pt idx="3">
                  <c:v>99.34</c:v>
                </c:pt>
                <c:pt idx="4">
                  <c:v>107.76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8-4427-877F-1238ACE3A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107.61</c:v>
                </c:pt>
                <c:pt idx="1">
                  <c:v>106.02</c:v>
                </c:pt>
                <c:pt idx="2">
                  <c:v>104.84</c:v>
                </c:pt>
                <c:pt idx="3">
                  <c:v>106.11</c:v>
                </c:pt>
                <c:pt idx="4">
                  <c:v>103.75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8-4427-877F-1238ACE3A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156.05000000000001</c:v>
                </c:pt>
                <c:pt idx="1">
                  <c:v>153.96</c:v>
                </c:pt>
                <c:pt idx="2">
                  <c:v>160.6</c:v>
                </c:pt>
                <c:pt idx="3">
                  <c:v>162.66</c:v>
                </c:pt>
                <c:pt idx="4">
                  <c:v>147.94999999999999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7-4DF4-BE6D-E2B90C188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155.69</c:v>
                </c:pt>
                <c:pt idx="1">
                  <c:v>158.6</c:v>
                </c:pt>
                <c:pt idx="2">
                  <c:v>161.82</c:v>
                </c:pt>
                <c:pt idx="3">
                  <c:v>161.03</c:v>
                </c:pt>
                <c:pt idx="4">
                  <c:v>159.93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C7-4DF4-BE6D-E2B90C188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5" zoomScaleNormal="75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2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6" t="str">
        <f>データ!H6</f>
        <v>茨城県　日立市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A2</v>
      </c>
      <c r="X8" s="60"/>
      <c r="Y8" s="60"/>
      <c r="Z8" s="60"/>
      <c r="AA8" s="60"/>
      <c r="AB8" s="60"/>
      <c r="AC8" s="60"/>
      <c r="AD8" s="60" t="str">
        <f>データ!$M$6</f>
        <v>自治体職員</v>
      </c>
      <c r="AE8" s="60"/>
      <c r="AF8" s="60"/>
      <c r="AG8" s="60"/>
      <c r="AH8" s="60"/>
      <c r="AI8" s="60"/>
      <c r="AJ8" s="60"/>
      <c r="AK8" s="4"/>
      <c r="AL8" s="61">
        <f>データ!$R$6</f>
        <v>175366</v>
      </c>
      <c r="AM8" s="61"/>
      <c r="AN8" s="61"/>
      <c r="AO8" s="61"/>
      <c r="AP8" s="61"/>
      <c r="AQ8" s="61"/>
      <c r="AR8" s="61"/>
      <c r="AS8" s="61"/>
      <c r="AT8" s="52">
        <f>データ!$S$6</f>
        <v>225.86</v>
      </c>
      <c r="AU8" s="53"/>
      <c r="AV8" s="53"/>
      <c r="AW8" s="53"/>
      <c r="AX8" s="53"/>
      <c r="AY8" s="53"/>
      <c r="AZ8" s="53"/>
      <c r="BA8" s="53"/>
      <c r="BB8" s="54">
        <f>データ!$T$6</f>
        <v>776.44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51.86</v>
      </c>
      <c r="J10" s="53"/>
      <c r="K10" s="53"/>
      <c r="L10" s="53"/>
      <c r="M10" s="53"/>
      <c r="N10" s="53"/>
      <c r="O10" s="64"/>
      <c r="P10" s="54">
        <f>データ!$P$6</f>
        <v>98.04</v>
      </c>
      <c r="Q10" s="54"/>
      <c r="R10" s="54"/>
      <c r="S10" s="54"/>
      <c r="T10" s="54"/>
      <c r="U10" s="54"/>
      <c r="V10" s="54"/>
      <c r="W10" s="61">
        <f>データ!$Q$6</f>
        <v>2508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170992</v>
      </c>
      <c r="AM10" s="61"/>
      <c r="AN10" s="61"/>
      <c r="AO10" s="61"/>
      <c r="AP10" s="61"/>
      <c r="AQ10" s="61"/>
      <c r="AR10" s="61"/>
      <c r="AS10" s="61"/>
      <c r="AT10" s="52">
        <f>データ!$V$6</f>
        <v>95.62</v>
      </c>
      <c r="AU10" s="53"/>
      <c r="AV10" s="53"/>
      <c r="AW10" s="53"/>
      <c r="AX10" s="53"/>
      <c r="AY10" s="53"/>
      <c r="AZ10" s="53"/>
      <c r="BA10" s="53"/>
      <c r="BB10" s="54">
        <f>データ!$W$6</f>
        <v>1788.25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2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2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2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2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4LfDFKxyC5gspZdTH0d/hVitqAjIA0fPzLORdkC37hQWHtTmsWiZs1IibOgdpMbIVEodMB6T418HFfn7PDwoTQ==" saltValue="S2xvs4+mYUtu4ExtEqrQ7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2020</v>
      </c>
      <c r="C6" s="34">
        <f t="shared" ref="C6:W6" si="3">C7</f>
        <v>82023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茨城県　日立市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A2</v>
      </c>
      <c r="M6" s="34" t="str">
        <f t="shared" si="3"/>
        <v>自治体職員</v>
      </c>
      <c r="N6" s="35" t="str">
        <f t="shared" si="3"/>
        <v>-</v>
      </c>
      <c r="O6" s="35">
        <f t="shared" si="3"/>
        <v>51.86</v>
      </c>
      <c r="P6" s="35">
        <f t="shared" si="3"/>
        <v>98.04</v>
      </c>
      <c r="Q6" s="35">
        <f t="shared" si="3"/>
        <v>2508</v>
      </c>
      <c r="R6" s="35">
        <f t="shared" si="3"/>
        <v>175366</v>
      </c>
      <c r="S6" s="35">
        <f t="shared" si="3"/>
        <v>225.86</v>
      </c>
      <c r="T6" s="35">
        <f t="shared" si="3"/>
        <v>776.44</v>
      </c>
      <c r="U6" s="35">
        <f t="shared" si="3"/>
        <v>170992</v>
      </c>
      <c r="V6" s="35">
        <f t="shared" si="3"/>
        <v>95.62</v>
      </c>
      <c r="W6" s="35">
        <f t="shared" si="3"/>
        <v>1788.25</v>
      </c>
      <c r="X6" s="36">
        <f>IF(X7="",NA(),X7)</f>
        <v>113.6</v>
      </c>
      <c r="Y6" s="36">
        <f t="shared" ref="Y6:AG6" si="4">IF(Y7="",NA(),Y7)</f>
        <v>115.36</v>
      </c>
      <c r="Z6" s="36">
        <f t="shared" si="4"/>
        <v>110.75</v>
      </c>
      <c r="AA6" s="36">
        <f t="shared" si="4"/>
        <v>109.53</v>
      </c>
      <c r="AB6" s="36">
        <f t="shared" si="4"/>
        <v>110.07</v>
      </c>
      <c r="AC6" s="36">
        <f t="shared" si="4"/>
        <v>115.36</v>
      </c>
      <c r="AD6" s="36">
        <f t="shared" si="4"/>
        <v>113.95</v>
      </c>
      <c r="AE6" s="36">
        <f t="shared" si="4"/>
        <v>112.62</v>
      </c>
      <c r="AF6" s="36">
        <f t="shared" si="4"/>
        <v>113.35</v>
      </c>
      <c r="AG6" s="36">
        <f t="shared" si="4"/>
        <v>112.36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5">
        <f t="shared" si="5"/>
        <v>0</v>
      </c>
      <c r="AP6" s="36">
        <f t="shared" si="5"/>
        <v>0.75</v>
      </c>
      <c r="AQ6" s="36">
        <f t="shared" si="5"/>
        <v>0.51</v>
      </c>
      <c r="AR6" s="36">
        <f t="shared" si="5"/>
        <v>0.28999999999999998</v>
      </c>
      <c r="AS6" s="35" t="str">
        <f>IF(AS7="","",IF(AS7="-","【-】","【"&amp;SUBSTITUTE(TEXT(AS7,"#,##0.00"),"-","△")&amp;"】"))</f>
        <v>【1.15】</v>
      </c>
      <c r="AT6" s="36">
        <f>IF(AT7="",NA(),AT7)</f>
        <v>160.94</v>
      </c>
      <c r="AU6" s="36">
        <f t="shared" ref="AU6:BC6" si="6">IF(AU7="",NA(),AU7)</f>
        <v>158.87</v>
      </c>
      <c r="AV6" s="36">
        <f t="shared" si="6"/>
        <v>147.99</v>
      </c>
      <c r="AW6" s="36">
        <f t="shared" si="6"/>
        <v>156.33000000000001</v>
      </c>
      <c r="AX6" s="36">
        <f t="shared" si="6"/>
        <v>136.26</v>
      </c>
      <c r="AY6" s="36">
        <f t="shared" si="6"/>
        <v>311.99</v>
      </c>
      <c r="AZ6" s="36">
        <f t="shared" si="6"/>
        <v>307.83</v>
      </c>
      <c r="BA6" s="36">
        <f t="shared" si="6"/>
        <v>318.89</v>
      </c>
      <c r="BB6" s="36">
        <f t="shared" si="6"/>
        <v>309.10000000000002</v>
      </c>
      <c r="BC6" s="36">
        <f t="shared" si="6"/>
        <v>306.08</v>
      </c>
      <c r="BD6" s="35" t="str">
        <f>IF(BD7="","",IF(BD7="-","【-】","【"&amp;SUBSTITUTE(TEXT(BD7,"#,##0.00"),"-","△")&amp;"】"))</f>
        <v>【260.31】</v>
      </c>
      <c r="BE6" s="36">
        <f>IF(BE7="",NA(),BE7)</f>
        <v>511.55</v>
      </c>
      <c r="BF6" s="36">
        <f t="shared" ref="BF6:BN6" si="7">IF(BF7="",NA(),BF7)</f>
        <v>517.23</v>
      </c>
      <c r="BG6" s="36">
        <f t="shared" si="7"/>
        <v>514.35</v>
      </c>
      <c r="BH6" s="36">
        <f t="shared" si="7"/>
        <v>513.12</v>
      </c>
      <c r="BI6" s="36">
        <f t="shared" si="7"/>
        <v>518.19000000000005</v>
      </c>
      <c r="BJ6" s="36">
        <f t="shared" si="7"/>
        <v>291.77999999999997</v>
      </c>
      <c r="BK6" s="36">
        <f t="shared" si="7"/>
        <v>295.44</v>
      </c>
      <c r="BL6" s="36">
        <f t="shared" si="7"/>
        <v>290.07</v>
      </c>
      <c r="BM6" s="36">
        <f t="shared" si="7"/>
        <v>290.42</v>
      </c>
      <c r="BN6" s="36">
        <f t="shared" si="7"/>
        <v>294.66000000000003</v>
      </c>
      <c r="BO6" s="35" t="str">
        <f>IF(BO7="","",IF(BO7="-","【-】","【"&amp;SUBSTITUTE(TEXT(BO7,"#,##0.00"),"-","△")&amp;"】"))</f>
        <v>【275.67】</v>
      </c>
      <c r="BP6" s="36">
        <f>IF(BP7="",NA(),BP7)</f>
        <v>102.65</v>
      </c>
      <c r="BQ6" s="36">
        <f t="shared" ref="BQ6:BY6" si="8">IF(BQ7="",NA(),BQ7)</f>
        <v>104.2</v>
      </c>
      <c r="BR6" s="36">
        <f t="shared" si="8"/>
        <v>100.08</v>
      </c>
      <c r="BS6" s="36">
        <f t="shared" si="8"/>
        <v>99.34</v>
      </c>
      <c r="BT6" s="36">
        <f t="shared" si="8"/>
        <v>107.76</v>
      </c>
      <c r="BU6" s="36">
        <f t="shared" si="8"/>
        <v>107.61</v>
      </c>
      <c r="BV6" s="36">
        <f t="shared" si="8"/>
        <v>106.02</v>
      </c>
      <c r="BW6" s="36">
        <f t="shared" si="8"/>
        <v>104.84</v>
      </c>
      <c r="BX6" s="36">
        <f t="shared" si="8"/>
        <v>106.11</v>
      </c>
      <c r="BY6" s="36">
        <f t="shared" si="8"/>
        <v>103.75</v>
      </c>
      <c r="BZ6" s="35" t="str">
        <f>IF(BZ7="","",IF(BZ7="-","【-】","【"&amp;SUBSTITUTE(TEXT(BZ7,"#,##0.00"),"-","△")&amp;"】"))</f>
        <v>【100.05】</v>
      </c>
      <c r="CA6" s="36">
        <f>IF(CA7="",NA(),CA7)</f>
        <v>156.05000000000001</v>
      </c>
      <c r="CB6" s="36">
        <f t="shared" ref="CB6:CJ6" si="9">IF(CB7="",NA(),CB7)</f>
        <v>153.96</v>
      </c>
      <c r="CC6" s="36">
        <f t="shared" si="9"/>
        <v>160.6</v>
      </c>
      <c r="CD6" s="36">
        <f t="shared" si="9"/>
        <v>162.66</v>
      </c>
      <c r="CE6" s="36">
        <f t="shared" si="9"/>
        <v>147.94999999999999</v>
      </c>
      <c r="CF6" s="36">
        <f t="shared" si="9"/>
        <v>155.69</v>
      </c>
      <c r="CG6" s="36">
        <f t="shared" si="9"/>
        <v>158.6</v>
      </c>
      <c r="CH6" s="36">
        <f t="shared" si="9"/>
        <v>161.82</v>
      </c>
      <c r="CI6" s="36">
        <f t="shared" si="9"/>
        <v>161.03</v>
      </c>
      <c r="CJ6" s="36">
        <f t="shared" si="9"/>
        <v>159.93</v>
      </c>
      <c r="CK6" s="35" t="str">
        <f>IF(CK7="","",IF(CK7="-","【-】","【"&amp;SUBSTITUTE(TEXT(CK7,"#,##0.00"),"-","△")&amp;"】"))</f>
        <v>【166.40】</v>
      </c>
      <c r="CL6" s="36">
        <f>IF(CL7="",NA(),CL7)</f>
        <v>45.8</v>
      </c>
      <c r="CM6" s="36">
        <f t="shared" ref="CM6:CU6" si="10">IF(CM7="",NA(),CM7)</f>
        <v>45.61</v>
      </c>
      <c r="CN6" s="36">
        <f t="shared" si="10"/>
        <v>45.2</v>
      </c>
      <c r="CO6" s="36">
        <f t="shared" si="10"/>
        <v>44.96</v>
      </c>
      <c r="CP6" s="36">
        <f t="shared" si="10"/>
        <v>44.68</v>
      </c>
      <c r="CQ6" s="36">
        <f t="shared" si="10"/>
        <v>62.46</v>
      </c>
      <c r="CR6" s="36">
        <f t="shared" si="10"/>
        <v>62.88</v>
      </c>
      <c r="CS6" s="36">
        <f t="shared" si="10"/>
        <v>62.32</v>
      </c>
      <c r="CT6" s="36">
        <f t="shared" si="10"/>
        <v>61.71</v>
      </c>
      <c r="CU6" s="36">
        <f t="shared" si="10"/>
        <v>63.12</v>
      </c>
      <c r="CV6" s="35" t="str">
        <f>IF(CV7="","",IF(CV7="-","【-】","【"&amp;SUBSTITUTE(TEXT(CV7,"#,##0.00"),"-","△")&amp;"】"))</f>
        <v>【60.69】</v>
      </c>
      <c r="CW6" s="36">
        <f>IF(CW7="",NA(),CW7)</f>
        <v>89.89</v>
      </c>
      <c r="CX6" s="36">
        <f t="shared" ref="CX6:DF6" si="11">IF(CX7="",NA(),CX7)</f>
        <v>89.47</v>
      </c>
      <c r="CY6" s="36">
        <f t="shared" si="11"/>
        <v>89.32</v>
      </c>
      <c r="CZ6" s="36">
        <f t="shared" si="11"/>
        <v>88.18</v>
      </c>
      <c r="DA6" s="36">
        <f t="shared" si="11"/>
        <v>88.79</v>
      </c>
      <c r="DB6" s="36">
        <f t="shared" si="11"/>
        <v>90.62</v>
      </c>
      <c r="DC6" s="36">
        <f t="shared" si="11"/>
        <v>90.13</v>
      </c>
      <c r="DD6" s="36">
        <f t="shared" si="11"/>
        <v>90.19</v>
      </c>
      <c r="DE6" s="36">
        <f t="shared" si="11"/>
        <v>90.03</v>
      </c>
      <c r="DF6" s="36">
        <f t="shared" si="11"/>
        <v>90.09</v>
      </c>
      <c r="DG6" s="35" t="str">
        <f>IF(DG7="","",IF(DG7="-","【-】","【"&amp;SUBSTITUTE(TEXT(DG7,"#,##0.00"),"-","△")&amp;"】"))</f>
        <v>【89.82】</v>
      </c>
      <c r="DH6" s="36">
        <f>IF(DH7="",NA(),DH7)</f>
        <v>52.15</v>
      </c>
      <c r="DI6" s="36">
        <f t="shared" ref="DI6:DQ6" si="12">IF(DI7="",NA(),DI7)</f>
        <v>53.44</v>
      </c>
      <c r="DJ6" s="36">
        <f t="shared" si="12"/>
        <v>54.46</v>
      </c>
      <c r="DK6" s="36">
        <f t="shared" si="12"/>
        <v>52.74</v>
      </c>
      <c r="DL6" s="36">
        <f t="shared" si="12"/>
        <v>53.69</v>
      </c>
      <c r="DM6" s="36">
        <f t="shared" si="12"/>
        <v>48.01</v>
      </c>
      <c r="DN6" s="36">
        <f t="shared" si="12"/>
        <v>48.01</v>
      </c>
      <c r="DO6" s="36">
        <f t="shared" si="12"/>
        <v>48.86</v>
      </c>
      <c r="DP6" s="36">
        <f t="shared" si="12"/>
        <v>49.6</v>
      </c>
      <c r="DQ6" s="36">
        <f t="shared" si="12"/>
        <v>50.31</v>
      </c>
      <c r="DR6" s="35" t="str">
        <f>IF(DR7="","",IF(DR7="-","【-】","【"&amp;SUBSTITUTE(TEXT(DR7,"#,##0.00"),"-","△")&amp;"】"))</f>
        <v>【50.19】</v>
      </c>
      <c r="DS6" s="36">
        <f>IF(DS7="",NA(),DS7)</f>
        <v>21.35</v>
      </c>
      <c r="DT6" s="36">
        <f t="shared" ref="DT6:EB6" si="13">IF(DT7="",NA(),DT7)</f>
        <v>21.4</v>
      </c>
      <c r="DU6" s="36">
        <f t="shared" si="13"/>
        <v>22.73</v>
      </c>
      <c r="DV6" s="36">
        <f t="shared" si="13"/>
        <v>23.79</v>
      </c>
      <c r="DW6" s="36">
        <f t="shared" si="13"/>
        <v>24.83</v>
      </c>
      <c r="DX6" s="36">
        <f t="shared" si="13"/>
        <v>16.170000000000002</v>
      </c>
      <c r="DY6" s="36">
        <f t="shared" si="13"/>
        <v>16.600000000000001</v>
      </c>
      <c r="DZ6" s="36">
        <f t="shared" si="13"/>
        <v>18.510000000000002</v>
      </c>
      <c r="EA6" s="36">
        <f t="shared" si="13"/>
        <v>20.49</v>
      </c>
      <c r="EB6" s="36">
        <f t="shared" si="13"/>
        <v>21.34</v>
      </c>
      <c r="EC6" s="35" t="str">
        <f>IF(EC7="","",IF(EC7="-","【-】","【"&amp;SUBSTITUTE(TEXT(EC7,"#,##0.00"),"-","△")&amp;"】"))</f>
        <v>【20.63】</v>
      </c>
      <c r="ED6" s="36">
        <f>IF(ED7="",NA(),ED7)</f>
        <v>1.59</v>
      </c>
      <c r="EE6" s="36">
        <f t="shared" ref="EE6:EM6" si="14">IF(EE7="",NA(),EE7)</f>
        <v>1.04</v>
      </c>
      <c r="EF6" s="36">
        <f t="shared" si="14"/>
        <v>0.87</v>
      </c>
      <c r="EG6" s="36">
        <f t="shared" si="14"/>
        <v>2.25</v>
      </c>
      <c r="EH6" s="36">
        <f t="shared" si="14"/>
        <v>0.67</v>
      </c>
      <c r="EI6" s="36">
        <f t="shared" si="14"/>
        <v>0.67</v>
      </c>
      <c r="EJ6" s="36">
        <f t="shared" si="14"/>
        <v>0.65</v>
      </c>
      <c r="EK6" s="36">
        <f t="shared" si="14"/>
        <v>0.7</v>
      </c>
      <c r="EL6" s="36">
        <f t="shared" si="14"/>
        <v>0.72</v>
      </c>
      <c r="EM6" s="36">
        <f t="shared" si="14"/>
        <v>0.69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2">
      <c r="A7" s="29"/>
      <c r="B7" s="38">
        <v>2020</v>
      </c>
      <c r="C7" s="38">
        <v>82023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51.86</v>
      </c>
      <c r="P7" s="39">
        <v>98.04</v>
      </c>
      <c r="Q7" s="39">
        <v>2508</v>
      </c>
      <c r="R7" s="39">
        <v>175366</v>
      </c>
      <c r="S7" s="39">
        <v>225.86</v>
      </c>
      <c r="T7" s="39">
        <v>776.44</v>
      </c>
      <c r="U7" s="39">
        <v>170992</v>
      </c>
      <c r="V7" s="39">
        <v>95.62</v>
      </c>
      <c r="W7" s="39">
        <v>1788.25</v>
      </c>
      <c r="X7" s="39">
        <v>113.6</v>
      </c>
      <c r="Y7" s="39">
        <v>115.36</v>
      </c>
      <c r="Z7" s="39">
        <v>110.75</v>
      </c>
      <c r="AA7" s="39">
        <v>109.53</v>
      </c>
      <c r="AB7" s="39">
        <v>110.07</v>
      </c>
      <c r="AC7" s="39">
        <v>115.36</v>
      </c>
      <c r="AD7" s="39">
        <v>113.95</v>
      </c>
      <c r="AE7" s="39">
        <v>112.62</v>
      </c>
      <c r="AF7" s="39">
        <v>113.35</v>
      </c>
      <c r="AG7" s="39">
        <v>112.36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</v>
      </c>
      <c r="AP7" s="39">
        <v>0.75</v>
      </c>
      <c r="AQ7" s="39">
        <v>0.51</v>
      </c>
      <c r="AR7" s="39">
        <v>0.28999999999999998</v>
      </c>
      <c r="AS7" s="39">
        <v>1.1499999999999999</v>
      </c>
      <c r="AT7" s="39">
        <v>160.94</v>
      </c>
      <c r="AU7" s="39">
        <v>158.87</v>
      </c>
      <c r="AV7" s="39">
        <v>147.99</v>
      </c>
      <c r="AW7" s="39">
        <v>156.33000000000001</v>
      </c>
      <c r="AX7" s="39">
        <v>136.26</v>
      </c>
      <c r="AY7" s="39">
        <v>311.99</v>
      </c>
      <c r="AZ7" s="39">
        <v>307.83</v>
      </c>
      <c r="BA7" s="39">
        <v>318.89</v>
      </c>
      <c r="BB7" s="39">
        <v>309.10000000000002</v>
      </c>
      <c r="BC7" s="39">
        <v>306.08</v>
      </c>
      <c r="BD7" s="39">
        <v>260.31</v>
      </c>
      <c r="BE7" s="39">
        <v>511.55</v>
      </c>
      <c r="BF7" s="39">
        <v>517.23</v>
      </c>
      <c r="BG7" s="39">
        <v>514.35</v>
      </c>
      <c r="BH7" s="39">
        <v>513.12</v>
      </c>
      <c r="BI7" s="39">
        <v>518.19000000000005</v>
      </c>
      <c r="BJ7" s="39">
        <v>291.77999999999997</v>
      </c>
      <c r="BK7" s="39">
        <v>295.44</v>
      </c>
      <c r="BL7" s="39">
        <v>290.07</v>
      </c>
      <c r="BM7" s="39">
        <v>290.42</v>
      </c>
      <c r="BN7" s="39">
        <v>294.66000000000003</v>
      </c>
      <c r="BO7" s="39">
        <v>275.67</v>
      </c>
      <c r="BP7" s="39">
        <v>102.65</v>
      </c>
      <c r="BQ7" s="39">
        <v>104.2</v>
      </c>
      <c r="BR7" s="39">
        <v>100.08</v>
      </c>
      <c r="BS7" s="39">
        <v>99.34</v>
      </c>
      <c r="BT7" s="39">
        <v>107.76</v>
      </c>
      <c r="BU7" s="39">
        <v>107.61</v>
      </c>
      <c r="BV7" s="39">
        <v>106.02</v>
      </c>
      <c r="BW7" s="39">
        <v>104.84</v>
      </c>
      <c r="BX7" s="39">
        <v>106.11</v>
      </c>
      <c r="BY7" s="39">
        <v>103.75</v>
      </c>
      <c r="BZ7" s="39">
        <v>100.05</v>
      </c>
      <c r="CA7" s="39">
        <v>156.05000000000001</v>
      </c>
      <c r="CB7" s="39">
        <v>153.96</v>
      </c>
      <c r="CC7" s="39">
        <v>160.6</v>
      </c>
      <c r="CD7" s="39">
        <v>162.66</v>
      </c>
      <c r="CE7" s="39">
        <v>147.94999999999999</v>
      </c>
      <c r="CF7" s="39">
        <v>155.69</v>
      </c>
      <c r="CG7" s="39">
        <v>158.6</v>
      </c>
      <c r="CH7" s="39">
        <v>161.82</v>
      </c>
      <c r="CI7" s="39">
        <v>161.03</v>
      </c>
      <c r="CJ7" s="39">
        <v>159.93</v>
      </c>
      <c r="CK7" s="39">
        <v>166.4</v>
      </c>
      <c r="CL7" s="39">
        <v>45.8</v>
      </c>
      <c r="CM7" s="39">
        <v>45.61</v>
      </c>
      <c r="CN7" s="39">
        <v>45.2</v>
      </c>
      <c r="CO7" s="39">
        <v>44.96</v>
      </c>
      <c r="CP7" s="39">
        <v>44.68</v>
      </c>
      <c r="CQ7" s="39">
        <v>62.46</v>
      </c>
      <c r="CR7" s="39">
        <v>62.88</v>
      </c>
      <c r="CS7" s="39">
        <v>62.32</v>
      </c>
      <c r="CT7" s="39">
        <v>61.71</v>
      </c>
      <c r="CU7" s="39">
        <v>63.12</v>
      </c>
      <c r="CV7" s="39">
        <v>60.69</v>
      </c>
      <c r="CW7" s="39">
        <v>89.89</v>
      </c>
      <c r="CX7" s="39">
        <v>89.47</v>
      </c>
      <c r="CY7" s="39">
        <v>89.32</v>
      </c>
      <c r="CZ7" s="39">
        <v>88.18</v>
      </c>
      <c r="DA7" s="39">
        <v>88.79</v>
      </c>
      <c r="DB7" s="39">
        <v>90.62</v>
      </c>
      <c r="DC7" s="39">
        <v>90.13</v>
      </c>
      <c r="DD7" s="39">
        <v>90.19</v>
      </c>
      <c r="DE7" s="39">
        <v>90.03</v>
      </c>
      <c r="DF7" s="39">
        <v>90.09</v>
      </c>
      <c r="DG7" s="39">
        <v>89.82</v>
      </c>
      <c r="DH7" s="39">
        <v>52.15</v>
      </c>
      <c r="DI7" s="39">
        <v>53.44</v>
      </c>
      <c r="DJ7" s="39">
        <v>54.46</v>
      </c>
      <c r="DK7" s="39">
        <v>52.74</v>
      </c>
      <c r="DL7" s="39">
        <v>53.69</v>
      </c>
      <c r="DM7" s="39">
        <v>48.01</v>
      </c>
      <c r="DN7" s="39">
        <v>48.01</v>
      </c>
      <c r="DO7" s="39">
        <v>48.86</v>
      </c>
      <c r="DP7" s="39">
        <v>49.6</v>
      </c>
      <c r="DQ7" s="39">
        <v>50.31</v>
      </c>
      <c r="DR7" s="39">
        <v>50.19</v>
      </c>
      <c r="DS7" s="39">
        <v>21.35</v>
      </c>
      <c r="DT7" s="39">
        <v>21.4</v>
      </c>
      <c r="DU7" s="39">
        <v>22.73</v>
      </c>
      <c r="DV7" s="39">
        <v>23.79</v>
      </c>
      <c r="DW7" s="39">
        <v>24.83</v>
      </c>
      <c r="DX7" s="39">
        <v>16.170000000000002</v>
      </c>
      <c r="DY7" s="39">
        <v>16.600000000000001</v>
      </c>
      <c r="DZ7" s="39">
        <v>18.510000000000002</v>
      </c>
      <c r="EA7" s="39">
        <v>20.49</v>
      </c>
      <c r="EB7" s="39">
        <v>21.34</v>
      </c>
      <c r="EC7" s="39">
        <v>20.63</v>
      </c>
      <c r="ED7" s="39">
        <v>1.59</v>
      </c>
      <c r="EE7" s="39">
        <v>1.04</v>
      </c>
      <c r="EF7" s="39">
        <v>0.87</v>
      </c>
      <c r="EG7" s="39">
        <v>2.25</v>
      </c>
      <c r="EH7" s="39">
        <v>0.67</v>
      </c>
      <c r="EI7" s="39">
        <v>0.67</v>
      </c>
      <c r="EJ7" s="39">
        <v>0.65</v>
      </c>
      <c r="EK7" s="39">
        <v>0.7</v>
      </c>
      <c r="EL7" s="39">
        <v>0.72</v>
      </c>
      <c r="EM7" s="39">
        <v>0.69</v>
      </c>
      <c r="EN7" s="39">
        <v>0.69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2">
      <c r="B13" t="s">
        <v>107</v>
      </c>
      <c r="C13" t="s">
        <v>108</v>
      </c>
      <c r="D13" t="s">
        <v>107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2022-01-25T00:50:37Z</cp:lastPrinted>
  <dcterms:created xsi:type="dcterms:W3CDTF">2021-12-03T06:45:00Z</dcterms:created>
  <dcterms:modified xsi:type="dcterms:W3CDTF">2022-02-03T07:17:43Z</dcterms:modified>
  <cp:category/>
</cp:coreProperties>
</file>