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uUfc5X4AcmEe+gIJPYglUgYz2rbI9C4bw3xEoCu8WFcFcwmIA40MxzL7dJ1lekEoxpIZNFjT+nmznbYuPBlQug==" workbookSaltValue="Hen97aEtyXmSsKrryw6Wr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<sst xmlns="http://schemas.openxmlformats.org/spreadsheetml/2006/main" count="228" uniqueCount="113">
  <si>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</si>
  <si>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</si>
  <si>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</si>
  <si>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</si>
  <si>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</si>
  <si>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</si>
  <si>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</si>
  <si>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</si>
  <si>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</si>
  <si>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</si>
  <si>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</si>
  <si>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</si>
  <si>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</si>
  <si>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</si>
  <si>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</si>
  <si>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</si>
  <si>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</si>
  <si>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</si>
  <si>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</si>
  <si>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</si>
  <si>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</si>
  <si>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</si>
  <si>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</si>
  <si>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</si>
  <si>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</si>
  <si>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</si>
  <si>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</si>
  <si>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</si>
  <si>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</si>
  <si>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</si>
  <si>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</si>
  <si>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</si>
  <si>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</si>
  <si>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</si>
  <si>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</si>
  <si>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</si>
  <si>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</si>
  <si>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</si>
  <si>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</si>
  <si>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</si>
  <si>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</si>
  <si>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</si>
  <si>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</si>
  <si>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</si>
  <si>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</si>
  <si>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</si>
  <si>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</si>
  <si>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</si>
  <si>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</si>
  <si>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</si>
  <si>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</si>
  <si>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</si>
  <si>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</si>
  <si>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</si>
  <si>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</si>
  <si>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</si>
  <si>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</si>
  <si>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</si>
  <si>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</si>
  <si>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</si>
  <si>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</si>
  <si>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</si>
  <si>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</si>
  <si>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</si>
  <si>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</si>
  <si>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</si>
  <si>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</si>
  <si>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</si>
  <si>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</si>
  <si>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</si>
  <si>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</si>
  <si>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</si>
  <si>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</si>
  <si>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</si>
  <si>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</si>
  <si>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</si>
  <si>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</si>
  <si>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</si>
  <si>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</si>
  <si>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</si>
  <si>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</si>
  <si>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</si>
  <si>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</si>
  <si>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</si>
  <si>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</si>
  <si>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</si>
  <si>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</si>
  <si>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</si>
  <si>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</si>
  <si>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</si>
  <si>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</si>
  <si>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</si>
  <si>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</si>
  <si>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</si>
  <si>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</si>
  <si>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</si>
  <si>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</si>
  <si>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</si>
  <si>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</si>
  <si>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</si>
  <si>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</si>
  <si>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</si>
  <si>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</si>
  <si>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</si>
  <si>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</si>
  <si>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</si>
  <si>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</si>
  <si>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</si>
  <si>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</si>
  <si>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</si>
  <si>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経営の健全化及び効率性に関する指標から、本市水道事業の経営は概ね良好であり、健全な状況を維持しているといえる。
　しかし、水利権取得に係る負担金や老朽施設更新のための財源確保が必要である。また、人口減少による料金収入の減少が見込まれるなど、経営は厳しくなって行くものと予想される。
　そのため、効率的かつ効果的な施設更新を進めて行くとともに、経営の効率化を図り、更なる経費の削減に努めるなど持続可能な事業運営を行って行く必要がある。</t>
    <rPh sb="1" eb="3">
      <t>ケイエイ</t>
    </rPh>
    <rPh sb="4" eb="7">
      <t>ケンゼンカ</t>
    </rPh>
    <rPh sb="7" eb="8">
      <t>オヨ</t>
    </rPh>
    <rPh sb="9" eb="11">
      <t>コウリツ</t>
    </rPh>
    <rPh sb="11" eb="12">
      <t>セイ</t>
    </rPh>
    <rPh sb="13" eb="14">
      <t>カン</t>
    </rPh>
    <rPh sb="16" eb="18">
      <t>シヒョウ</t>
    </rPh>
    <rPh sb="21" eb="23">
      <t>ホンシ</t>
    </rPh>
    <rPh sb="23" eb="25">
      <t>スイドウ</t>
    </rPh>
    <rPh sb="25" eb="27">
      <t>ジギョウ</t>
    </rPh>
    <rPh sb="28" eb="30">
      <t>ケイエイ</t>
    </rPh>
    <rPh sb="31" eb="32">
      <t>オオム</t>
    </rPh>
    <rPh sb="33" eb="35">
      <t>リョウコウ</t>
    </rPh>
    <rPh sb="39" eb="41">
      <t>ケンゼン</t>
    </rPh>
    <rPh sb="42" eb="44">
      <t>ジョウキョウ</t>
    </rPh>
    <rPh sb="45" eb="47">
      <t>イジ</t>
    </rPh>
    <rPh sb="62" eb="64">
      <t>スイリ</t>
    </rPh>
    <rPh sb="64" eb="65">
      <t>ケン</t>
    </rPh>
    <rPh sb="65" eb="67">
      <t>シュトク</t>
    </rPh>
    <rPh sb="68" eb="69">
      <t>カカワ</t>
    </rPh>
    <rPh sb="70" eb="73">
      <t>フタンキン</t>
    </rPh>
    <rPh sb="74" eb="76">
      <t>ロウキュウ</t>
    </rPh>
    <rPh sb="76" eb="78">
      <t>シセツ</t>
    </rPh>
    <rPh sb="78" eb="80">
      <t>コウシン</t>
    </rPh>
    <rPh sb="84" eb="86">
      <t>ザイゲン</t>
    </rPh>
    <rPh sb="86" eb="88">
      <t>カクホ</t>
    </rPh>
    <rPh sb="89" eb="91">
      <t>ヒツヨウ</t>
    </rPh>
    <rPh sb="98" eb="100">
      <t>ジンコウ</t>
    </rPh>
    <rPh sb="100" eb="102">
      <t>ゲンショウ</t>
    </rPh>
    <rPh sb="105" eb="107">
      <t>リョウキン</t>
    </rPh>
    <rPh sb="107" eb="109">
      <t>シュウニュウ</t>
    </rPh>
    <rPh sb="110" eb="112">
      <t>ゲンショウ</t>
    </rPh>
    <rPh sb="113" eb="115">
      <t>ミコ</t>
    </rPh>
    <rPh sb="121" eb="123">
      <t>ケイエイ</t>
    </rPh>
    <rPh sb="124" eb="125">
      <t>キビ</t>
    </rPh>
    <rPh sb="130" eb="131">
      <t>ユ</t>
    </rPh>
    <rPh sb="135" eb="137">
      <t>ヨソウ</t>
    </rPh>
    <rPh sb="148" eb="151">
      <t>コウリツテキ</t>
    </rPh>
    <rPh sb="153" eb="156">
      <t>コウカテキ</t>
    </rPh>
    <rPh sb="157" eb="159">
      <t>シセツ</t>
    </rPh>
    <rPh sb="159" eb="161">
      <t>コウシン</t>
    </rPh>
    <rPh sb="162" eb="163">
      <t>スス</t>
    </rPh>
    <rPh sb="165" eb="166">
      <t>ユ</t>
    </rPh>
    <rPh sb="172" eb="174">
      <t>ケイエイ</t>
    </rPh>
    <rPh sb="175" eb="178">
      <t>コウリツカ</t>
    </rPh>
    <rPh sb="179" eb="180">
      <t>ハカ</t>
    </rPh>
    <rPh sb="182" eb="183">
      <t>サラ</t>
    </rPh>
    <rPh sb="185" eb="187">
      <t>ケイヒ</t>
    </rPh>
    <rPh sb="188" eb="190">
      <t>サクゲン</t>
    </rPh>
    <rPh sb="191" eb="192">
      <t>ツト</t>
    </rPh>
    <rPh sb="196" eb="198">
      <t>ジゾク</t>
    </rPh>
    <rPh sb="198" eb="200">
      <t>カノウ</t>
    </rPh>
    <rPh sb="201" eb="203">
      <t>ジギョウ</t>
    </rPh>
    <rPh sb="203" eb="205">
      <t>ウンエイ</t>
    </rPh>
    <rPh sb="206" eb="207">
      <t>オコナ</t>
    </rPh>
    <rPh sb="209" eb="210">
      <t>ユ</t>
    </rPh>
    <rPh sb="211" eb="213">
      <t>ヒツヨウ</t>
    </rPh>
    <phoneticPr fontId="4"/>
  </si>
  <si>
    <t>①有形固定資産減価償却率は固定資産の老朽度合を示したもので、類似団体平均を上回っている。これは他団体と比べ耐用年数を超えた施設の割合が高いことを示している。今後も老朽化施設の更新を順次行って行く。
②管路経年化率は、数値が高いほど管路の老朽化が進んでいることを示すもので、類似団体平均が上昇傾向である中、計画的な老朽管路の布設替えを行うことにより比較的低い数値を維持している。
③管路更新率は類似団体平均を下回っているが、令和7年度完了を目標にした石綿管布設替計画により更新を行っている。今後も耐用年数を迎える管路が発生するため、引き続き計画的な更新を進めて行く。</t>
    <rPh sb="1" eb="3">
      <t>ユウケイ</t>
    </rPh>
    <rPh sb="3" eb="5">
      <t>コテイ</t>
    </rPh>
    <rPh sb="5" eb="7">
      <t>シサン</t>
    </rPh>
    <rPh sb="7" eb="9">
      <t>ゲンカ</t>
    </rPh>
    <rPh sb="9" eb="11">
      <t>ショウキャク</t>
    </rPh>
    <rPh sb="11" eb="12">
      <t>リツ</t>
    </rPh>
    <rPh sb="13" eb="15">
      <t>コテイ</t>
    </rPh>
    <rPh sb="15" eb="17">
      <t>シサン</t>
    </rPh>
    <rPh sb="18" eb="20">
      <t>ロウキュウ</t>
    </rPh>
    <rPh sb="20" eb="22">
      <t>ドアイ</t>
    </rPh>
    <rPh sb="23" eb="24">
      <t>シメ</t>
    </rPh>
    <rPh sb="30" eb="32">
      <t>ルイジ</t>
    </rPh>
    <rPh sb="32" eb="34">
      <t>ダンタイ</t>
    </rPh>
    <rPh sb="37" eb="39">
      <t>ウワマワ</t>
    </rPh>
    <rPh sb="47" eb="48">
      <t>タ</t>
    </rPh>
    <rPh sb="48" eb="50">
      <t>ダンタイ</t>
    </rPh>
    <rPh sb="51" eb="52">
      <t>クラ</t>
    </rPh>
    <rPh sb="53" eb="55">
      <t>タイヨウ</t>
    </rPh>
    <rPh sb="55" eb="57">
      <t>ネンスウ</t>
    </rPh>
    <rPh sb="58" eb="59">
      <t>コ</t>
    </rPh>
    <rPh sb="61" eb="63">
      <t>シセツ</t>
    </rPh>
    <rPh sb="64" eb="66">
      <t>ワリアイ</t>
    </rPh>
    <rPh sb="67" eb="68">
      <t>タカ</t>
    </rPh>
    <rPh sb="72" eb="73">
      <t>シメ</t>
    </rPh>
    <rPh sb="78" eb="80">
      <t>コンゴ</t>
    </rPh>
    <rPh sb="81" eb="84">
      <t>ロウキュウカ</t>
    </rPh>
    <rPh sb="84" eb="86">
      <t>シセツ</t>
    </rPh>
    <rPh sb="87" eb="89">
      <t>コウシン</t>
    </rPh>
    <rPh sb="90" eb="92">
      <t>ジュンジ</t>
    </rPh>
    <rPh sb="92" eb="93">
      <t>オコナ</t>
    </rPh>
    <rPh sb="95" eb="96">
      <t>ユ</t>
    </rPh>
    <rPh sb="100" eb="102">
      <t>カンロ</t>
    </rPh>
    <rPh sb="102" eb="104">
      <t>ケイネン</t>
    </rPh>
    <rPh sb="104" eb="105">
      <t>カ</t>
    </rPh>
    <rPh sb="105" eb="106">
      <t>リツ</t>
    </rPh>
    <rPh sb="108" eb="110">
      <t>スウチ</t>
    </rPh>
    <rPh sb="111" eb="112">
      <t>タカ</t>
    </rPh>
    <rPh sb="115" eb="117">
      <t>カンロ</t>
    </rPh>
    <rPh sb="118" eb="121">
      <t>ロウキュウカ</t>
    </rPh>
    <rPh sb="122" eb="123">
      <t>スス</t>
    </rPh>
    <rPh sb="130" eb="131">
      <t>シメ</t>
    </rPh>
    <rPh sb="136" eb="138">
      <t>ルイジ</t>
    </rPh>
    <rPh sb="138" eb="140">
      <t>ダンタイ</t>
    </rPh>
    <rPh sb="140" eb="142">
      <t>ヘイキン</t>
    </rPh>
    <rPh sb="143" eb="145">
      <t>ジョウショウ</t>
    </rPh>
    <rPh sb="145" eb="147">
      <t>ケイコウ</t>
    </rPh>
    <rPh sb="150" eb="151">
      <t>ナカ</t>
    </rPh>
    <rPh sb="152" eb="155">
      <t>ケイカクテキ</t>
    </rPh>
    <rPh sb="156" eb="158">
      <t>ロウキュウ</t>
    </rPh>
    <rPh sb="158" eb="160">
      <t>カンロ</t>
    </rPh>
    <rPh sb="161" eb="163">
      <t>フセツ</t>
    </rPh>
    <rPh sb="163" eb="164">
      <t>カ</t>
    </rPh>
    <rPh sb="166" eb="167">
      <t>オコナ</t>
    </rPh>
    <rPh sb="173" eb="176">
      <t>ヒカクテキ</t>
    </rPh>
    <rPh sb="176" eb="177">
      <t>ヒク</t>
    </rPh>
    <rPh sb="178" eb="180">
      <t>スウチ</t>
    </rPh>
    <rPh sb="181" eb="183">
      <t>イジ</t>
    </rPh>
    <rPh sb="190" eb="192">
      <t>カンロ</t>
    </rPh>
    <rPh sb="192" eb="194">
      <t>コウシン</t>
    </rPh>
    <rPh sb="194" eb="195">
      <t>リツ</t>
    </rPh>
    <rPh sb="196" eb="198">
      <t>ルイジ</t>
    </rPh>
    <rPh sb="198" eb="200">
      <t>ダンタイ</t>
    </rPh>
    <rPh sb="203" eb="205">
      <t>シタマワ</t>
    </rPh>
    <rPh sb="244" eb="246">
      <t>コンゴ</t>
    </rPh>
    <rPh sb="247" eb="249">
      <t>タイヨウ</t>
    </rPh>
    <rPh sb="249" eb="251">
      <t>ネンスウ</t>
    </rPh>
    <rPh sb="252" eb="253">
      <t>ムカ</t>
    </rPh>
    <rPh sb="255" eb="257">
      <t>カンロ</t>
    </rPh>
    <rPh sb="258" eb="260">
      <t>ハッセイ</t>
    </rPh>
    <rPh sb="265" eb="266">
      <t>ヒ</t>
    </rPh>
    <rPh sb="267" eb="268">
      <t>ツヅ</t>
    </rPh>
    <rPh sb="269" eb="272">
      <t>ケイカクテキ</t>
    </rPh>
    <rPh sb="273" eb="275">
      <t>コウシン</t>
    </rPh>
    <rPh sb="276" eb="277">
      <t>スス</t>
    </rPh>
    <rPh sb="279" eb="280">
      <t>ユ</t>
    </rPh>
    <phoneticPr fontId="4"/>
  </si>
  <si>
    <t>①経常収支比率
令和2年度に実施した新型コロナウイルス対策の基本料金減免により減少した経常収支比率は、令和3年度は実施しなかったため、平年どおりに回復した。
②累積欠損金比率
令和3年度も引き続き欠損金は発生していない。
③流動比率
令和3年度は、前年度に比べ微増しており、300％超で推移を続けていることから、十分な支払能力を維持した健全な状況といえる。
④企業債残高対給水収益比率
令和2.3年度は、新型コロナウイルス感染症対策の基本料金減免を実施しなかったことから平年どおりの比率に回復した。
⑤料金回収率
令和2年度で減少した料金回収率は、令和3年度で100％以上に回復し給水に係る費用は水道料金でまかなわれている。また類似団体平均値を大きく上回っている。
⑥給水原価
給水原価も類似団体より低く抑えられている。しかし、人口減少により今後の有収水量の大幅な増加は期待できず、利益の確保のため経費削減に努めていく必要がある。
⑦施設利用率
令和3年度は、引き続き80％弱で推移しており、平均よりも高い水準となっており、一定の余裕を確保しつつ効率的に施設を活用しているといえる。
⑧有収率
令和3年度は、過去5年で最高水準となっており、老朽管の更新による一定の成果があるといえる。
しかし、全国平均を下回っているので、今後計画的な老朽管更新による漏水防止と定期的な配水管洗浄により有収率の工場を目指す。</t>
    <rPh sb="1" eb="3">
      <t>ケイジョウ</t>
    </rPh>
    <rPh sb="3" eb="5">
      <t>シュウシ</t>
    </rPh>
    <rPh sb="5" eb="7">
      <t>ヒリツ</t>
    </rPh>
    <rPh sb="8" eb="10">
      <t>レイワ</t>
    </rPh>
    <rPh sb="11" eb="13">
      <t>ネンド</t>
    </rPh>
    <rPh sb="14" eb="16">
      <t>ジッシ</t>
    </rPh>
    <rPh sb="18" eb="20">
      <t>シンガタ</t>
    </rPh>
    <rPh sb="27" eb="29">
      <t>タイサク</t>
    </rPh>
    <rPh sb="30" eb="34">
      <t>キホンリョウキン</t>
    </rPh>
    <rPh sb="34" eb="36">
      <t>ゲンメン</t>
    </rPh>
    <rPh sb="39" eb="41">
      <t>ゲンショウ</t>
    </rPh>
    <rPh sb="43" eb="45">
      <t>ケイジョウ</t>
    </rPh>
    <rPh sb="45" eb="47">
      <t>シュウシ</t>
    </rPh>
    <rPh sb="47" eb="49">
      <t>ヒリツ</t>
    </rPh>
    <rPh sb="51" eb="53">
      <t>レイワ</t>
    </rPh>
    <rPh sb="54" eb="56">
      <t>ネンド</t>
    </rPh>
    <rPh sb="57" eb="59">
      <t>ジッシ</t>
    </rPh>
    <rPh sb="80" eb="82">
      <t>ルイセキ</t>
    </rPh>
    <rPh sb="82" eb="85">
      <t>ケッソンキン</t>
    </rPh>
    <rPh sb="85" eb="87">
      <t>ヒリツ</t>
    </rPh>
    <rPh sb="88" eb="90">
      <t>レイワ</t>
    </rPh>
    <rPh sb="91" eb="93">
      <t>ネンド</t>
    </rPh>
    <rPh sb="94" eb="95">
      <t>ヒ</t>
    </rPh>
    <rPh sb="96" eb="97">
      <t>ツヅ</t>
    </rPh>
    <rPh sb="98" eb="101">
      <t>ケッソンキン</t>
    </rPh>
    <rPh sb="102" eb="104">
      <t>ハッセイ</t>
    </rPh>
    <rPh sb="112" eb="116">
      <t>リュウドウヒリツ</t>
    </rPh>
    <rPh sb="117" eb="119">
      <t>レイワ</t>
    </rPh>
    <rPh sb="120" eb="122">
      <t>ネンド</t>
    </rPh>
    <rPh sb="124" eb="126">
      <t>ゼンネン</t>
    </rPh>
    <rPh sb="126" eb="127">
      <t>ド</t>
    </rPh>
    <rPh sb="128" eb="129">
      <t>クラ</t>
    </rPh>
    <rPh sb="130" eb="132">
      <t>ビゾウ</t>
    </rPh>
    <rPh sb="141" eb="142">
      <t>チョウ</t>
    </rPh>
    <rPh sb="143" eb="145">
      <t>スイイ</t>
    </rPh>
    <rPh sb="146" eb="147">
      <t>ツヅ</t>
    </rPh>
    <rPh sb="156" eb="158">
      <t>ジュウブン</t>
    </rPh>
    <rPh sb="159" eb="161">
      <t>シハライ</t>
    </rPh>
    <rPh sb="161" eb="163">
      <t>ノウリョク</t>
    </rPh>
    <rPh sb="164" eb="166">
      <t>イジ</t>
    </rPh>
    <rPh sb="168" eb="170">
      <t>ケンゼン</t>
    </rPh>
    <rPh sb="171" eb="173">
      <t>ジョウキョウ</t>
    </rPh>
    <rPh sb="180" eb="183">
      <t>キギョウサイ</t>
    </rPh>
    <rPh sb="183" eb="185">
      <t>ザンダカ</t>
    </rPh>
    <rPh sb="185" eb="186">
      <t>タイ</t>
    </rPh>
    <rPh sb="186" eb="188">
      <t>キュウスイ</t>
    </rPh>
    <rPh sb="188" eb="190">
      <t>シュウエキ</t>
    </rPh>
    <rPh sb="190" eb="192">
      <t>ヒリツ</t>
    </rPh>
    <rPh sb="217" eb="221">
      <t>キホンリョウキン</t>
    </rPh>
    <rPh sb="221" eb="223">
      <t>ゲンメン</t>
    </rPh>
    <rPh sb="224" eb="226">
      <t>ジッシ</t>
    </rPh>
    <rPh sb="251" eb="255">
      <t>リョウキンカイシュウ</t>
    </rPh>
    <rPh sb="255" eb="256">
      <t>リツ</t>
    </rPh>
    <rPh sb="257" eb="259">
      <t>レイワ</t>
    </rPh>
    <rPh sb="260" eb="262">
      <t>ネンド</t>
    </rPh>
    <rPh sb="263" eb="265">
      <t>ゲンショウ</t>
    </rPh>
    <rPh sb="267" eb="272">
      <t>リョウキンカイシュウリツ</t>
    </rPh>
    <rPh sb="274" eb="276">
      <t>レイワ</t>
    </rPh>
    <rPh sb="277" eb="279">
      <t>ネンド</t>
    </rPh>
    <rPh sb="284" eb="286">
      <t>イジョウ</t>
    </rPh>
    <rPh sb="287" eb="289">
      <t>カイフク</t>
    </rPh>
    <rPh sb="334" eb="336">
      <t>キュウスイ</t>
    </rPh>
    <rPh sb="336" eb="338">
      <t>ゲンカ</t>
    </rPh>
    <rPh sb="417" eb="419">
      <t>シセツ</t>
    </rPh>
    <rPh sb="419" eb="422">
      <t>リヨウリツ</t>
    </rPh>
    <rPh sb="423" eb="425">
      <t>レイワ</t>
    </rPh>
    <rPh sb="426" eb="428">
      <t>ネンド</t>
    </rPh>
    <rPh sb="430" eb="431">
      <t>ヒ</t>
    </rPh>
    <rPh sb="432" eb="433">
      <t>ツヅ</t>
    </rPh>
    <rPh sb="437" eb="438">
      <t>ジャク</t>
    </rPh>
    <rPh sb="439" eb="441">
      <t>スイイ</t>
    </rPh>
    <rPh sb="446" eb="448">
      <t>ヘイキン</t>
    </rPh>
    <rPh sb="451" eb="452">
      <t>タカ</t>
    </rPh>
    <rPh sb="453" eb="455">
      <t>スイジュン</t>
    </rPh>
    <rPh sb="462" eb="464">
      <t>イッテイ</t>
    </rPh>
    <rPh sb="465" eb="467">
      <t>ヨユウ</t>
    </rPh>
    <rPh sb="468" eb="470">
      <t>カクホ</t>
    </rPh>
    <rPh sb="493" eb="496">
      <t>ユウシュウリツ</t>
    </rPh>
    <rPh sb="497" eb="499">
      <t>レイワ</t>
    </rPh>
    <rPh sb="500" eb="502">
      <t>ネンド</t>
    </rPh>
    <rPh sb="504" eb="506">
      <t>カコ</t>
    </rPh>
    <rPh sb="507" eb="508">
      <t>ネン</t>
    </rPh>
    <rPh sb="509" eb="513">
      <t>サイコウスイジュン</t>
    </rPh>
    <rPh sb="520" eb="523">
      <t>ロウキュウカン</t>
    </rPh>
    <rPh sb="524" eb="526">
      <t>コウシン</t>
    </rPh>
    <rPh sb="529" eb="531">
      <t>イッテイ</t>
    </rPh>
    <rPh sb="532" eb="534">
      <t>セイカ</t>
    </rPh>
    <rPh sb="547" eb="551">
      <t>ゼンコクヘイキン</t>
    </rPh>
    <rPh sb="552" eb="554">
      <t>シタマワ</t>
    </rPh>
    <rPh sb="561" eb="566">
      <t>コンゴケイカクテキ</t>
    </rPh>
    <rPh sb="567" eb="572">
      <t>ロウキュウカンコウシン</t>
    </rPh>
    <rPh sb="575" eb="579">
      <t>ロウスイボウシ</t>
    </rPh>
    <rPh sb="580" eb="583">
      <t>テイキテキ</t>
    </rPh>
    <rPh sb="584" eb="587">
      <t>ハイスイカン</t>
    </rPh>
    <rPh sb="587" eb="589">
      <t>センジョウ</t>
    </rPh>
    <rPh sb="592" eb="595">
      <t>ユウシュウリツ</t>
    </rPh>
    <rPh sb="596" eb="598">
      <t>コウジョウ</t>
    </rPh>
    <rPh sb="599" eb="60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</si>
</sst>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0.79</c:v>
                </c:pt>
                <c:pt idx="1">
                  <c:v>0.62</c:v>
                </c:pt>
                <c:pt idx="2">
                  <c:v>0.63</c:v>
                </c:pt>
                <c:pt idx="3">
                  <c:v>0.67</c:v>
                </c:pt>
                <c:pt idx="4">
                  <c:v>0.69</c:v>
                </c:pt>
              </c:numCache>
            </c:numRef>
          </c:val>
          <c:extLst>
            <c:ext xmlns:c16="http://schemas.microsoft.com/office/drawing/2014/chart" uri="{C3380CC4-5D6E-409C-BE32-E72D297353CC}">
              <c16:uniqueId val="{00000000-F92F-40FE-81CD-0690F05261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F92F-40FE-81CD-0690F05261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79.14</c:v>
                </c:pt>
                <c:pt idx="1">
                  <c:v>78.56</c:v>
                </c:pt>
                <c:pt idx="2">
                  <c:v>77.34</c:v>
                </c:pt>
                <c:pt idx="3">
                  <c:v>79.64</c:v>
                </c:pt>
                <c:pt idx="4">
                  <c:v>78.14</c:v>
                </c:pt>
              </c:numCache>
            </c:numRef>
          </c:val>
          <c:extLst>
            <c:ext xmlns:c16="http://schemas.microsoft.com/office/drawing/2014/chart" uri="{C3380CC4-5D6E-409C-BE32-E72D297353CC}">
              <c16:uniqueId val="{00000000-556C-468A-8D48-8B6334BBE7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556C-468A-8D48-8B6334BBE7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86.95</c:v>
                </c:pt>
                <c:pt idx="1">
                  <c:v>86.89</c:v>
                </c:pt>
                <c:pt idx="2">
                  <c:v>87.06</c:v>
                </c:pt>
                <c:pt idx="3">
                  <c:v>86.71</c:v>
                </c:pt>
                <c:pt idx="4">
                  <c:v>88.87</c:v>
                </c:pt>
              </c:numCache>
            </c:numRef>
          </c:val>
          <c:extLst>
            <c:ext xmlns:c16="http://schemas.microsoft.com/office/drawing/2014/chart" uri="{C3380CC4-5D6E-409C-BE32-E72D297353CC}">
              <c16:uniqueId val="{00000000-8B0D-4026-A398-41997C20B9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8B0D-4026-A398-41997C20B9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119.24</c:v>
                </c:pt>
                <c:pt idx="1">
                  <c:v>122.03</c:v>
                </c:pt>
                <c:pt idx="2">
                  <c:v>117.43</c:v>
                </c:pt>
                <c:pt idx="3">
                  <c:v>105.65</c:v>
                </c:pt>
                <c:pt idx="4">
                  <c:v>118.77</c:v>
                </c:pt>
              </c:numCache>
            </c:numRef>
          </c:val>
          <c:extLst>
            <c:ext xmlns:c16="http://schemas.microsoft.com/office/drawing/2014/chart" uri="{C3380CC4-5D6E-409C-BE32-E72D297353CC}">
              <c16:uniqueId val="{00000000-11DB-4274-B6B4-E62E29ED32E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11DB-4274-B6B4-E62E29ED32E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54.63</c:v>
                </c:pt>
                <c:pt idx="1">
                  <c:v>55.62</c:v>
                </c:pt>
                <c:pt idx="2">
                  <c:v>54.66</c:v>
                </c:pt>
                <c:pt idx="3">
                  <c:v>54.92</c:v>
                </c:pt>
                <c:pt idx="4">
                  <c:v>56.13</c:v>
                </c:pt>
              </c:numCache>
            </c:numRef>
          </c:val>
          <c:extLst>
            <c:ext xmlns:c16="http://schemas.microsoft.com/office/drawing/2014/chart" uri="{C3380CC4-5D6E-409C-BE32-E72D297353CC}">
              <c16:uniqueId val="{00000000-9CB6-477E-AC8C-88F41DD9B9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9CB6-477E-AC8C-88F41DD9B9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10.53</c:v>
                </c:pt>
                <c:pt idx="1">
                  <c:v>10.88</c:v>
                </c:pt>
                <c:pt idx="2">
                  <c:v>10.37</c:v>
                </c:pt>
                <c:pt idx="3">
                  <c:v>11.16</c:v>
                </c:pt>
                <c:pt idx="4">
                  <c:v>10.79</c:v>
                </c:pt>
              </c:numCache>
            </c:numRef>
          </c:val>
          <c:extLst>
            <c:ext xmlns:c16="http://schemas.microsoft.com/office/drawing/2014/chart" uri="{C3380CC4-5D6E-409C-BE32-E72D297353CC}">
              <c16:uniqueId val="{00000000-BD61-4595-9688-9325FEABB7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BD61-4595-9688-9325FEABB7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CA-4EC9-9143-6B4DED3C45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7CA-4EC9-9143-6B4DED3C45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332.28</c:v>
                </c:pt>
                <c:pt idx="1">
                  <c:v>378.67</c:v>
                </c:pt>
                <c:pt idx="2">
                  <c:v>365.36</c:v>
                </c:pt>
                <c:pt idx="3">
                  <c:v>367.8</c:v>
                </c:pt>
                <c:pt idx="4">
                  <c:v>400.93</c:v>
                </c:pt>
              </c:numCache>
            </c:numRef>
          </c:val>
          <c:extLst>
            <c:ext xmlns:c16="http://schemas.microsoft.com/office/drawing/2014/chart" uri="{C3380CC4-5D6E-409C-BE32-E72D297353CC}">
              <c16:uniqueId val="{00000000-B56E-451B-AEB1-021B2F2E89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B56E-451B-AEB1-021B2F2E89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267.3</c:v>
                </c:pt>
                <c:pt idx="1">
                  <c:v>254.77</c:v>
                </c:pt>
                <c:pt idx="2">
                  <c:v>272.66000000000003</c:v>
                </c:pt>
                <c:pt idx="3">
                  <c:v>317.10000000000002</c:v>
                </c:pt>
                <c:pt idx="4">
                  <c:v>268.32</c:v>
                </c:pt>
              </c:numCache>
            </c:numRef>
          </c:val>
          <c:extLst>
            <c:ext xmlns:c16="http://schemas.microsoft.com/office/drawing/2014/chart" uri="{C3380CC4-5D6E-409C-BE32-E72D297353CC}">
              <c16:uniqueId val="{00000000-8395-41A6-ACF5-151F501132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8395-41A6-ACF5-151F501132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112.94</c:v>
                </c:pt>
                <c:pt idx="1">
                  <c:v>116.14</c:v>
                </c:pt>
                <c:pt idx="2">
                  <c:v>111.7</c:v>
                </c:pt>
                <c:pt idx="3">
                  <c:v>99.17</c:v>
                </c:pt>
                <c:pt idx="4">
                  <c:v>111.63</c:v>
                </c:pt>
              </c:numCache>
            </c:numRef>
          </c:val>
          <c:extLst>
            <c:ext xmlns:c16="http://schemas.microsoft.com/office/drawing/2014/chart" uri="{C3380CC4-5D6E-409C-BE32-E72D297353CC}">
              <c16:uniqueId val="{00000000-6174-4983-AE1F-28670CF99B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6174-4983-AE1F-28670CF99B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140.97</c:v>
                </c:pt>
                <c:pt idx="1">
                  <c:v>136.85</c:v>
                </c:pt>
                <c:pt idx="2">
                  <c:v>141.32</c:v>
                </c:pt>
                <c:pt idx="3">
                  <c:v>140.12</c:v>
                </c:pt>
                <c:pt idx="4">
                  <c:v>142.24</c:v>
                </c:pt>
              </c:numCache>
            </c:numRef>
          </c:val>
          <c:extLst>
            <c:ext xmlns:c16="http://schemas.microsoft.com/office/drawing/2014/chart" uri="{C3380CC4-5D6E-409C-BE32-E72D297353CC}">
              <c16:uniqueId val="{00000000-C347-4B0C-90B9-03CA16CD4E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C347-4B0C-90B9-03CA16CD4E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2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古河市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141371</v>
      </c>
      <c r="AM8" s="45"/>
      <c r="AN8" s="45"/>
      <c r="AO8" s="45"/>
      <c r="AP8" s="45"/>
      <c r="AQ8" s="45"/>
      <c r="AR8" s="45"/>
      <c r="AS8" s="45"/>
      <c r="AT8" s="46">
        <f>データ!$S$6</f>
        <v>123.58</v>
      </c>
      <c r="AU8" s="47"/>
      <c r="AV8" s="47"/>
      <c r="AW8" s="47"/>
      <c r="AX8" s="47"/>
      <c r="AY8" s="47"/>
      <c r="AZ8" s="47"/>
      <c r="BA8" s="47"/>
      <c r="BB8" s="48">
        <f>データ!$T$6</f>
        <v>1143.96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70.73</v>
      </c>
      <c r="J10" s="47"/>
      <c r="K10" s="47"/>
      <c r="L10" s="47"/>
      <c r="M10" s="47"/>
      <c r="N10" s="47"/>
      <c r="O10" s="81"/>
      <c r="P10" s="48">
        <f>データ!$P$6</f>
        <v>96.02</v>
      </c>
      <c r="Q10" s="48"/>
      <c r="R10" s="48"/>
      <c r="S10" s="48"/>
      <c r="T10" s="48"/>
      <c r="U10" s="48"/>
      <c r="V10" s="48"/>
      <c r="W10" s="45">
        <f>データ!$Q$6</f>
        <v>3135</v>
      </c>
      <c r="X10" s="45"/>
      <c r="Y10" s="45"/>
      <c r="Z10" s="45"/>
      <c r="AA10" s="45"/>
      <c r="AB10" s="45"/>
      <c r="AC10" s="45"/>
      <c r="AD10" s="2"/>
      <c r="AE10" s="2"/>
      <c r="AF10" s="2"/>
      <c r="AG10" s="2"/>
      <c r="AH10" s="2"/>
      <c r="AI10" s="2"/>
      <c r="AJ10" s="2"/>
      <c r="AK10" s="2"/>
      <c r="AL10" s="45">
        <f>データ!$U$6</f>
        <v>137995</v>
      </c>
      <c r="AM10" s="45"/>
      <c r="AN10" s="45"/>
      <c r="AO10" s="45"/>
      <c r="AP10" s="45"/>
      <c r="AQ10" s="45"/>
      <c r="AR10" s="45"/>
      <c r="AS10" s="45"/>
      <c r="AT10" s="46">
        <f>データ!$V$6</f>
        <v>131.56</v>
      </c>
      <c r="AU10" s="47"/>
      <c r="AV10" s="47"/>
      <c r="AW10" s="47"/>
      <c r="AX10" s="47"/>
      <c r="AY10" s="47"/>
      <c r="AZ10" s="47"/>
      <c r="BA10" s="47"/>
      <c r="BB10" s="48">
        <f>データ!$W$6</f>
        <v>1048.9100000000001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f56gOkRsqpelbUNDuUy0BkDRyWJbTf+NA4sFL+LzCQildsl7Y1RjdsgbRiD25ZHEpZ1WIy1WaD8XjcSq+1PVw==" saltValue="QgXqCd1V4FHEmyVkicmI3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82040</v>
      </c>
      <c r="D6" s="20">
        <f t="shared" si="3"/>
        <v>46</v>
      </c>
      <c r="E6" s="20">
        <f t="shared" si="3"/>
        <v>1</v>
      </c>
      <c r="F6" s="20">
        <f t="shared" si="3"/>
        <v>0</v>
      </c>
      <c r="G6" s="20">
        <f t="shared" si="3"/>
        <v>1</v>
      </c>
      <c r="H6" s="20" t="str">
        <f t="shared" si="3"/>
        <v>茨城県　古河市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70.73</v>
      </c>
      <c r="P6" s="21">
        <f t="shared" si="3"/>
        <v>96.02</v>
      </c>
      <c r="Q6" s="21">
        <f t="shared" si="3"/>
        <v>3135</v>
      </c>
      <c r="R6" s="21">
        <f t="shared" si="3"/>
        <v>141371</v>
      </c>
      <c r="S6" s="21">
        <f t="shared" si="3"/>
        <v>123.58</v>
      </c>
      <c r="T6" s="21">
        <f t="shared" si="3"/>
        <v>1143.96</v>
      </c>
      <c r="U6" s="21">
        <f t="shared" si="3"/>
        <v>137995</v>
      </c>
      <c r="V6" s="21">
        <f t="shared" si="3"/>
        <v>131.56</v>
      </c>
      <c r="W6" s="21">
        <f t="shared" si="3"/>
        <v>1048.9100000000001</v>
      </c>
      <c r="X6" s="22">
        <f>IF(X7="",NA(),X7)</f>
        <v>119.24</v>
      </c>
      <c r="Y6" s="22">
        <f t="shared" ref="Y6:AG6" si="4">IF(Y7="",NA(),Y7)</f>
        <v>122.03</v>
      </c>
      <c r="Z6" s="22">
        <f t="shared" si="4"/>
        <v>117.43</v>
      </c>
      <c r="AA6" s="22">
        <f t="shared" si="4"/>
        <v>105.65</v>
      </c>
      <c r="AB6" s="22">
        <f t="shared" si="4"/>
        <v>118.77</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332.28</v>
      </c>
      <c r="AU6" s="22">
        <f t="shared" ref="AU6:BC6" si="6">IF(AU7="",NA(),AU7)</f>
        <v>378.67</v>
      </c>
      <c r="AV6" s="22">
        <f t="shared" si="6"/>
        <v>365.36</v>
      </c>
      <c r="AW6" s="22">
        <f t="shared" si="6"/>
        <v>367.8</v>
      </c>
      <c r="AX6" s="22">
        <f t="shared" si="6"/>
        <v>400.93</v>
      </c>
      <c r="AY6" s="22">
        <f t="shared" si="6"/>
        <v>337.49</v>
      </c>
      <c r="AZ6" s="22">
        <f t="shared" si="6"/>
        <v>335.6</v>
      </c>
      <c r="BA6" s="22">
        <f t="shared" si="6"/>
        <v>358.91</v>
      </c>
      <c r="BB6" s="22">
        <f t="shared" si="6"/>
        <v>360.96</v>
      </c>
      <c r="BC6" s="22">
        <f t="shared" si="6"/>
        <v>351.29</v>
      </c>
      <c r="BD6" s="21" t="str">
        <f>IF(BD7="","",IF(BD7="-","【-】","【"&amp;SUBSTITUTE(TEXT(BD7,"#,##0.00"),"-","△")&amp;"】"))</f>
        <v>【261.51】</v>
      </c>
      <c r="BE6" s="22">
        <f>IF(BE7="",NA(),BE7)</f>
        <v>267.3</v>
      </c>
      <c r="BF6" s="22">
        <f t="shared" ref="BF6:BN6" si="7">IF(BF7="",NA(),BF7)</f>
        <v>254.77</v>
      </c>
      <c r="BG6" s="22">
        <f t="shared" si="7"/>
        <v>272.66000000000003</v>
      </c>
      <c r="BH6" s="22">
        <f t="shared" si="7"/>
        <v>317.10000000000002</v>
      </c>
      <c r="BI6" s="22">
        <f t="shared" si="7"/>
        <v>268.32</v>
      </c>
      <c r="BJ6" s="22">
        <f t="shared" si="7"/>
        <v>265.92</v>
      </c>
      <c r="BK6" s="22">
        <f t="shared" si="7"/>
        <v>258.26</v>
      </c>
      <c r="BL6" s="22">
        <f t="shared" si="7"/>
        <v>247.27</v>
      </c>
      <c r="BM6" s="22">
        <f t="shared" si="7"/>
        <v>239.18</v>
      </c>
      <c r="BN6" s="22">
        <f t="shared" si="7"/>
        <v>236.29</v>
      </c>
      <c r="BO6" s="21" t="str">
        <f>IF(BO7="","",IF(BO7="-","【-】","【"&amp;SUBSTITUTE(TEXT(BO7,"#,##0.00"),"-","△")&amp;"】"))</f>
        <v>【265.16】</v>
      </c>
      <c r="BP6" s="22">
        <f>IF(BP7="",NA(),BP7)</f>
        <v>112.94</v>
      </c>
      <c r="BQ6" s="22">
        <f t="shared" ref="BQ6:BY6" si="8">IF(BQ7="",NA(),BQ7)</f>
        <v>116.14</v>
      </c>
      <c r="BR6" s="22">
        <f t="shared" si="8"/>
        <v>111.7</v>
      </c>
      <c r="BS6" s="22">
        <f t="shared" si="8"/>
        <v>99.17</v>
      </c>
      <c r="BT6" s="22">
        <f t="shared" si="8"/>
        <v>111.63</v>
      </c>
      <c r="BU6" s="22">
        <f t="shared" si="8"/>
        <v>105.86</v>
      </c>
      <c r="BV6" s="22">
        <f t="shared" si="8"/>
        <v>106.07</v>
      </c>
      <c r="BW6" s="22">
        <f t="shared" si="8"/>
        <v>105.34</v>
      </c>
      <c r="BX6" s="22">
        <f t="shared" si="8"/>
        <v>101.89</v>
      </c>
      <c r="BY6" s="22">
        <f t="shared" si="8"/>
        <v>104.33</v>
      </c>
      <c r="BZ6" s="21" t="str">
        <f>IF(BZ7="","",IF(BZ7="-","【-】","【"&amp;SUBSTITUTE(TEXT(BZ7,"#,##0.00"),"-","△")&amp;"】"))</f>
        <v>【102.35】</v>
      </c>
      <c r="CA6" s="22">
        <f>IF(CA7="",NA(),CA7)</f>
        <v>140.97</v>
      </c>
      <c r="CB6" s="22">
        <f t="shared" ref="CB6:CJ6" si="9">IF(CB7="",NA(),CB7)</f>
        <v>136.85</v>
      </c>
      <c r="CC6" s="22">
        <f t="shared" si="9"/>
        <v>141.32</v>
      </c>
      <c r="CD6" s="22">
        <f t="shared" si="9"/>
        <v>140.12</v>
      </c>
      <c r="CE6" s="22">
        <f t="shared" si="9"/>
        <v>142.24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79.14</v>
      </c>
      <c r="CM6" s="22">
        <f t="shared" ref="CM6:CU6" si="10">IF(CM7="",NA(),CM7)</f>
        <v>78.56</v>
      </c>
      <c r="CN6" s="22">
        <f t="shared" si="10"/>
        <v>77.34</v>
      </c>
      <c r="CO6" s="22">
        <f t="shared" si="10"/>
        <v>79.64</v>
      </c>
      <c r="CP6" s="22">
        <f t="shared" si="10"/>
        <v>78.14</v>
      </c>
      <c r="CQ6" s="22">
        <f t="shared" si="10"/>
        <v>62.38</v>
      </c>
      <c r="CR6" s="22">
        <f t="shared" si="10"/>
        <v>62.83</v>
      </c>
      <c r="CS6" s="22">
        <f t="shared" si="10"/>
        <v>62.05</v>
      </c>
      <c r="CT6" s="22">
        <f t="shared" si="10"/>
        <v>63.23</v>
      </c>
      <c r="CU6" s="22">
        <f t="shared" si="10"/>
        <v>62.59</v>
      </c>
      <c r="CV6" s="21" t="str">
        <f>IF(CV7="","",IF(CV7="-","【-】","【"&amp;SUBSTITUTE(TEXT(CV7,"#,##0.00"),"-","△")&amp;"】"))</f>
        <v>【60.29】</v>
      </c>
      <c r="CW6" s="22">
        <f>IF(CW7="",NA(),CW7)</f>
        <v>86.95</v>
      </c>
      <c r="CX6" s="22">
        <f t="shared" ref="CX6:DF6" si="11">IF(CX7="",NA(),CX7)</f>
        <v>86.89</v>
      </c>
      <c r="CY6" s="22">
        <f t="shared" si="11"/>
        <v>87.06</v>
      </c>
      <c r="CZ6" s="22">
        <f t="shared" si="11"/>
        <v>86.71</v>
      </c>
      <c r="DA6" s="22">
        <f t="shared" si="11"/>
        <v>88.87</v>
      </c>
      <c r="DB6" s="22">
        <f t="shared" si="11"/>
        <v>89.17</v>
      </c>
      <c r="DC6" s="22">
        <f t="shared" si="11"/>
        <v>88.86</v>
      </c>
      <c r="DD6" s="22">
        <f t="shared" si="11"/>
        <v>89.11</v>
      </c>
      <c r="DE6" s="22">
        <f t="shared" si="11"/>
        <v>89.35</v>
      </c>
      <c r="DF6" s="22">
        <f t="shared" si="11"/>
        <v>89.7</v>
      </c>
      <c r="DG6" s="21" t="str">
        <f>IF(DG7="","",IF(DG7="-","【-】","【"&amp;SUBSTITUTE(TEXT(DG7,"#,##0.00"),"-","△")&amp;"】"))</f>
        <v>【90.12】</v>
      </c>
      <c r="DH6" s="22">
        <f>IF(DH7="",NA(),DH7)</f>
        <v>54.63</v>
      </c>
      <c r="DI6" s="22">
        <f t="shared" ref="DI6:DQ6" si="12">IF(DI7="",NA(),DI7)</f>
        <v>55.62</v>
      </c>
      <c r="DJ6" s="22">
        <f t="shared" si="12"/>
        <v>54.66</v>
      </c>
      <c r="DK6" s="22">
        <f t="shared" si="12"/>
        <v>54.92</v>
      </c>
      <c r="DL6" s="22">
        <f t="shared" si="12"/>
        <v>56.13</v>
      </c>
      <c r="DM6" s="22">
        <f t="shared" si="12"/>
        <v>46.99</v>
      </c>
      <c r="DN6" s="22">
        <f t="shared" si="12"/>
        <v>47.89</v>
      </c>
      <c r="DO6" s="22">
        <f t="shared" si="12"/>
        <v>48.69</v>
      </c>
      <c r="DP6" s="22">
        <f t="shared" si="12"/>
        <v>49.62</v>
      </c>
      <c r="DQ6" s="22">
        <f t="shared" si="12"/>
        <v>50.5</v>
      </c>
      <c r="DR6" s="21" t="str">
        <f>IF(DR7="","",IF(DR7="-","【-】","【"&amp;SUBSTITUTE(TEXT(DR7,"#,##0.00"),"-","△")&amp;"】"))</f>
        <v>【50.88】</v>
      </c>
      <c r="DS6" s="22">
        <f>IF(DS7="",NA(),DS7)</f>
        <v>10.53</v>
      </c>
      <c r="DT6" s="22">
        <f t="shared" ref="DT6:EB6" si="13">IF(DT7="",NA(),DT7)</f>
        <v>10.88</v>
      </c>
      <c r="DU6" s="22">
        <f t="shared" si="13"/>
        <v>10.37</v>
      </c>
      <c r="DV6" s="22">
        <f t="shared" si="13"/>
        <v>11.16</v>
      </c>
      <c r="DW6" s="22">
        <f t="shared" si="13"/>
        <v>10.79</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0.79</v>
      </c>
      <c r="EE6" s="22">
        <f t="shared" ref="EE6:EM6" si="14">IF(EE7="",NA(),EE7)</f>
        <v>0.62</v>
      </c>
      <c r="EF6" s="22">
        <f t="shared" si="14"/>
        <v>0.63</v>
      </c>
      <c r="EG6" s="22">
        <f t="shared" si="14"/>
        <v>0.67</v>
      </c>
      <c r="EH6" s="22">
        <f t="shared" si="14"/>
        <v>0.69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82040</v>
      </c>
      <c r="D7" s="24">
        <v>46</v>
      </c>
      <c r="E7" s="24">
        <v>1</v>
      </c>
      <c r="F7" s="24">
        <v>0</v>
      </c>
      <c r="G7" s="24">
        <v>1</v>
      </c>
      <c r="H7" s="24" t="s">
        <v>93</v>
      </c>
      <c r="I7" s="24" t="s">
        <v>94</v>
      </c>
      <c r="J7" s="24" t="s">
        <v>95</v>
      </c>
      <c r="K7" s="24" t="s">
        <v>96</v>
      </c>
      <c r="L7" s="24" t="s">
        <v>97</v>
      </c>
      <c r="M7" s="24" t="s">
        <v>98</v>
      </c>
      <c r="N7" s="25" t="s">
        <v>99</v>
      </c>
      <c r="O7" s="25">
        <v>70.73</v>
      </c>
      <c r="P7" s="25">
        <v>96.02</v>
      </c>
      <c r="Q7" s="25">
        <v>3135</v>
      </c>
      <c r="R7" s="25">
        <v>141371</v>
      </c>
      <c r="S7" s="25">
        <v>123.58</v>
      </c>
      <c r="T7" s="25">
        <v>1143.96</v>
      </c>
      <c r="U7" s="25">
        <v>137995</v>
      </c>
      <c r="V7" s="25">
        <v>131.56</v>
      </c>
      <c r="W7" s="25">
        <v>1048.9100000000001</v>
      </c>
      <c r="X7" s="25">
        <v>119.24</v>
      </c>
      <c r="Y7" s="25">
        <v>122.03</v>
      </c>
      <c r="Z7" s="25">
        <v>117.43</v>
      </c>
      <c r="AA7" s="25">
        <v>105.65</v>
      </c>
      <c r="AB7" s="25">
        <v>118.77</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332.28</v>
      </c>
      <c r="AU7" s="25">
        <v>378.67</v>
      </c>
      <c r="AV7" s="25">
        <v>365.36</v>
      </c>
      <c r="AW7" s="25">
        <v>367.8</v>
      </c>
      <c r="AX7" s="25">
        <v>400.93</v>
      </c>
      <c r="AY7" s="25">
        <v>337.49</v>
      </c>
      <c r="AZ7" s="25">
        <v>335.6</v>
      </c>
      <c r="BA7" s="25">
        <v>358.91</v>
      </c>
      <c r="BB7" s="25">
        <v>360.96</v>
      </c>
      <c r="BC7" s="25">
        <v>351.29</v>
      </c>
      <c r="BD7" s="25">
        <v>261.51</v>
      </c>
      <c r="BE7" s="25">
        <v>267.3</v>
      </c>
      <c r="BF7" s="25">
        <v>254.77</v>
      </c>
      <c r="BG7" s="25">
        <v>272.66000000000003</v>
      </c>
      <c r="BH7" s="25">
        <v>317.10000000000002</v>
      </c>
      <c r="BI7" s="25">
        <v>268.32</v>
      </c>
      <c r="BJ7" s="25">
        <v>265.92</v>
      </c>
      <c r="BK7" s="25">
        <v>258.26</v>
      </c>
      <c r="BL7" s="25">
        <v>247.27</v>
      </c>
      <c r="BM7" s="25">
        <v>239.18</v>
      </c>
      <c r="BN7" s="25">
        <v>236.29</v>
      </c>
      <c r="BO7" s="25">
        <v>265.16000000000003</v>
      </c>
      <c r="BP7" s="25">
        <v>112.94</v>
      </c>
      <c r="BQ7" s="25">
        <v>116.14</v>
      </c>
      <c r="BR7" s="25">
        <v>111.7</v>
      </c>
      <c r="BS7" s="25">
        <v>99.17</v>
      </c>
      <c r="BT7" s="25">
        <v>111.63</v>
      </c>
      <c r="BU7" s="25">
        <v>105.86</v>
      </c>
      <c r="BV7" s="25">
        <v>106.07</v>
      </c>
      <c r="BW7" s="25">
        <v>105.34</v>
      </c>
      <c r="BX7" s="25">
        <v>101.89</v>
      </c>
      <c r="BY7" s="25">
        <v>104.33</v>
      </c>
      <c r="BZ7" s="25">
        <v>102.35</v>
      </c>
      <c r="CA7" s="25">
        <v>140.97</v>
      </c>
      <c r="CB7" s="25">
        <v>136.85</v>
      </c>
      <c r="CC7" s="25">
        <v>141.32</v>
      </c>
      <c r="CD7" s="25">
        <v>140.12</v>
      </c>
      <c r="CE7" s="25">
        <v>142.24</v>
      </c>
      <c r="CF7" s="25">
        <v>158.58000000000001</v>
      </c>
      <c r="CG7" s="25">
        <v>159.22</v>
      </c>
      <c r="CH7" s="25">
        <v>159.6</v>
      </c>
      <c r="CI7" s="25">
        <v>156.32</v>
      </c>
      <c r="CJ7" s="25">
        <v>157.4</v>
      </c>
      <c r="CK7" s="25">
        <v>167.74</v>
      </c>
      <c r="CL7" s="25">
        <v>79.14</v>
      </c>
      <c r="CM7" s="25">
        <v>78.56</v>
      </c>
      <c r="CN7" s="25">
        <v>77.34</v>
      </c>
      <c r="CO7" s="25">
        <v>79.64</v>
      </c>
      <c r="CP7" s="25">
        <v>78.14</v>
      </c>
      <c r="CQ7" s="25">
        <v>62.38</v>
      </c>
      <c r="CR7" s="25">
        <v>62.83</v>
      </c>
      <c r="CS7" s="25">
        <v>62.05</v>
      </c>
      <c r="CT7" s="25">
        <v>63.23</v>
      </c>
      <c r="CU7" s="25">
        <v>62.59</v>
      </c>
      <c r="CV7" s="25">
        <v>60.29</v>
      </c>
      <c r="CW7" s="25">
        <v>86.95</v>
      </c>
      <c r="CX7" s="25">
        <v>86.89</v>
      </c>
      <c r="CY7" s="25">
        <v>87.06</v>
      </c>
      <c r="CZ7" s="25">
        <v>86.71</v>
      </c>
      <c r="DA7" s="25">
        <v>88.87</v>
      </c>
      <c r="DB7" s="25">
        <v>89.17</v>
      </c>
      <c r="DC7" s="25">
        <v>88.86</v>
      </c>
      <c r="DD7" s="25">
        <v>89.11</v>
      </c>
      <c r="DE7" s="25">
        <v>89.35</v>
      </c>
      <c r="DF7" s="25">
        <v>89.7</v>
      </c>
      <c r="DG7" s="25">
        <v>90.12</v>
      </c>
      <c r="DH7" s="25">
        <v>54.63</v>
      </c>
      <c r="DI7" s="25">
        <v>55.62</v>
      </c>
      <c r="DJ7" s="25">
        <v>54.66</v>
      </c>
      <c r="DK7" s="25">
        <v>54.92</v>
      </c>
      <c r="DL7" s="25">
        <v>56.13</v>
      </c>
      <c r="DM7" s="25">
        <v>46.99</v>
      </c>
      <c r="DN7" s="25">
        <v>47.89</v>
      </c>
      <c r="DO7" s="25">
        <v>48.69</v>
      </c>
      <c r="DP7" s="25">
        <v>49.62</v>
      </c>
      <c r="DQ7" s="25">
        <v>50.5</v>
      </c>
      <c r="DR7" s="25">
        <v>50.88</v>
      </c>
      <c r="DS7" s="25">
        <v>10.53</v>
      </c>
      <c r="DT7" s="25">
        <v>10.88</v>
      </c>
      <c r="DU7" s="25">
        <v>10.37</v>
      </c>
      <c r="DV7" s="25">
        <v>11.16</v>
      </c>
      <c r="DW7" s="25">
        <v>10.79</v>
      </c>
      <c r="DX7" s="25">
        <v>15.83</v>
      </c>
      <c r="DY7" s="25">
        <v>16.899999999999999</v>
      </c>
      <c r="DZ7" s="25">
        <v>18.260000000000002</v>
      </c>
      <c r="EA7" s="25">
        <v>19.510000000000002</v>
      </c>
      <c r="EB7" s="25">
        <v>21.19</v>
      </c>
      <c r="EC7" s="25">
        <v>22.3</v>
      </c>
      <c r="ED7" s="25">
        <v>0.79</v>
      </c>
      <c r="EE7" s="25">
        <v>0.62</v>
      </c>
      <c r="EF7" s="25">
        <v>0.63</v>
      </c>
      <c r="EG7" s="25">
        <v>0.67</v>
      </c>
      <c r="EH7" s="25">
        <v>0.69</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2023-01-26T04:58:06Z</cp:lastPrinted>
  <dcterms:created xsi:type="dcterms:W3CDTF">2022-12-01T00:54:27Z</dcterms:created>
  <dcterms:modified xsi:type="dcterms:W3CDTF">2023-02-08T01:41:14Z</dcterms:modified>
  <cp:category/>
</cp:coreProperties>
</file>