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t1epCm99TRcC7LIbfDx7GXyqIKqnT4LdSGtMR+Nz/kxfvnqbYYygMYWxu84g0lD0N5CSRzxjzi6XUEOcWFQIw==" workbookSaltValue="+lcLYOlgegWNxaeJ4nxOg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<sst xmlns="http://schemas.openxmlformats.org/spreadsheetml/2006/main" count="228" uniqueCount="112">
  <si>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</si>
  <si>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</si>
  <si>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</si>
  <si>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</si>
  <si>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</si>
  <si>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</si>
  <si>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</si>
  <si>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</si>
  <si>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</si>
  <si>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</si>
  <si>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</si>
  <si>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</si>
  <si>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</si>
  <si>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</si>
  <si>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</si>
  <si>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</si>
  <si>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</si>
  <si>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</si>
  <si>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</si>
  <si>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</si>
  <si>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</si>
  <si>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</si>
  <si>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</si>
  <si>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</si>
  <si>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</si>
  <si>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</si>
  <si>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</si>
  <si>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</si>
  <si>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</si>
  <si>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</si>
  <si>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</si>
  <si>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</si>
  <si>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</si>
  <si>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</si>
  <si>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</si>
  <si>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</si>
  <si>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</si>
  <si>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</si>
  <si>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</si>
  <si>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</si>
  <si>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</si>
  <si>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</si>
  <si>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</si>
  <si>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</si>
  <si>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</si>
  <si>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</si>
  <si>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</si>
  <si>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</si>
  <si>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</si>
  <si>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</si>
  <si>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</si>
  <si>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</si>
  <si>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</si>
  <si>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</si>
  <si>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</si>
  <si>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</si>
  <si>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</si>
  <si>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</si>
  <si>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</si>
  <si>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</si>
  <si>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</si>
  <si>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</si>
  <si>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</si>
  <si>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</si>
  <si>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</si>
  <si>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</si>
  <si>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</si>
  <si>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</si>
  <si>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</si>
  <si>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</si>
  <si>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</si>
  <si>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</si>
  <si>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</si>
  <si>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</si>
  <si>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</si>
  <si>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</si>
  <si>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</si>
  <si>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</si>
  <si>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</si>
  <si>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</si>
  <si>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</si>
  <si>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</si>
  <si>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</si>
  <si>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</si>
  <si>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</si>
  <si>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</si>
  <si>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</si>
  <si>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</si>
  <si>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</si>
  <si>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</si>
  <si>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</si>
  <si>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</si>
  <si>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常総市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</si>
  <si>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</si>
  <si>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</si>
  <si>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</si>
  <si>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</si>
  <si>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</si>
  <si>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</si>
  <si>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</si>
  <si>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</si>
  <si>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</si>
  <si>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</si>
  <si>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</si>
  <si>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</si>
  <si>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</si>
  <si>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</si>
  <si>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</si>
  <si>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</si>
  <si>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累積欠損金が解消され，各指標も少しずつ改善してきている。しかし，人口減少や節水意識の向上により給水収益は減少していくことが予想される。また，薬品等の費用の増加や水道施設の更新の時期が近付いているなど，水道事業を取り巻く環境は依然として厳しい状況が続いている。
　今後の健全な経営を維持していくためには，加入促進による給水人口の増加や料金の適正化を検討していく必要がある。さらに，水道事業の将来の安定が求められることから，広域化・共同化，施設のダウンサイジング・廃止等についても検討を行い，中長期的な視点に立って運営を行っていく。</t>
    <rPh sb="1" eb="3">
      <t>ルイセキ</t>
    </rPh>
    <rPh sb="3" eb="6">
      <t>ケッソンキン</t>
    </rPh>
    <rPh sb="7" eb="9">
      <t>カイショウ</t>
    </rPh>
    <rPh sb="12" eb="15">
      <t>カクシヒョウ</t>
    </rPh>
    <rPh sb="16" eb="17">
      <t>スコ</t>
    </rPh>
    <rPh sb="20" eb="22">
      <t>カイゼン</t>
    </rPh>
    <rPh sb="33" eb="35">
      <t>ジンコウ</t>
    </rPh>
    <rPh sb="35" eb="37">
      <t>ゲンショウ</t>
    </rPh>
    <rPh sb="38" eb="40">
      <t>セッスイ</t>
    </rPh>
    <rPh sb="40" eb="42">
      <t>イシキ</t>
    </rPh>
    <rPh sb="43" eb="45">
      <t>コウジョウ</t>
    </rPh>
    <rPh sb="48" eb="50">
      <t>キュウスイ</t>
    </rPh>
    <rPh sb="50" eb="52">
      <t>シュウエキ</t>
    </rPh>
    <rPh sb="53" eb="55">
      <t>ゲンショウ</t>
    </rPh>
    <rPh sb="62" eb="64">
      <t>ヨソウ</t>
    </rPh>
    <rPh sb="71" eb="73">
      <t>ヤクヒン</t>
    </rPh>
    <rPh sb="73" eb="74">
      <t>トウ</t>
    </rPh>
    <rPh sb="75" eb="77">
      <t>ヒヨウ</t>
    </rPh>
    <rPh sb="78" eb="80">
      <t>ゾウカ</t>
    </rPh>
    <rPh sb="81" eb="83">
      <t>スイドウ</t>
    </rPh>
    <rPh sb="83" eb="85">
      <t>シセツ</t>
    </rPh>
    <rPh sb="86" eb="88">
      <t>コウシン</t>
    </rPh>
    <rPh sb="89" eb="91">
      <t>ジキ</t>
    </rPh>
    <rPh sb="92" eb="94">
      <t>チカヅ</t>
    </rPh>
    <rPh sb="101" eb="103">
      <t>スイドウ</t>
    </rPh>
    <rPh sb="103" eb="105">
      <t>ジギョウ</t>
    </rPh>
    <rPh sb="106" eb="107">
      <t>ト</t>
    </rPh>
    <rPh sb="108" eb="109">
      <t>マ</t>
    </rPh>
    <rPh sb="110" eb="112">
      <t>カンキョウ</t>
    </rPh>
    <rPh sb="113" eb="115">
      <t>イゼン</t>
    </rPh>
    <rPh sb="118" eb="119">
      <t>キビ</t>
    </rPh>
    <rPh sb="121" eb="123">
      <t>ジョウキョウ</t>
    </rPh>
    <rPh sb="124" eb="125">
      <t>ツヅ</t>
    </rPh>
    <rPh sb="132" eb="134">
      <t>コンゴ</t>
    </rPh>
    <rPh sb="135" eb="137">
      <t>ケンゼン</t>
    </rPh>
    <rPh sb="138" eb="140">
      <t>ケイエイ</t>
    </rPh>
    <rPh sb="141" eb="143">
      <t>イジ</t>
    </rPh>
    <rPh sb="152" eb="154">
      <t>カニュウ</t>
    </rPh>
    <rPh sb="154" eb="156">
      <t>ソクシン</t>
    </rPh>
    <rPh sb="159" eb="161">
      <t>キュウスイ</t>
    </rPh>
    <rPh sb="161" eb="163">
      <t>ジンコウ</t>
    </rPh>
    <rPh sb="164" eb="166">
      <t>ゾウカ</t>
    </rPh>
    <rPh sb="167" eb="169">
      <t>リョウキン</t>
    </rPh>
    <rPh sb="170" eb="173">
      <t>テキセイカ</t>
    </rPh>
    <rPh sb="174" eb="176">
      <t>ケントウ</t>
    </rPh>
    <rPh sb="180" eb="182">
      <t>ヒツヨウ</t>
    </rPh>
    <rPh sb="190" eb="192">
      <t>スイドウ</t>
    </rPh>
    <rPh sb="192" eb="194">
      <t>ジギョウ</t>
    </rPh>
    <rPh sb="195" eb="197">
      <t>ショウライ</t>
    </rPh>
    <rPh sb="198" eb="200">
      <t>アンテイ</t>
    </rPh>
    <rPh sb="201" eb="202">
      <t>モト</t>
    </rPh>
    <rPh sb="215" eb="218">
      <t>キョウドウカ</t>
    </rPh>
    <rPh sb="219" eb="221">
      <t>シセツ</t>
    </rPh>
    <rPh sb="231" eb="233">
      <t>ハイシ</t>
    </rPh>
    <rPh sb="233" eb="234">
      <t>トウ</t>
    </rPh>
    <rPh sb="239" eb="241">
      <t>ケントウ</t>
    </rPh>
    <rPh sb="242" eb="243">
      <t>オコナ</t>
    </rPh>
    <rPh sb="245" eb="249">
      <t>チュウチョウキテキ</t>
    </rPh>
    <rPh sb="250" eb="252">
      <t>シテン</t>
    </rPh>
    <rPh sb="253" eb="254">
      <t>タ</t>
    </rPh>
    <rPh sb="256" eb="258">
      <t>ウンエイ</t>
    </rPh>
    <rPh sb="259" eb="260">
      <t>オコナ</t>
    </rPh>
    <phoneticPr fontId="4"/>
  </si>
  <si>
    <t>①経常収支比率は，100%以上であるが，類似団体平均値を下回っている。今後も加入促進事業の実施により，給水人口及び給水収益の増加に努める。
②累積欠損金比率は，R１年度に０となった。今後は，繰越利益剰余金を確保し，健全な経営を行っていく。
③流動比率は，100％以上であり年々増加しているが，類似団体平均値を下回っている。将来の施設の更新に備えるため，事業の見直しやダウンサイジングを検討し，安定した資金の確保に努める。
④企業債残高対給水収益比率は，年々減少傾向であり，類似団体平均値を下回った。将来の適切な投資のため，経営戦略の見直しにより料金の適正化を検討していく。
⑤料金回収率は，ほぼ横ばいで100％を下回っており，類似団体平均値も下回っている。今後は，料金の徴収強化を行い収入を確保する。
⑥給水原価は，微減しているが，類似団体平均値を大きく上回っている。施設の更新計画や維持管理費を見直し，経費の削減に努める。
⑦施設利用率は，微増しており，類似団体平均値を上回っている。しかし，将来の給水人口の減少に備えて，広域化・共同化，施設のダウンサイジングを検討していく。
⑧有収率は，類似団体平均値を上回る状態が続いている。R元年度は，大規模火災の発生により低下している。今後も管路の適切な管理を行い，安定した給水収益を確保していく。</t>
    <rPh sb="1" eb="3">
      <t>ケイジョウ</t>
    </rPh>
    <rPh sb="3" eb="5">
      <t>シュウシ</t>
    </rPh>
    <rPh sb="5" eb="7">
      <t>ヒリツ</t>
    </rPh>
    <rPh sb="13" eb="15">
      <t>イジョウ</t>
    </rPh>
    <rPh sb="20" eb="22">
      <t>ルイジ</t>
    </rPh>
    <rPh sb="22" eb="24">
      <t>ダンタイ</t>
    </rPh>
    <rPh sb="24" eb="27">
      <t>ヘイキンチ</t>
    </rPh>
    <rPh sb="28" eb="30">
      <t>シタマワ</t>
    </rPh>
    <rPh sb="35" eb="37">
      <t>コンゴ</t>
    </rPh>
    <rPh sb="38" eb="40">
      <t>カニュウ</t>
    </rPh>
    <rPh sb="40" eb="42">
      <t>ソクシン</t>
    </rPh>
    <rPh sb="42" eb="44">
      <t>ジギョウ</t>
    </rPh>
    <rPh sb="45" eb="47">
      <t>ジッシ</t>
    </rPh>
    <rPh sb="51" eb="53">
      <t>キュウスイ</t>
    </rPh>
    <rPh sb="53" eb="55">
      <t>ジンコウ</t>
    </rPh>
    <rPh sb="55" eb="56">
      <t>オヨ</t>
    </rPh>
    <rPh sb="57" eb="59">
      <t>キュウスイ</t>
    </rPh>
    <rPh sb="59" eb="61">
      <t>シュウエキ</t>
    </rPh>
    <rPh sb="62" eb="64">
      <t>ゾウカ</t>
    </rPh>
    <rPh sb="65" eb="66">
      <t>ツト</t>
    </rPh>
    <rPh sb="71" eb="73">
      <t>ルイセキ</t>
    </rPh>
    <rPh sb="73" eb="76">
      <t>ケッソンキン</t>
    </rPh>
    <rPh sb="76" eb="78">
      <t>ヒリツ</t>
    </rPh>
    <rPh sb="82" eb="84">
      <t>ネンド</t>
    </rPh>
    <rPh sb="91" eb="93">
      <t>コンゴ</t>
    </rPh>
    <rPh sb="95" eb="97">
      <t>クリコシ</t>
    </rPh>
    <rPh sb="97" eb="99">
      <t>リエキ</t>
    </rPh>
    <rPh sb="99" eb="102">
      <t>ジョウヨキン</t>
    </rPh>
    <rPh sb="103" eb="105">
      <t>カクホ</t>
    </rPh>
    <rPh sb="107" eb="109">
      <t>ケンゼン</t>
    </rPh>
    <rPh sb="110" eb="112">
      <t>ケイエイ</t>
    </rPh>
    <rPh sb="113" eb="114">
      <t>オコナ</t>
    </rPh>
    <rPh sb="121" eb="123">
      <t>リュウドウ</t>
    </rPh>
    <rPh sb="123" eb="125">
      <t>ヒリツ</t>
    </rPh>
    <rPh sb="131" eb="133">
      <t>イジョウ</t>
    </rPh>
    <rPh sb="136" eb="138">
      <t>ネンネン</t>
    </rPh>
    <rPh sb="138" eb="140">
      <t>ゾウカ</t>
    </rPh>
    <rPh sb="146" eb="148">
      <t>ルイジ</t>
    </rPh>
    <rPh sb="150" eb="153">
      <t>ヘイキンチ</t>
    </rPh>
    <rPh sb="154" eb="156">
      <t>シタマワ</t>
    </rPh>
    <rPh sb="161" eb="163">
      <t>ショウライ</t>
    </rPh>
    <rPh sb="164" eb="166">
      <t>シセツ</t>
    </rPh>
    <rPh sb="167" eb="169">
      <t>コウシン</t>
    </rPh>
    <rPh sb="170" eb="171">
      <t>ソナ</t>
    </rPh>
    <rPh sb="176" eb="178">
      <t>ジギョウ</t>
    </rPh>
    <rPh sb="179" eb="181">
      <t>ミナオ</t>
    </rPh>
    <rPh sb="192" eb="194">
      <t>ケントウ</t>
    </rPh>
    <rPh sb="196" eb="198">
      <t>アンテイ</t>
    </rPh>
    <rPh sb="200" eb="202">
      <t>シキン</t>
    </rPh>
    <rPh sb="203" eb="205">
      <t>カクホ</t>
    </rPh>
    <rPh sb="206" eb="207">
      <t>ツト</t>
    </rPh>
    <rPh sb="212" eb="214">
      <t>キギョウ</t>
    </rPh>
    <rPh sb="214" eb="215">
      <t>サイ</t>
    </rPh>
    <rPh sb="215" eb="217">
      <t>ザンダカ</t>
    </rPh>
    <rPh sb="217" eb="218">
      <t>タイ</t>
    </rPh>
    <rPh sb="218" eb="220">
      <t>キュウスイ</t>
    </rPh>
    <rPh sb="220" eb="222">
      <t>シュウエキ</t>
    </rPh>
    <rPh sb="222" eb="224">
      <t>ヒリツ</t>
    </rPh>
    <rPh sb="226" eb="228">
      <t>ネンネン</t>
    </rPh>
    <rPh sb="228" eb="230">
      <t>ゲンショウ</t>
    </rPh>
    <rPh sb="230" eb="232">
      <t>ケイコウ</t>
    </rPh>
    <rPh sb="236" eb="238">
      <t>ルイジ</t>
    </rPh>
    <rPh sb="238" eb="240">
      <t>ダンタイ</t>
    </rPh>
    <rPh sb="240" eb="243">
      <t>ヘイキンチ</t>
    </rPh>
    <rPh sb="244" eb="246">
      <t>シタマワ</t>
    </rPh>
    <rPh sb="249" eb="251">
      <t>ショウライ</t>
    </rPh>
    <rPh sb="252" eb="254">
      <t>テキセツ</t>
    </rPh>
    <rPh sb="255" eb="257">
      <t>トウシ</t>
    </rPh>
    <rPh sb="272" eb="274">
      <t>リョウキン</t>
    </rPh>
    <rPh sb="275" eb="278">
      <t>テキセイカ</t>
    </rPh>
    <rPh sb="279" eb="281">
      <t>ケントウ</t>
    </rPh>
    <rPh sb="288" eb="290">
      <t>リョウキン</t>
    </rPh>
    <rPh sb="290" eb="292">
      <t>カイシュウ</t>
    </rPh>
    <rPh sb="292" eb="293">
      <t>リツ</t>
    </rPh>
    <rPh sb="297" eb="298">
      <t>ヨコ</t>
    </rPh>
    <rPh sb="306" eb="308">
      <t>シタマワ</t>
    </rPh>
    <rPh sb="313" eb="315">
      <t>ルイジ</t>
    </rPh>
    <rPh sb="315" eb="317">
      <t>ダンタイ</t>
    </rPh>
    <rPh sb="317" eb="320">
      <t>ヘイキンチ</t>
    </rPh>
    <rPh sb="321" eb="323">
      <t>シタマワ</t>
    </rPh>
    <rPh sb="328" eb="330">
      <t>コンゴ</t>
    </rPh>
    <rPh sb="332" eb="334">
      <t>リョウキン</t>
    </rPh>
    <rPh sb="335" eb="337">
      <t>チョウシュウ</t>
    </rPh>
    <rPh sb="337" eb="339">
      <t>キョウカ</t>
    </rPh>
    <rPh sb="340" eb="341">
      <t>オコナ</t>
    </rPh>
    <rPh sb="342" eb="344">
      <t>シュウニュウ</t>
    </rPh>
    <rPh sb="345" eb="347">
      <t>カクホ</t>
    </rPh>
    <rPh sb="352" eb="354">
      <t>キュウスイ</t>
    </rPh>
    <rPh sb="354" eb="356">
      <t>ゲンカ</t>
    </rPh>
    <rPh sb="358" eb="360">
      <t>ビゲン</t>
    </rPh>
    <rPh sb="366" eb="368">
      <t>ルイジ</t>
    </rPh>
    <rPh sb="368" eb="370">
      <t>ダンタイ</t>
    </rPh>
    <rPh sb="370" eb="373">
      <t>ヘイキンチ</t>
    </rPh>
    <rPh sb="374" eb="375">
      <t>オオ</t>
    </rPh>
    <rPh sb="377" eb="379">
      <t>ウワマワ</t>
    </rPh>
    <rPh sb="384" eb="386">
      <t>シセツ</t>
    </rPh>
    <rPh sb="387" eb="389">
      <t>コウシン</t>
    </rPh>
    <rPh sb="389" eb="391">
      <t>ケイカク</t>
    </rPh>
    <rPh sb="392" eb="394">
      <t>イジ</t>
    </rPh>
    <rPh sb="394" eb="397">
      <t>カンリヒ</t>
    </rPh>
    <rPh sb="398" eb="400">
      <t>ミナオ</t>
    </rPh>
    <rPh sb="402" eb="404">
      <t>ケイヒ</t>
    </rPh>
    <rPh sb="405" eb="407">
      <t>サクゲン</t>
    </rPh>
    <rPh sb="408" eb="409">
      <t>ツト</t>
    </rPh>
    <rPh sb="414" eb="416">
      <t>シセツ</t>
    </rPh>
    <rPh sb="416" eb="418">
      <t>リヨウ</t>
    </rPh>
    <rPh sb="418" eb="419">
      <t>リツ</t>
    </rPh>
    <rPh sb="421" eb="423">
      <t>ビゾウ</t>
    </rPh>
    <rPh sb="428" eb="435">
      <t>ルイジダンタイヘイキンチ</t>
    </rPh>
    <rPh sb="436" eb="438">
      <t>ウワマワ</t>
    </rPh>
    <rPh sb="447" eb="449">
      <t>ショウライ</t>
    </rPh>
    <rPh sb="450" eb="452">
      <t>キュウスイ</t>
    </rPh>
    <rPh sb="452" eb="454">
      <t>ジンコウ</t>
    </rPh>
    <rPh sb="455" eb="457">
      <t>ゲンショウ</t>
    </rPh>
    <rPh sb="458" eb="459">
      <t>ソナ</t>
    </rPh>
    <rPh sb="462" eb="465">
      <t>コウイキカ</t>
    </rPh>
    <rPh sb="466" eb="469">
      <t>キョウドウカ</t>
    </rPh>
    <rPh sb="470" eb="472">
      <t>シセツ</t>
    </rPh>
    <rPh sb="482" eb="484">
      <t>ケントウ</t>
    </rPh>
    <rPh sb="491" eb="494">
      <t>ユウシュウリツ</t>
    </rPh>
    <rPh sb="496" eb="498">
      <t>ルイジ</t>
    </rPh>
    <rPh sb="498" eb="500">
      <t>ダンタイ</t>
    </rPh>
    <rPh sb="500" eb="503">
      <t>ヘイキンチ</t>
    </rPh>
    <rPh sb="504" eb="506">
      <t>ウワマワ</t>
    </rPh>
    <rPh sb="507" eb="509">
      <t>ジョウタイ</t>
    </rPh>
    <rPh sb="510" eb="511">
      <t>ツヅ</t>
    </rPh>
    <rPh sb="517" eb="518">
      <t>モト</t>
    </rPh>
    <rPh sb="518" eb="520">
      <t>ネンド</t>
    </rPh>
    <rPh sb="522" eb="525">
      <t>ダイキボ</t>
    </rPh>
    <rPh sb="525" eb="527">
      <t>カサイ</t>
    </rPh>
    <rPh sb="528" eb="530">
      <t>ハッセイ</t>
    </rPh>
    <rPh sb="533" eb="535">
      <t>テイカ</t>
    </rPh>
    <rPh sb="540" eb="542">
      <t>コンゴ</t>
    </rPh>
    <rPh sb="543" eb="545">
      <t>カンロ</t>
    </rPh>
    <rPh sb="546" eb="548">
      <t>テキセツ</t>
    </rPh>
    <rPh sb="549" eb="551">
      <t>カンリ</t>
    </rPh>
    <rPh sb="552" eb="553">
      <t>オコナ</t>
    </rPh>
    <rPh sb="555" eb="557">
      <t>アンテイ</t>
    </rPh>
    <rPh sb="559" eb="561">
      <t>キュウスイ</t>
    </rPh>
    <rPh sb="561" eb="563">
      <t>シュウエキ</t>
    </rPh>
    <rPh sb="564" eb="566">
      <t>カクホ</t>
    </rPh>
    <phoneticPr fontId="4"/>
  </si>
  <si>
    <t>①有形固定資産減価償却率は，年々増加しており，施設や配水管の老朽化が進んできている。
②管路経年化率は，類似団体平均値を大きく下回っているが，年々増加している。
③管路更新率は，類似団体平均値を大きく下回っているため，今後は更新計画に則り適正に更新をしていく。
　将来の老朽化について，水道ビジョンや経営戦略に基づき，施設のダウンサイジング・廃止等を検討し，水道の安定供給と経営の両立を図っていきたい。</t>
    <rPh sb="1" eb="3">
      <t>ユウケイ</t>
    </rPh>
    <rPh sb="3" eb="5">
      <t>コテイ</t>
    </rPh>
    <rPh sb="5" eb="7">
      <t>シサン</t>
    </rPh>
    <rPh sb="7" eb="9">
      <t>ゲンカ</t>
    </rPh>
    <rPh sb="9" eb="11">
      <t>ショウキャク</t>
    </rPh>
    <rPh sb="11" eb="12">
      <t>リツ</t>
    </rPh>
    <rPh sb="14" eb="16">
      <t>ネンネン</t>
    </rPh>
    <rPh sb="16" eb="18">
      <t>ゾウカ</t>
    </rPh>
    <rPh sb="23" eb="25">
      <t>シセツ</t>
    </rPh>
    <rPh sb="26" eb="29">
      <t>ハイスイカン</t>
    </rPh>
    <rPh sb="30" eb="33">
      <t>ロウキュウカ</t>
    </rPh>
    <rPh sb="34" eb="35">
      <t>スス</t>
    </rPh>
    <rPh sb="44" eb="46">
      <t>カンロ</t>
    </rPh>
    <rPh sb="46" eb="49">
      <t>ケイネンカ</t>
    </rPh>
    <rPh sb="49" eb="50">
      <t>リツ</t>
    </rPh>
    <rPh sb="52" eb="54">
      <t>ルイジ</t>
    </rPh>
    <rPh sb="54" eb="56">
      <t>ダンタイ</t>
    </rPh>
    <rPh sb="56" eb="59">
      <t>ヘイキンチ</t>
    </rPh>
    <rPh sb="60" eb="61">
      <t>オオ</t>
    </rPh>
    <rPh sb="63" eb="65">
      <t>シタマワ</t>
    </rPh>
    <rPh sb="71" eb="73">
      <t>ネンネン</t>
    </rPh>
    <rPh sb="73" eb="75">
      <t>ゾウカ</t>
    </rPh>
    <rPh sb="82" eb="84">
      <t>カンロ</t>
    </rPh>
    <rPh sb="84" eb="86">
      <t>コウシン</t>
    </rPh>
    <rPh sb="86" eb="87">
      <t>リツ</t>
    </rPh>
    <rPh sb="89" eb="91">
      <t>ルイジ</t>
    </rPh>
    <rPh sb="91" eb="93">
      <t>ダンタイ</t>
    </rPh>
    <rPh sb="93" eb="96">
      <t>ヘイキンチ</t>
    </rPh>
    <rPh sb="97" eb="98">
      <t>オオ</t>
    </rPh>
    <rPh sb="100" eb="102">
      <t>シタマワ</t>
    </rPh>
    <rPh sb="109" eb="111">
      <t>コンゴ</t>
    </rPh>
    <rPh sb="112" eb="114">
      <t>コウシン</t>
    </rPh>
    <rPh sb="114" eb="116">
      <t>ケイカク</t>
    </rPh>
    <rPh sb="117" eb="118">
      <t>ノット</t>
    </rPh>
    <rPh sb="119" eb="121">
      <t>テキセイ</t>
    </rPh>
    <rPh sb="122" eb="124">
      <t>コウシン</t>
    </rPh>
    <rPh sb="133" eb="135">
      <t>ショウライ</t>
    </rPh>
    <rPh sb="136" eb="139">
      <t>ロウキュウカ</t>
    </rPh>
    <rPh sb="144" eb="146">
      <t>スイドウ</t>
    </rPh>
    <rPh sb="151" eb="153">
      <t>ケイエイ</t>
    </rPh>
    <rPh sb="153" eb="155">
      <t>センリャク</t>
    </rPh>
    <rPh sb="156" eb="157">
      <t>モト</t>
    </rPh>
    <rPh sb="160" eb="162">
      <t>シセツ</t>
    </rPh>
    <rPh sb="172" eb="174">
      <t>ハイシ</t>
    </rPh>
    <rPh sb="174" eb="175">
      <t>トウ</t>
    </rPh>
    <rPh sb="176" eb="178">
      <t>ケントウ</t>
    </rPh>
    <rPh sb="180" eb="182">
      <t>スイドウ</t>
    </rPh>
    <rPh sb="183" eb="185">
      <t>アンテイ</t>
    </rPh>
    <rPh sb="185" eb="187">
      <t>キョウキュウ</t>
    </rPh>
    <rPh sb="188" eb="190">
      <t>ケイエイ</t>
    </rPh>
    <rPh sb="191" eb="193">
      <t>リョウリツ</t>
    </rPh>
    <rPh sb="194" eb="19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</si>
</sst>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0.05</c:v>
                </c:pt>
                <c:pt idx="1">
                  <c:v>0.04</c:v>
                </c:pt>
                <c:pt idx="2">
                  <c:v>7.0000000000000007E-2</c:v>
                </c:pt>
                <c:pt idx="3">
                  <c:v>0.06</c:v>
                </c:pt>
                <c:pt idx="4">
                  <c:v>0.04</c:v>
                </c:pt>
              </c:numCache>
            </c:numRef>
          </c:val>
          <c:extLst xmlns:c16r2="http://schemas.microsoft.com/office/drawing/2015/06/chart">
            <c:ext xmlns:c16="http://schemas.microsoft.com/office/drawing/2014/chart" uri="{C3380CC4-5D6E-409C-BE32-E72D297353CC}">
              <c16:uniqueId val="{00000000-B5E5-4B56-A84A-F24F08397449}"/>
            </c:ext>
          </c:extLst>
        </c:ser>
        <c:dLbls>
          <c:showLegendKey val="0"/>
          <c:showVal val="0"/>
          <c:showCatName val="0"/>
          <c:showSerName val="0"/>
          <c:showPercent val="0"/>
          <c:showBubbleSize val="0"/>
        </c:dLbls>
        <c:gapWidth val="150"/>
        <c:axId val="250972800"/>
        <c:axId val="25100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xmlns:c16r2="http://schemas.microsoft.com/office/drawing/2015/06/chart">
            <c:ext xmlns:c16="http://schemas.microsoft.com/office/drawing/2014/chart" uri="{C3380CC4-5D6E-409C-BE32-E72D297353CC}">
              <c16:uniqueId val="{00000001-B5E5-4B56-A84A-F24F08397449}"/>
            </c:ext>
          </c:extLst>
        </c:ser>
        <c:dLbls>
          <c:showLegendKey val="0"/>
          <c:showVal val="0"/>
          <c:showCatName val="0"/>
          <c:showSerName val="0"/>
          <c:showPercent val="0"/>
          <c:showBubbleSize val="0"/>
        </c:dLbls>
        <c:marker val="1"/>
        <c:smooth val="0"/>
        <c:axId val="250972800"/>
        <c:axId val="251000320"/>
      </c:lineChart>
      <c:dateAx>
        <c:axId val="250972800"/>
        <c:scaling>
          <c:orientation val="minMax"/>
        </c:scaling>
        <c:delete val="1"/>
        <c:axPos val="b"/>
        <c:numFmt formatCode="&quot;H&quot;yy" sourceLinked="1"/>
        <c:majorTickMark val="none"/>
        <c:minorTickMark val="none"/>
        <c:tickLblPos val="none"/>
        <c:crossAx val="251000320"/>
        <c:crosses val="autoZero"/>
        <c:auto val="1"/>
        <c:lblOffset val="100"/>
        <c:baseTimeUnit val="years"/>
      </c:dateAx>
      <c:valAx>
        <c:axId val="2510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71.62</c:v>
                </c:pt>
                <c:pt idx="1">
                  <c:v>72.95</c:v>
                </c:pt>
                <c:pt idx="2">
                  <c:v>73.260000000000005</c:v>
                </c:pt>
                <c:pt idx="3">
                  <c:v>75.52</c:v>
                </c:pt>
                <c:pt idx="4">
                  <c:v>73.78</c:v>
                </c:pt>
              </c:numCache>
            </c:numRef>
          </c:val>
          <c:extLst xmlns:c16r2="http://schemas.microsoft.com/office/drawing/2015/06/chart">
            <c:ext xmlns:c16="http://schemas.microsoft.com/office/drawing/2014/chart" uri="{C3380CC4-5D6E-409C-BE32-E72D297353CC}">
              <c16:uniqueId val="{00000000-B92A-458C-9D0A-A598319FEE10}"/>
            </c:ext>
          </c:extLst>
        </c:ser>
        <c:dLbls>
          <c:showLegendKey val="0"/>
          <c:showVal val="0"/>
          <c:showCatName val="0"/>
          <c:showSerName val="0"/>
          <c:showPercent val="0"/>
          <c:showBubbleSize val="0"/>
        </c:dLbls>
        <c:gapWidth val="150"/>
        <c:axId val="198301568"/>
        <c:axId val="19832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xmlns:c16r2="http://schemas.microsoft.com/office/drawing/2015/06/chart">
            <c:ext xmlns:c16="http://schemas.microsoft.com/office/drawing/2014/chart" uri="{C3380CC4-5D6E-409C-BE32-E72D297353CC}">
              <c16:uniqueId val="{00000001-B92A-458C-9D0A-A598319FEE10}"/>
            </c:ext>
          </c:extLst>
        </c:ser>
        <c:dLbls>
          <c:showLegendKey val="0"/>
          <c:showVal val="0"/>
          <c:showCatName val="0"/>
          <c:showSerName val="0"/>
          <c:showPercent val="0"/>
          <c:showBubbleSize val="0"/>
        </c:dLbls>
        <c:marker val="1"/>
        <c:smooth val="0"/>
        <c:axId val="198301568"/>
        <c:axId val="198324224"/>
      </c:lineChart>
      <c:dateAx>
        <c:axId val="198301568"/>
        <c:scaling>
          <c:orientation val="minMax"/>
        </c:scaling>
        <c:delete val="1"/>
        <c:axPos val="b"/>
        <c:numFmt formatCode="&quot;H&quot;yy" sourceLinked="1"/>
        <c:majorTickMark val="none"/>
        <c:minorTickMark val="none"/>
        <c:tickLblPos val="none"/>
        <c:crossAx val="198324224"/>
        <c:crosses val="autoZero"/>
        <c:auto val="1"/>
        <c:lblOffset val="100"/>
        <c:baseTimeUnit val="years"/>
      </c:dateAx>
      <c:valAx>
        <c:axId val="198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91.73</c:v>
                </c:pt>
                <c:pt idx="1">
                  <c:v>92.38</c:v>
                </c:pt>
                <c:pt idx="2">
                  <c:v>91.81</c:v>
                </c:pt>
                <c:pt idx="3">
                  <c:v>88.19</c:v>
                </c:pt>
                <c:pt idx="4">
                  <c:v>93.12</c:v>
                </c:pt>
              </c:numCache>
            </c:numRef>
          </c:val>
          <c:extLst xmlns:c16r2="http://schemas.microsoft.com/office/drawing/2015/06/chart">
            <c:ext xmlns:c16="http://schemas.microsoft.com/office/drawing/2014/chart" uri="{C3380CC4-5D6E-409C-BE32-E72D297353CC}">
              <c16:uniqueId val="{00000000-14E7-4883-9E62-D662C49A7BAE}"/>
            </c:ext>
          </c:extLst>
        </c:ser>
        <c:dLbls>
          <c:showLegendKey val="0"/>
          <c:showVal val="0"/>
          <c:showCatName val="0"/>
          <c:showSerName val="0"/>
          <c:showPercent val="0"/>
          <c:showBubbleSize val="0"/>
        </c:dLbls>
        <c:gapWidth val="150"/>
        <c:axId val="198445312"/>
        <c:axId val="19848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xmlns:c16r2="http://schemas.microsoft.com/office/drawing/2015/06/chart">
            <c:ext xmlns:c16="http://schemas.microsoft.com/office/drawing/2014/chart" uri="{C3380CC4-5D6E-409C-BE32-E72D297353CC}">
              <c16:uniqueId val="{00000001-14E7-4883-9E62-D662C49A7BAE}"/>
            </c:ext>
          </c:extLst>
        </c:ser>
        <c:dLbls>
          <c:showLegendKey val="0"/>
          <c:showVal val="0"/>
          <c:showCatName val="0"/>
          <c:showSerName val="0"/>
          <c:showPercent val="0"/>
          <c:showBubbleSize val="0"/>
        </c:dLbls>
        <c:marker val="1"/>
        <c:smooth val="0"/>
        <c:axId val="198445312"/>
        <c:axId val="198484352"/>
      </c:lineChart>
      <c:dateAx>
        <c:axId val="198445312"/>
        <c:scaling>
          <c:orientation val="minMax"/>
        </c:scaling>
        <c:delete val="1"/>
        <c:axPos val="b"/>
        <c:numFmt formatCode="&quot;H&quot;yy" sourceLinked="1"/>
        <c:majorTickMark val="none"/>
        <c:minorTickMark val="none"/>
        <c:tickLblPos val="none"/>
        <c:crossAx val="198484352"/>
        <c:crosses val="autoZero"/>
        <c:auto val="1"/>
        <c:lblOffset val="100"/>
        <c:baseTimeUnit val="years"/>
      </c:dateAx>
      <c:valAx>
        <c:axId val="19848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108.11</c:v>
                </c:pt>
                <c:pt idx="1">
                  <c:v>107.32</c:v>
                </c:pt>
                <c:pt idx="2">
                  <c:v>107.05</c:v>
                </c:pt>
                <c:pt idx="3">
                  <c:v>106.01</c:v>
                </c:pt>
                <c:pt idx="4">
                  <c:v>106.38</c:v>
                </c:pt>
              </c:numCache>
            </c:numRef>
          </c:val>
          <c:extLst xmlns:c16r2="http://schemas.microsoft.com/office/drawing/2015/06/chart">
            <c:ext xmlns:c16="http://schemas.microsoft.com/office/drawing/2014/chart" uri="{C3380CC4-5D6E-409C-BE32-E72D297353CC}">
              <c16:uniqueId val="{00000000-14BA-4E45-94EA-EDB7B1F57E8F}"/>
            </c:ext>
          </c:extLst>
        </c:ser>
        <c:dLbls>
          <c:showLegendKey val="0"/>
          <c:showVal val="0"/>
          <c:showCatName val="0"/>
          <c:showSerName val="0"/>
          <c:showPercent val="0"/>
          <c:showBubbleSize val="0"/>
        </c:dLbls>
        <c:gapWidth val="150"/>
        <c:axId val="251978496"/>
        <c:axId val="25198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xmlns:c16r2="http://schemas.microsoft.com/office/drawing/2015/06/chart">
            <c:ext xmlns:c16="http://schemas.microsoft.com/office/drawing/2014/chart" uri="{C3380CC4-5D6E-409C-BE32-E72D297353CC}">
              <c16:uniqueId val="{00000001-14BA-4E45-94EA-EDB7B1F57E8F}"/>
            </c:ext>
          </c:extLst>
        </c:ser>
        <c:dLbls>
          <c:showLegendKey val="0"/>
          <c:showVal val="0"/>
          <c:showCatName val="0"/>
          <c:showSerName val="0"/>
          <c:showPercent val="0"/>
          <c:showBubbleSize val="0"/>
        </c:dLbls>
        <c:marker val="1"/>
        <c:smooth val="0"/>
        <c:axId val="251978496"/>
        <c:axId val="251980416"/>
      </c:lineChart>
      <c:dateAx>
        <c:axId val="251978496"/>
        <c:scaling>
          <c:orientation val="minMax"/>
        </c:scaling>
        <c:delete val="1"/>
        <c:axPos val="b"/>
        <c:numFmt formatCode="&quot;H&quot;yy" sourceLinked="1"/>
        <c:majorTickMark val="none"/>
        <c:minorTickMark val="none"/>
        <c:tickLblPos val="none"/>
        <c:crossAx val="251980416"/>
        <c:crosses val="autoZero"/>
        <c:auto val="1"/>
        <c:lblOffset val="100"/>
        <c:baseTimeUnit val="years"/>
      </c:dateAx>
      <c:valAx>
        <c:axId val="251980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19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46.31</c:v>
                </c:pt>
                <c:pt idx="1">
                  <c:v>48.32</c:v>
                </c:pt>
                <c:pt idx="2">
                  <c:v>50.22</c:v>
                </c:pt>
                <c:pt idx="3">
                  <c:v>52.25</c:v>
                </c:pt>
                <c:pt idx="4">
                  <c:v>54.18</c:v>
                </c:pt>
              </c:numCache>
            </c:numRef>
          </c:val>
          <c:extLst xmlns:c16r2="http://schemas.microsoft.com/office/drawing/2015/06/chart">
            <c:ext xmlns:c16="http://schemas.microsoft.com/office/drawing/2014/chart" uri="{C3380CC4-5D6E-409C-BE32-E72D297353CC}">
              <c16:uniqueId val="{00000000-FBD4-4DC1-A2DF-7357AB4D2362}"/>
            </c:ext>
          </c:extLst>
        </c:ser>
        <c:dLbls>
          <c:showLegendKey val="0"/>
          <c:showVal val="0"/>
          <c:showCatName val="0"/>
          <c:showSerName val="0"/>
          <c:showPercent val="0"/>
          <c:showBubbleSize val="0"/>
        </c:dLbls>
        <c:gapWidth val="150"/>
        <c:axId val="190336000"/>
        <c:axId val="19035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xmlns:c16r2="http://schemas.microsoft.com/office/drawing/2015/06/chart">
            <c:ext xmlns:c16="http://schemas.microsoft.com/office/drawing/2014/chart" uri="{C3380CC4-5D6E-409C-BE32-E72D297353CC}">
              <c16:uniqueId val="{00000001-FBD4-4DC1-A2DF-7357AB4D2362}"/>
            </c:ext>
          </c:extLst>
        </c:ser>
        <c:dLbls>
          <c:showLegendKey val="0"/>
          <c:showVal val="0"/>
          <c:showCatName val="0"/>
          <c:showSerName val="0"/>
          <c:showPercent val="0"/>
          <c:showBubbleSize val="0"/>
        </c:dLbls>
        <c:marker val="1"/>
        <c:smooth val="0"/>
        <c:axId val="190336000"/>
        <c:axId val="190354560"/>
      </c:lineChart>
      <c:dateAx>
        <c:axId val="190336000"/>
        <c:scaling>
          <c:orientation val="minMax"/>
        </c:scaling>
        <c:delete val="1"/>
        <c:axPos val="b"/>
        <c:numFmt formatCode="&quot;H&quot;yy" sourceLinked="1"/>
        <c:majorTickMark val="none"/>
        <c:minorTickMark val="none"/>
        <c:tickLblPos val="none"/>
        <c:crossAx val="190354560"/>
        <c:crosses val="autoZero"/>
        <c:auto val="1"/>
        <c:lblOffset val="100"/>
        <c:baseTimeUnit val="years"/>
      </c:dateAx>
      <c:valAx>
        <c:axId val="1903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0.28999999999999998</c:v>
                </c:pt>
                <c:pt idx="2">
                  <c:v>0.38</c:v>
                </c:pt>
                <c:pt idx="3">
                  <c:v>1.62</c:v>
                </c:pt>
                <c:pt idx="4">
                  <c:v>2.33</c:v>
                </c:pt>
              </c:numCache>
            </c:numRef>
          </c:val>
          <c:extLst xmlns:c16r2="http://schemas.microsoft.com/office/drawing/2015/06/chart">
            <c:ext xmlns:c16="http://schemas.microsoft.com/office/drawing/2014/chart" uri="{C3380CC4-5D6E-409C-BE32-E72D297353CC}">
              <c16:uniqueId val="{00000000-7F41-4FB2-987E-F586625C34C3}"/>
            </c:ext>
          </c:extLst>
        </c:ser>
        <c:dLbls>
          <c:showLegendKey val="0"/>
          <c:showVal val="0"/>
          <c:showCatName val="0"/>
          <c:showSerName val="0"/>
          <c:showPercent val="0"/>
          <c:showBubbleSize val="0"/>
        </c:dLbls>
        <c:gapWidth val="150"/>
        <c:axId val="190393728"/>
        <c:axId val="19040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xmlns:c16r2="http://schemas.microsoft.com/office/drawing/2015/06/chart">
            <c:ext xmlns:c16="http://schemas.microsoft.com/office/drawing/2014/chart" uri="{C3380CC4-5D6E-409C-BE32-E72D297353CC}">
              <c16:uniqueId val="{00000001-7F41-4FB2-987E-F586625C34C3}"/>
            </c:ext>
          </c:extLst>
        </c:ser>
        <c:dLbls>
          <c:showLegendKey val="0"/>
          <c:showVal val="0"/>
          <c:showCatName val="0"/>
          <c:showSerName val="0"/>
          <c:showPercent val="0"/>
          <c:showBubbleSize val="0"/>
        </c:dLbls>
        <c:marker val="1"/>
        <c:smooth val="0"/>
        <c:axId val="190393728"/>
        <c:axId val="190404096"/>
      </c:lineChart>
      <c:dateAx>
        <c:axId val="190393728"/>
        <c:scaling>
          <c:orientation val="minMax"/>
        </c:scaling>
        <c:delete val="1"/>
        <c:axPos val="b"/>
        <c:numFmt formatCode="&quot;H&quot;yy" sourceLinked="1"/>
        <c:majorTickMark val="none"/>
        <c:minorTickMark val="none"/>
        <c:tickLblPos val="none"/>
        <c:crossAx val="190404096"/>
        <c:crosses val="autoZero"/>
        <c:auto val="1"/>
        <c:lblOffset val="100"/>
        <c:baseTimeUnit val="years"/>
      </c:dateAx>
      <c:valAx>
        <c:axId val="1904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21.92</c:v>
                </c:pt>
                <c:pt idx="1">
                  <c:v>13.16</c:v>
                </c:pt>
                <c:pt idx="2">
                  <c:v>5.61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445-4D94-887C-7FA501A4805B}"/>
            </c:ext>
          </c:extLst>
        </c:ser>
        <c:dLbls>
          <c:showLegendKey val="0"/>
          <c:showVal val="0"/>
          <c:showCatName val="0"/>
          <c:showSerName val="0"/>
          <c:showPercent val="0"/>
          <c:showBubbleSize val="0"/>
        </c:dLbls>
        <c:gapWidth val="150"/>
        <c:axId val="190537728"/>
        <c:axId val="19053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xmlns:c16r2="http://schemas.microsoft.com/office/drawing/2015/06/chart">
            <c:ext xmlns:c16="http://schemas.microsoft.com/office/drawing/2014/chart" uri="{C3380CC4-5D6E-409C-BE32-E72D297353CC}">
              <c16:uniqueId val="{00000001-3445-4D94-887C-7FA501A4805B}"/>
            </c:ext>
          </c:extLst>
        </c:ser>
        <c:dLbls>
          <c:showLegendKey val="0"/>
          <c:showVal val="0"/>
          <c:showCatName val="0"/>
          <c:showSerName val="0"/>
          <c:showPercent val="0"/>
          <c:showBubbleSize val="0"/>
        </c:dLbls>
        <c:marker val="1"/>
        <c:smooth val="0"/>
        <c:axId val="190537728"/>
        <c:axId val="190539648"/>
      </c:lineChart>
      <c:dateAx>
        <c:axId val="190537728"/>
        <c:scaling>
          <c:orientation val="minMax"/>
        </c:scaling>
        <c:delete val="1"/>
        <c:axPos val="b"/>
        <c:numFmt formatCode="&quot;H&quot;yy" sourceLinked="1"/>
        <c:majorTickMark val="none"/>
        <c:minorTickMark val="none"/>
        <c:tickLblPos val="none"/>
        <c:crossAx val="190539648"/>
        <c:crosses val="autoZero"/>
        <c:auto val="1"/>
        <c:lblOffset val="100"/>
        <c:baseTimeUnit val="years"/>
      </c:dateAx>
      <c:valAx>
        <c:axId val="190539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53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131.08000000000001</c:v>
                </c:pt>
                <c:pt idx="1">
                  <c:v>156.12</c:v>
                </c:pt>
                <c:pt idx="2">
                  <c:v>173.02</c:v>
                </c:pt>
                <c:pt idx="3">
                  <c:v>182.49</c:v>
                </c:pt>
                <c:pt idx="4">
                  <c:v>197.89</c:v>
                </c:pt>
              </c:numCache>
            </c:numRef>
          </c:val>
          <c:extLst xmlns:c16r2="http://schemas.microsoft.com/office/drawing/2015/06/chart">
            <c:ext xmlns:c16="http://schemas.microsoft.com/office/drawing/2014/chart" uri="{C3380CC4-5D6E-409C-BE32-E72D297353CC}">
              <c16:uniqueId val="{00000000-D6E1-45EB-8DC7-ECBB5EF507BC}"/>
            </c:ext>
          </c:extLst>
        </c:ser>
        <c:dLbls>
          <c:showLegendKey val="0"/>
          <c:showVal val="0"/>
          <c:showCatName val="0"/>
          <c:showSerName val="0"/>
          <c:showPercent val="0"/>
          <c:showBubbleSize val="0"/>
        </c:dLbls>
        <c:gapWidth val="150"/>
        <c:axId val="190595456"/>
        <c:axId val="19059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xmlns:c16r2="http://schemas.microsoft.com/office/drawing/2015/06/chart">
            <c:ext xmlns:c16="http://schemas.microsoft.com/office/drawing/2014/chart" uri="{C3380CC4-5D6E-409C-BE32-E72D297353CC}">
              <c16:uniqueId val="{00000001-D6E1-45EB-8DC7-ECBB5EF507BC}"/>
            </c:ext>
          </c:extLst>
        </c:ser>
        <c:dLbls>
          <c:showLegendKey val="0"/>
          <c:showVal val="0"/>
          <c:showCatName val="0"/>
          <c:showSerName val="0"/>
          <c:showPercent val="0"/>
          <c:showBubbleSize val="0"/>
        </c:dLbls>
        <c:marker val="1"/>
        <c:smooth val="0"/>
        <c:axId val="190595456"/>
        <c:axId val="190597376"/>
      </c:lineChart>
      <c:dateAx>
        <c:axId val="190595456"/>
        <c:scaling>
          <c:orientation val="minMax"/>
        </c:scaling>
        <c:delete val="1"/>
        <c:axPos val="b"/>
        <c:numFmt formatCode="&quot;H&quot;yy" sourceLinked="1"/>
        <c:majorTickMark val="none"/>
        <c:minorTickMark val="none"/>
        <c:tickLblPos val="none"/>
        <c:crossAx val="190597376"/>
        <c:crosses val="autoZero"/>
        <c:auto val="1"/>
        <c:lblOffset val="100"/>
        <c:baseTimeUnit val="years"/>
      </c:dateAx>
      <c:valAx>
        <c:axId val="190597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5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418.08</c:v>
                </c:pt>
                <c:pt idx="1">
                  <c:v>385.09</c:v>
                </c:pt>
                <c:pt idx="2">
                  <c:v>363.71</c:v>
                </c:pt>
                <c:pt idx="3">
                  <c:v>342.35</c:v>
                </c:pt>
                <c:pt idx="4">
                  <c:v>313.55</c:v>
                </c:pt>
              </c:numCache>
            </c:numRef>
          </c:val>
          <c:extLst xmlns:c16r2="http://schemas.microsoft.com/office/drawing/2015/06/chart">
            <c:ext xmlns:c16="http://schemas.microsoft.com/office/drawing/2014/chart" uri="{C3380CC4-5D6E-409C-BE32-E72D297353CC}">
              <c16:uniqueId val="{00000000-E6F2-464B-B93E-29E23E29D42C}"/>
            </c:ext>
          </c:extLst>
        </c:ser>
        <c:dLbls>
          <c:showLegendKey val="0"/>
          <c:showVal val="0"/>
          <c:showCatName val="0"/>
          <c:showSerName val="0"/>
          <c:showPercent val="0"/>
          <c:showBubbleSize val="0"/>
        </c:dLbls>
        <c:gapWidth val="150"/>
        <c:axId val="190628608"/>
        <c:axId val="1906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xmlns:c16r2="http://schemas.microsoft.com/office/drawing/2015/06/chart">
            <c:ext xmlns:c16="http://schemas.microsoft.com/office/drawing/2014/chart" uri="{C3380CC4-5D6E-409C-BE32-E72D297353CC}">
              <c16:uniqueId val="{00000001-E6F2-464B-B93E-29E23E29D42C}"/>
            </c:ext>
          </c:extLst>
        </c:ser>
        <c:dLbls>
          <c:showLegendKey val="0"/>
          <c:showVal val="0"/>
          <c:showCatName val="0"/>
          <c:showSerName val="0"/>
          <c:showPercent val="0"/>
          <c:showBubbleSize val="0"/>
        </c:dLbls>
        <c:marker val="1"/>
        <c:smooth val="0"/>
        <c:axId val="190628608"/>
        <c:axId val="190630528"/>
      </c:lineChart>
      <c:dateAx>
        <c:axId val="190628608"/>
        <c:scaling>
          <c:orientation val="minMax"/>
        </c:scaling>
        <c:delete val="1"/>
        <c:axPos val="b"/>
        <c:numFmt formatCode="&quot;H&quot;yy" sourceLinked="1"/>
        <c:majorTickMark val="none"/>
        <c:minorTickMark val="none"/>
        <c:tickLblPos val="none"/>
        <c:crossAx val="190630528"/>
        <c:crosses val="autoZero"/>
        <c:auto val="1"/>
        <c:lblOffset val="100"/>
        <c:baseTimeUnit val="years"/>
      </c:dateAx>
      <c:valAx>
        <c:axId val="19063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97.12</c:v>
                </c:pt>
                <c:pt idx="1">
                  <c:v>97.55</c:v>
                </c:pt>
                <c:pt idx="2">
                  <c:v>97.9</c:v>
                </c:pt>
                <c:pt idx="3">
                  <c:v>97.22</c:v>
                </c:pt>
                <c:pt idx="4">
                  <c:v>99.73</c:v>
                </c:pt>
              </c:numCache>
            </c:numRef>
          </c:val>
          <c:extLst xmlns:c16r2="http://schemas.microsoft.com/office/drawing/2015/06/chart">
            <c:ext xmlns:c16="http://schemas.microsoft.com/office/drawing/2014/chart" uri="{C3380CC4-5D6E-409C-BE32-E72D297353CC}">
              <c16:uniqueId val="{00000000-7AF6-49F6-A29D-071820B4C923}"/>
            </c:ext>
          </c:extLst>
        </c:ser>
        <c:dLbls>
          <c:showLegendKey val="0"/>
          <c:showVal val="0"/>
          <c:showCatName val="0"/>
          <c:showSerName val="0"/>
          <c:showPercent val="0"/>
          <c:showBubbleSize val="0"/>
        </c:dLbls>
        <c:gapWidth val="150"/>
        <c:axId val="198128768"/>
        <c:axId val="19813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xmlns:c16r2="http://schemas.microsoft.com/office/drawing/2015/06/chart">
            <c:ext xmlns:c16="http://schemas.microsoft.com/office/drawing/2014/chart" uri="{C3380CC4-5D6E-409C-BE32-E72D297353CC}">
              <c16:uniqueId val="{00000001-7AF6-49F6-A29D-071820B4C923}"/>
            </c:ext>
          </c:extLst>
        </c:ser>
        <c:dLbls>
          <c:showLegendKey val="0"/>
          <c:showVal val="0"/>
          <c:showCatName val="0"/>
          <c:showSerName val="0"/>
          <c:showPercent val="0"/>
          <c:showBubbleSize val="0"/>
        </c:dLbls>
        <c:marker val="1"/>
        <c:smooth val="0"/>
        <c:axId val="198128768"/>
        <c:axId val="198130688"/>
      </c:lineChart>
      <c:dateAx>
        <c:axId val="198128768"/>
        <c:scaling>
          <c:orientation val="minMax"/>
        </c:scaling>
        <c:delete val="1"/>
        <c:axPos val="b"/>
        <c:numFmt formatCode="&quot;H&quot;yy" sourceLinked="1"/>
        <c:majorTickMark val="none"/>
        <c:minorTickMark val="none"/>
        <c:tickLblPos val="none"/>
        <c:crossAx val="198130688"/>
        <c:crosses val="autoZero"/>
        <c:auto val="1"/>
        <c:lblOffset val="100"/>
        <c:baseTimeUnit val="years"/>
      </c:dateAx>
      <c:valAx>
        <c:axId val="19813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230.83</c:v>
                </c:pt>
                <c:pt idx="1">
                  <c:v>230.32</c:v>
                </c:pt>
                <c:pt idx="2">
                  <c:v>228.87</c:v>
                </c:pt>
                <c:pt idx="3">
                  <c:v>229.98</c:v>
                </c:pt>
                <c:pt idx="4">
                  <c:v>222.98</c:v>
                </c:pt>
              </c:numCache>
            </c:numRef>
          </c:val>
          <c:extLst xmlns:c16r2="http://schemas.microsoft.com/office/drawing/2015/06/chart">
            <c:ext xmlns:c16="http://schemas.microsoft.com/office/drawing/2014/chart" uri="{C3380CC4-5D6E-409C-BE32-E72D297353CC}">
              <c16:uniqueId val="{00000000-E05A-4A23-97AC-829C3D5239A9}"/>
            </c:ext>
          </c:extLst>
        </c:ser>
        <c:dLbls>
          <c:showLegendKey val="0"/>
          <c:showVal val="0"/>
          <c:showCatName val="0"/>
          <c:showSerName val="0"/>
          <c:showPercent val="0"/>
          <c:showBubbleSize val="0"/>
        </c:dLbls>
        <c:gapWidth val="150"/>
        <c:axId val="198174208"/>
        <c:axId val="19817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xmlns:c16r2="http://schemas.microsoft.com/office/drawing/2015/06/chart">
            <c:ext xmlns:c16="http://schemas.microsoft.com/office/drawing/2014/chart" uri="{C3380CC4-5D6E-409C-BE32-E72D297353CC}">
              <c16:uniqueId val="{00000001-E05A-4A23-97AC-829C3D5239A9}"/>
            </c:ext>
          </c:extLst>
        </c:ser>
        <c:dLbls>
          <c:showLegendKey val="0"/>
          <c:showVal val="0"/>
          <c:showCatName val="0"/>
          <c:showSerName val="0"/>
          <c:showPercent val="0"/>
          <c:showBubbleSize val="0"/>
        </c:dLbls>
        <c:marker val="1"/>
        <c:smooth val="0"/>
        <c:axId val="198174208"/>
        <c:axId val="198176128"/>
      </c:lineChart>
      <c:dateAx>
        <c:axId val="198174208"/>
        <c:scaling>
          <c:orientation val="minMax"/>
        </c:scaling>
        <c:delete val="1"/>
        <c:axPos val="b"/>
        <c:numFmt formatCode="&quot;H&quot;yy" sourceLinked="1"/>
        <c:majorTickMark val="none"/>
        <c:minorTickMark val="none"/>
        <c:tickLblPos val="none"/>
        <c:crossAx val="198176128"/>
        <c:crosses val="autoZero"/>
        <c:auto val="1"/>
        <c:lblOffset val="100"/>
        <c:baseTimeUnit val="years"/>
      </c:dateAx>
      <c:valAx>
        <c:axId val="1981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茨城県　常総市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62570</v>
      </c>
      <c r="AM8" s="71"/>
      <c r="AN8" s="71"/>
      <c r="AO8" s="71"/>
      <c r="AP8" s="71"/>
      <c r="AQ8" s="71"/>
      <c r="AR8" s="71"/>
      <c r="AS8" s="71"/>
      <c r="AT8" s="67">
        <f>データ!$S$6</f>
        <v>123.64</v>
      </c>
      <c r="AU8" s="68"/>
      <c r="AV8" s="68"/>
      <c r="AW8" s="68"/>
      <c r="AX8" s="68"/>
      <c r="AY8" s="68"/>
      <c r="AZ8" s="68"/>
      <c r="BA8" s="68"/>
      <c r="BB8" s="70">
        <f>データ!$T$6</f>
        <v>506.07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68.23</v>
      </c>
      <c r="J10" s="68"/>
      <c r="K10" s="68"/>
      <c r="L10" s="68"/>
      <c r="M10" s="68"/>
      <c r="N10" s="68"/>
      <c r="O10" s="69"/>
      <c r="P10" s="70">
        <f>データ!$P$6</f>
        <v>87.39</v>
      </c>
      <c r="Q10" s="70"/>
      <c r="R10" s="70"/>
      <c r="S10" s="70"/>
      <c r="T10" s="70"/>
      <c r="U10" s="70"/>
      <c r="V10" s="70"/>
      <c r="W10" s="71">
        <f>データ!$Q$6</f>
        <v>4305</v>
      </c>
      <c r="X10" s="71"/>
      <c r="Y10" s="71"/>
      <c r="Z10" s="71"/>
      <c r="AA10" s="71"/>
      <c r="AB10" s="71"/>
      <c r="AC10" s="71"/>
      <c r="AD10" s="2"/>
      <c r="AE10" s="2"/>
      <c r="AF10" s="2"/>
      <c r="AG10" s="2"/>
      <c r="AH10" s="4"/>
      <c r="AI10" s="4"/>
      <c r="AJ10" s="4"/>
      <c r="AK10" s="4"/>
      <c r="AL10" s="71">
        <f>データ!$U$6</f>
        <v>54593</v>
      </c>
      <c r="AM10" s="71"/>
      <c r="AN10" s="71"/>
      <c r="AO10" s="71"/>
      <c r="AP10" s="71"/>
      <c r="AQ10" s="71"/>
      <c r="AR10" s="71"/>
      <c r="AS10" s="71"/>
      <c r="AT10" s="67">
        <f>データ!$V$6</f>
        <v>123.64</v>
      </c>
      <c r="AU10" s="68"/>
      <c r="AV10" s="68"/>
      <c r="AW10" s="68"/>
      <c r="AX10" s="68"/>
      <c r="AY10" s="68"/>
      <c r="AZ10" s="68"/>
      <c r="BA10" s="68"/>
      <c r="BB10" s="70">
        <f>データ!$W$6</f>
        <v>441.55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109</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eC6HwONqZrK+9252vHbvlf/amuP1ZXS3UTsYbP2G1VkT1lTey2pKmhTX8TlkvIPhR6MlPt0BU2m+e/ykUL24Dg==" saltValue="SyGMyhplGIzo2irNo4IR+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82112</v>
      </c>
      <c r="D6" s="34">
        <f t="shared" si="3"/>
        <v>46</v>
      </c>
      <c r="E6" s="34">
        <f t="shared" si="3"/>
        <v>1</v>
      </c>
      <c r="F6" s="34">
        <f t="shared" si="3"/>
        <v>0</v>
      </c>
      <c r="G6" s="34">
        <f t="shared" si="3"/>
        <v>1</v>
      </c>
      <c r="H6" s="34" t="str">
        <f t="shared" si="3"/>
        <v>茨城県　常総市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68.23</v>
      </c>
      <c r="P6" s="35">
        <f t="shared" si="3"/>
        <v>87.39</v>
      </c>
      <c r="Q6" s="35">
        <f t="shared" si="3"/>
        <v>4305</v>
      </c>
      <c r="R6" s="35">
        <f t="shared" si="3"/>
        <v>62570</v>
      </c>
      <c r="S6" s="35">
        <f t="shared" si="3"/>
        <v>123.64</v>
      </c>
      <c r="T6" s="35">
        <f t="shared" si="3"/>
        <v>506.07</v>
      </c>
      <c r="U6" s="35">
        <f t="shared" si="3"/>
        <v>54593</v>
      </c>
      <c r="V6" s="35">
        <f t="shared" si="3"/>
        <v>123.64</v>
      </c>
      <c r="W6" s="35">
        <f t="shared" si="3"/>
        <v>441.55</v>
      </c>
      <c r="X6" s="36">
        <f>IF(X7="",NA(),X7)</f>
        <v>108.11</v>
      </c>
      <c r="Y6" s="36">
        <f t="shared" ref="Y6:AG6" si="4">IF(Y7="",NA(),Y7)</f>
        <v>107.32</v>
      </c>
      <c r="Z6" s="36">
        <f t="shared" si="4"/>
        <v>107.05</v>
      </c>
      <c r="AA6" s="36">
        <f t="shared" si="4"/>
        <v>106.01</v>
      </c>
      <c r="AB6" s="36">
        <f t="shared" si="4"/>
        <v>106.38</v>
      </c>
      <c r="AC6" s="36">
        <f t="shared" si="4"/>
        <v>113.16</v>
      </c>
      <c r="AD6" s="36">
        <f t="shared" si="4"/>
        <v>112.15</v>
      </c>
      <c r="AE6" s="36">
        <f t="shared" si="4"/>
        <v>111.44</v>
      </c>
      <c r="AF6" s="36">
        <f t="shared" si="4"/>
        <v>111.17</v>
      </c>
      <c r="AG6" s="36">
        <f t="shared" si="4"/>
        <v>110.91</v>
      </c>
      <c r="AH6" s="35" t="str">
        <f>IF(AH7="","",IF(AH7="-","【-】","【"&amp;SUBSTITUTE(TEXT(AH7,"#,##0.00"),"-","△")&amp;"】"))</f>
        <v>【110.27】</v>
      </c>
      <c r="AI6" s="36">
        <f>IF(AI7="",NA(),AI7)</f>
        <v>21.92</v>
      </c>
      <c r="AJ6" s="36">
        <f t="shared" ref="AJ6:AR6" si="5">IF(AJ7="",NA(),AJ7)</f>
        <v>13.16</v>
      </c>
      <c r="AK6" s="36">
        <f t="shared" si="5"/>
        <v>5.61</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131.08000000000001</v>
      </c>
      <c r="AU6" s="36">
        <f t="shared" ref="AU6:BC6" si="6">IF(AU7="",NA(),AU7)</f>
        <v>156.12</v>
      </c>
      <c r="AV6" s="36">
        <f t="shared" si="6"/>
        <v>173.02</v>
      </c>
      <c r="AW6" s="36">
        <f t="shared" si="6"/>
        <v>182.49</v>
      </c>
      <c r="AX6" s="36">
        <f t="shared" si="6"/>
        <v>197.89</v>
      </c>
      <c r="AY6" s="36">
        <f t="shared" si="6"/>
        <v>357.82</v>
      </c>
      <c r="AZ6" s="36">
        <f t="shared" si="6"/>
        <v>355.5</v>
      </c>
      <c r="BA6" s="36">
        <f t="shared" si="6"/>
        <v>349.83</v>
      </c>
      <c r="BB6" s="36">
        <f t="shared" si="6"/>
        <v>360.86</v>
      </c>
      <c r="BC6" s="36">
        <f t="shared" si="6"/>
        <v>350.79</v>
      </c>
      <c r="BD6" s="35" t="str">
        <f>IF(BD7="","",IF(BD7="-","【-】","【"&amp;SUBSTITUTE(TEXT(BD7,"#,##0.00"),"-","△")&amp;"】"))</f>
        <v>【260.31】</v>
      </c>
      <c r="BE6" s="36">
        <f>IF(BE7="",NA(),BE7)</f>
        <v>418.08</v>
      </c>
      <c r="BF6" s="36">
        <f t="shared" ref="BF6:BN6" si="7">IF(BF7="",NA(),BF7)</f>
        <v>385.09</v>
      </c>
      <c r="BG6" s="36">
        <f t="shared" si="7"/>
        <v>363.71</v>
      </c>
      <c r="BH6" s="36">
        <f t="shared" si="7"/>
        <v>342.35</v>
      </c>
      <c r="BI6" s="36">
        <f t="shared" si="7"/>
        <v>313.55</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97.12</v>
      </c>
      <c r="BQ6" s="36">
        <f t="shared" ref="BQ6:BY6" si="8">IF(BQ7="",NA(),BQ7)</f>
        <v>97.55</v>
      </c>
      <c r="BR6" s="36">
        <f t="shared" si="8"/>
        <v>97.9</v>
      </c>
      <c r="BS6" s="36">
        <f t="shared" si="8"/>
        <v>97.22</v>
      </c>
      <c r="BT6" s="36">
        <f t="shared" si="8"/>
        <v>99.73</v>
      </c>
      <c r="BU6" s="36">
        <f t="shared" si="8"/>
        <v>106.01</v>
      </c>
      <c r="BV6" s="36">
        <f t="shared" si="8"/>
        <v>104.57</v>
      </c>
      <c r="BW6" s="36">
        <f t="shared" si="8"/>
        <v>103.54</v>
      </c>
      <c r="BX6" s="36">
        <f t="shared" si="8"/>
        <v>103.32</v>
      </c>
      <c r="BY6" s="36">
        <f t="shared" si="8"/>
        <v>100.85</v>
      </c>
      <c r="BZ6" s="35" t="str">
        <f>IF(BZ7="","",IF(BZ7="-","【-】","【"&amp;SUBSTITUTE(TEXT(BZ7,"#,##0.00"),"-","△")&amp;"】"))</f>
        <v>【100.05】</v>
      </c>
      <c r="CA6" s="36">
        <f>IF(CA7="",NA(),CA7)</f>
        <v>230.83</v>
      </c>
      <c r="CB6" s="36">
        <f t="shared" ref="CB6:CJ6" si="9">IF(CB7="",NA(),CB7)</f>
        <v>230.32</v>
      </c>
      <c r="CC6" s="36">
        <f t="shared" si="9"/>
        <v>228.87</v>
      </c>
      <c r="CD6" s="36">
        <f t="shared" si="9"/>
        <v>229.98</v>
      </c>
      <c r="CE6" s="36">
        <f t="shared" si="9"/>
        <v>222.98</v>
      </c>
      <c r="CF6" s="36">
        <f t="shared" si="9"/>
        <v>162.24</v>
      </c>
      <c r="CG6" s="36">
        <f t="shared" si="9"/>
        <v>165.47</v>
      </c>
      <c r="CH6" s="36">
        <f t="shared" si="9"/>
        <v>167.46</v>
      </c>
      <c r="CI6" s="36">
        <f t="shared" si="9"/>
        <v>168.56</v>
      </c>
      <c r="CJ6" s="36">
        <f t="shared" si="9"/>
        <v>167.1</v>
      </c>
      <c r="CK6" s="35" t="str">
        <f>IF(CK7="","",IF(CK7="-","【-】","【"&amp;SUBSTITUTE(TEXT(CK7,"#,##0.00"),"-","△")&amp;"】"))</f>
        <v>【166.40】</v>
      </c>
      <c r="CL6" s="36">
        <f>IF(CL7="",NA(),CL7)</f>
        <v>71.62</v>
      </c>
      <c r="CM6" s="36">
        <f t="shared" ref="CM6:CU6" si="10">IF(CM7="",NA(),CM7)</f>
        <v>72.95</v>
      </c>
      <c r="CN6" s="36">
        <f t="shared" si="10"/>
        <v>73.260000000000005</v>
      </c>
      <c r="CO6" s="36">
        <f t="shared" si="10"/>
        <v>75.52</v>
      </c>
      <c r="CP6" s="36">
        <f t="shared" si="10"/>
        <v>73.78</v>
      </c>
      <c r="CQ6" s="36">
        <f t="shared" si="10"/>
        <v>59.11</v>
      </c>
      <c r="CR6" s="36">
        <f t="shared" si="10"/>
        <v>59.74</v>
      </c>
      <c r="CS6" s="36">
        <f t="shared" si="10"/>
        <v>59.46</v>
      </c>
      <c r="CT6" s="36">
        <f t="shared" si="10"/>
        <v>59.51</v>
      </c>
      <c r="CU6" s="36">
        <f t="shared" si="10"/>
        <v>59.91</v>
      </c>
      <c r="CV6" s="35" t="str">
        <f>IF(CV7="","",IF(CV7="-","【-】","【"&amp;SUBSTITUTE(TEXT(CV7,"#,##0.00"),"-","△")&amp;"】"))</f>
        <v>【60.69】</v>
      </c>
      <c r="CW6" s="36">
        <f>IF(CW7="",NA(),CW7)</f>
        <v>91.73</v>
      </c>
      <c r="CX6" s="36">
        <f t="shared" ref="CX6:DF6" si="11">IF(CX7="",NA(),CX7)</f>
        <v>92.38</v>
      </c>
      <c r="CY6" s="36">
        <f t="shared" si="11"/>
        <v>91.81</v>
      </c>
      <c r="CZ6" s="36">
        <f t="shared" si="11"/>
        <v>88.19</v>
      </c>
      <c r="DA6" s="36">
        <f t="shared" si="11"/>
        <v>93.12</v>
      </c>
      <c r="DB6" s="36">
        <f t="shared" si="11"/>
        <v>87.91</v>
      </c>
      <c r="DC6" s="36">
        <f t="shared" si="11"/>
        <v>87.28</v>
      </c>
      <c r="DD6" s="36">
        <f t="shared" si="11"/>
        <v>87.41</v>
      </c>
      <c r="DE6" s="36">
        <f t="shared" si="11"/>
        <v>87.08</v>
      </c>
      <c r="DF6" s="36">
        <f t="shared" si="11"/>
        <v>87.26</v>
      </c>
      <c r="DG6" s="35" t="str">
        <f>IF(DG7="","",IF(DG7="-","【-】","【"&amp;SUBSTITUTE(TEXT(DG7,"#,##0.00"),"-","△")&amp;"】"))</f>
        <v>【89.82】</v>
      </c>
      <c r="DH6" s="36">
        <f>IF(DH7="",NA(),DH7)</f>
        <v>46.31</v>
      </c>
      <c r="DI6" s="36">
        <f t="shared" ref="DI6:DQ6" si="12">IF(DI7="",NA(),DI7)</f>
        <v>48.32</v>
      </c>
      <c r="DJ6" s="36">
        <f t="shared" si="12"/>
        <v>50.22</v>
      </c>
      <c r="DK6" s="36">
        <f t="shared" si="12"/>
        <v>52.25</v>
      </c>
      <c r="DL6" s="36">
        <f t="shared" si="12"/>
        <v>54.18</v>
      </c>
      <c r="DM6" s="36">
        <f t="shared" si="12"/>
        <v>46.88</v>
      </c>
      <c r="DN6" s="36">
        <f t="shared" si="12"/>
        <v>46.94</v>
      </c>
      <c r="DO6" s="36">
        <f t="shared" si="12"/>
        <v>47.62</v>
      </c>
      <c r="DP6" s="36">
        <f t="shared" si="12"/>
        <v>48.55</v>
      </c>
      <c r="DQ6" s="36">
        <f t="shared" si="12"/>
        <v>49.2</v>
      </c>
      <c r="DR6" s="35" t="str">
        <f>IF(DR7="","",IF(DR7="-","【-】","【"&amp;SUBSTITUTE(TEXT(DR7,"#,##0.00"),"-","△")&amp;"】"))</f>
        <v>【50.19】</v>
      </c>
      <c r="DS6" s="35">
        <f>IF(DS7="",NA(),DS7)</f>
        <v>0</v>
      </c>
      <c r="DT6" s="36">
        <f t="shared" ref="DT6:EB6" si="13">IF(DT7="",NA(),DT7)</f>
        <v>0.28999999999999998</v>
      </c>
      <c r="DU6" s="36">
        <f t="shared" si="13"/>
        <v>0.38</v>
      </c>
      <c r="DV6" s="36">
        <f t="shared" si="13"/>
        <v>1.62</v>
      </c>
      <c r="DW6" s="36">
        <f t="shared" si="13"/>
        <v>2.33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0.05</v>
      </c>
      <c r="EE6" s="36">
        <f t="shared" ref="EE6:EM6" si="14">IF(EE7="",NA(),EE7)</f>
        <v>0.04</v>
      </c>
      <c r="EF6" s="36">
        <f t="shared" si="14"/>
        <v>7.0000000000000007E-2</v>
      </c>
      <c r="EG6" s="36">
        <f t="shared" si="14"/>
        <v>0.06</v>
      </c>
      <c r="EH6" s="36">
        <f t="shared" si="14"/>
        <v>0.04</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82112</v>
      </c>
      <c r="D7" s="38">
        <v>46</v>
      </c>
      <c r="E7" s="38">
        <v>1</v>
      </c>
      <c r="F7" s="38">
        <v>0</v>
      </c>
      <c r="G7" s="38">
        <v>1</v>
      </c>
      <c r="H7" s="38" t="s">
        <v>92</v>
      </c>
      <c r="I7" s="38" t="s">
        <v>93</v>
      </c>
      <c r="J7" s="38" t="s">
        <v>94</v>
      </c>
      <c r="K7" s="38" t="s">
        <v>95</v>
      </c>
      <c r="L7" s="38" t="s">
        <v>96</v>
      </c>
      <c r="M7" s="38" t="s">
        <v>97</v>
      </c>
      <c r="N7" s="39" t="s">
        <v>98</v>
      </c>
      <c r="O7" s="39">
        <v>68.23</v>
      </c>
      <c r="P7" s="39">
        <v>87.39</v>
      </c>
      <c r="Q7" s="39">
        <v>4305</v>
      </c>
      <c r="R7" s="39">
        <v>62570</v>
      </c>
      <c r="S7" s="39">
        <v>123.64</v>
      </c>
      <c r="T7" s="39">
        <v>506.07</v>
      </c>
      <c r="U7" s="39">
        <v>54593</v>
      </c>
      <c r="V7" s="39">
        <v>123.64</v>
      </c>
      <c r="W7" s="39">
        <v>441.55</v>
      </c>
      <c r="X7" s="39">
        <v>108.11</v>
      </c>
      <c r="Y7" s="39">
        <v>107.32</v>
      </c>
      <c r="Z7" s="39">
        <v>107.05</v>
      </c>
      <c r="AA7" s="39">
        <v>106.01</v>
      </c>
      <c r="AB7" s="39">
        <v>106.38</v>
      </c>
      <c r="AC7" s="39">
        <v>113.16</v>
      </c>
      <c r="AD7" s="39">
        <v>112.15</v>
      </c>
      <c r="AE7" s="39">
        <v>111.44</v>
      </c>
      <c r="AF7" s="39">
        <v>111.17</v>
      </c>
      <c r="AG7" s="39">
        <v>110.91</v>
      </c>
      <c r="AH7" s="39">
        <v>110.27</v>
      </c>
      <c r="AI7" s="39">
        <v>21.92</v>
      </c>
      <c r="AJ7" s="39">
        <v>13.16</v>
      </c>
      <c r="AK7" s="39">
        <v>5.61</v>
      </c>
      <c r="AL7" s="39">
        <v>0</v>
      </c>
      <c r="AM7" s="39">
        <v>0</v>
      </c>
      <c r="AN7" s="39">
        <v>0.68</v>
      </c>
      <c r="AO7" s="39">
        <v>1</v>
      </c>
      <c r="AP7" s="39">
        <v>1.03</v>
      </c>
      <c r="AQ7" s="39">
        <v>0.78</v>
      </c>
      <c r="AR7" s="39">
        <v>0.92</v>
      </c>
      <c r="AS7" s="39">
        <v>1.1499999999999999</v>
      </c>
      <c r="AT7" s="39">
        <v>131.08000000000001</v>
      </c>
      <c r="AU7" s="39">
        <v>156.12</v>
      </c>
      <c r="AV7" s="39">
        <v>173.02</v>
      </c>
      <c r="AW7" s="39">
        <v>182.49</v>
      </c>
      <c r="AX7" s="39">
        <v>197.89</v>
      </c>
      <c r="AY7" s="39">
        <v>357.82</v>
      </c>
      <c r="AZ7" s="39">
        <v>355.5</v>
      </c>
      <c r="BA7" s="39">
        <v>349.83</v>
      </c>
      <c r="BB7" s="39">
        <v>360.86</v>
      </c>
      <c r="BC7" s="39">
        <v>350.79</v>
      </c>
      <c r="BD7" s="39">
        <v>260.31</v>
      </c>
      <c r="BE7" s="39">
        <v>418.08</v>
      </c>
      <c r="BF7" s="39">
        <v>385.09</v>
      </c>
      <c r="BG7" s="39">
        <v>363.71</v>
      </c>
      <c r="BH7" s="39">
        <v>342.35</v>
      </c>
      <c r="BI7" s="39">
        <v>313.55</v>
      </c>
      <c r="BJ7" s="39">
        <v>307.45999999999998</v>
      </c>
      <c r="BK7" s="39">
        <v>312.58</v>
      </c>
      <c r="BL7" s="39">
        <v>314.87</v>
      </c>
      <c r="BM7" s="39">
        <v>309.27999999999997</v>
      </c>
      <c r="BN7" s="39">
        <v>322.92</v>
      </c>
      <c r="BO7" s="39">
        <v>275.67</v>
      </c>
      <c r="BP7" s="39">
        <v>97.12</v>
      </c>
      <c r="BQ7" s="39">
        <v>97.55</v>
      </c>
      <c r="BR7" s="39">
        <v>97.9</v>
      </c>
      <c r="BS7" s="39">
        <v>97.22</v>
      </c>
      <c r="BT7" s="39">
        <v>99.73</v>
      </c>
      <c r="BU7" s="39">
        <v>106.01</v>
      </c>
      <c r="BV7" s="39">
        <v>104.57</v>
      </c>
      <c r="BW7" s="39">
        <v>103.54</v>
      </c>
      <c r="BX7" s="39">
        <v>103.32</v>
      </c>
      <c r="BY7" s="39">
        <v>100.85</v>
      </c>
      <c r="BZ7" s="39">
        <v>100.05</v>
      </c>
      <c r="CA7" s="39">
        <v>230.83</v>
      </c>
      <c r="CB7" s="39">
        <v>230.32</v>
      </c>
      <c r="CC7" s="39">
        <v>228.87</v>
      </c>
      <c r="CD7" s="39">
        <v>229.98</v>
      </c>
      <c r="CE7" s="39">
        <v>222.98</v>
      </c>
      <c r="CF7" s="39">
        <v>162.24</v>
      </c>
      <c r="CG7" s="39">
        <v>165.47</v>
      </c>
      <c r="CH7" s="39">
        <v>167.46</v>
      </c>
      <c r="CI7" s="39">
        <v>168.56</v>
      </c>
      <c r="CJ7" s="39">
        <v>167.1</v>
      </c>
      <c r="CK7" s="39">
        <v>166.4</v>
      </c>
      <c r="CL7" s="39">
        <v>71.62</v>
      </c>
      <c r="CM7" s="39">
        <v>72.95</v>
      </c>
      <c r="CN7" s="39">
        <v>73.260000000000005</v>
      </c>
      <c r="CO7" s="39">
        <v>75.52</v>
      </c>
      <c r="CP7" s="39">
        <v>73.78</v>
      </c>
      <c r="CQ7" s="39">
        <v>59.11</v>
      </c>
      <c r="CR7" s="39">
        <v>59.74</v>
      </c>
      <c r="CS7" s="39">
        <v>59.46</v>
      </c>
      <c r="CT7" s="39">
        <v>59.51</v>
      </c>
      <c r="CU7" s="39">
        <v>59.91</v>
      </c>
      <c r="CV7" s="39">
        <v>60.69</v>
      </c>
      <c r="CW7" s="39">
        <v>91.73</v>
      </c>
      <c r="CX7" s="39">
        <v>92.38</v>
      </c>
      <c r="CY7" s="39">
        <v>91.81</v>
      </c>
      <c r="CZ7" s="39">
        <v>88.19</v>
      </c>
      <c r="DA7" s="39">
        <v>93.12</v>
      </c>
      <c r="DB7" s="39">
        <v>87.91</v>
      </c>
      <c r="DC7" s="39">
        <v>87.28</v>
      </c>
      <c r="DD7" s="39">
        <v>87.41</v>
      </c>
      <c r="DE7" s="39">
        <v>87.08</v>
      </c>
      <c r="DF7" s="39">
        <v>87.26</v>
      </c>
      <c r="DG7" s="39">
        <v>89.82</v>
      </c>
      <c r="DH7" s="39">
        <v>46.31</v>
      </c>
      <c r="DI7" s="39">
        <v>48.32</v>
      </c>
      <c r="DJ7" s="39">
        <v>50.22</v>
      </c>
      <c r="DK7" s="39">
        <v>52.25</v>
      </c>
      <c r="DL7" s="39">
        <v>54.18</v>
      </c>
      <c r="DM7" s="39">
        <v>46.88</v>
      </c>
      <c r="DN7" s="39">
        <v>46.94</v>
      </c>
      <c r="DO7" s="39">
        <v>47.62</v>
      </c>
      <c r="DP7" s="39">
        <v>48.55</v>
      </c>
      <c r="DQ7" s="39">
        <v>49.2</v>
      </c>
      <c r="DR7" s="39">
        <v>50.19</v>
      </c>
      <c r="DS7" s="39">
        <v>0</v>
      </c>
      <c r="DT7" s="39">
        <v>0.28999999999999998</v>
      </c>
      <c r="DU7" s="39">
        <v>0.38</v>
      </c>
      <c r="DV7" s="39">
        <v>1.62</v>
      </c>
      <c r="DW7" s="39">
        <v>2.33</v>
      </c>
      <c r="DX7" s="39">
        <v>13.39</v>
      </c>
      <c r="DY7" s="39">
        <v>14.48</v>
      </c>
      <c r="DZ7" s="39">
        <v>16.27</v>
      </c>
      <c r="EA7" s="39">
        <v>17.11</v>
      </c>
      <c r="EB7" s="39">
        <v>18.329999999999998</v>
      </c>
      <c r="EC7" s="39">
        <v>20.63</v>
      </c>
      <c r="ED7" s="39">
        <v>0.05</v>
      </c>
      <c r="EE7" s="39">
        <v>0.04</v>
      </c>
      <c r="EF7" s="39">
        <v>7.0000000000000007E-2</v>
      </c>
      <c r="EG7" s="39">
        <v>0.06</v>
      </c>
      <c r="EH7" s="39">
        <v>0.04</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2022-01-14T07:18:02Z</cp:lastPrinted>
  <dcterms:created xsi:type="dcterms:W3CDTF">2021-12-03T06:45:05Z</dcterms:created>
  <dcterms:modified xsi:type="dcterms:W3CDTF">2022-02-24T06:07:33Z</dcterms:modified>
  <cp:category/>
</cp:coreProperties>
</file>