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0_常陸太田市\"/>
    </mc:Choice>
  </mc:AlternateContent>
  <workbookProtection workbookAlgorithmName="SHA-512" workbookHashValue="/c1T2G6SRUXmKo30mbaj/iTY3+px/DivJMVhAFtpnSMVvh5crPV80jzYqeS6jmNZU1AcD6LBS8BfbYX085PeKw==" workbookSaltValue="Yy0mXhtquhi/P+ZyRp1oDA==" workbookSpinCount="100000" lockStructure="1"/>
  <bookViews>
    <workbookView xWindow="0" yWindow="0" windowWidth="20490" windowHeight="753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P10" i="4" s="1"/>
  <c r="O6" i="5"/>
  <c r="I10" i="4" s="1"/>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H85" i="4"/>
  <c r="G85" i="4"/>
  <c r="F85" i="4"/>
  <c r="E85" i="4"/>
  <c r="BB10" i="4"/>
  <c r="AL10" i="4"/>
  <c r="W10" i="4"/>
  <c r="P8" i="4"/>
  <c r="B8" i="4"/>
  <c r="B6" i="4"/>
</calcChain>
</file>

<file path=xl/sharedStrings.xml><?xml version="1.0" encoding="utf-8"?>
<sst xmlns="http://schemas.openxmlformats.org/spreadsheetml/2006/main" count="272" uniqueCount="114">
  <si>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</si>
  <si>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</si>
  <si>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</si>
  <si>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</si>
  <si>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</si>
  <si>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</si>
  <si>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</si>
  <si>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</si>
  <si>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</si>
  <si>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</si>
  <si>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</si>
  <si>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</si>
  <si>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</si>
  <si>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</si>
  <si>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</si>
  <si>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</si>
  <si>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</si>
  <si>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</si>
  <si>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</si>
  <si>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</si>
  <si>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</si>
  <si>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</si>
  <si>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</si>
  <si>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</si>
  <si>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</si>
  <si>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</si>
  <si>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</si>
  <si>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</si>
  <si>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</si>
  <si>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</si>
  <si>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</si>
  <si>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</si>
  <si>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</si>
  <si>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</si>
  <si>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</si>
  <si>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</si>
  <si>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</si>
  <si>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</si>
  <si>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</si>
  <si>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</si>
  <si>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</si>
  <si>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</si>
  <si>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</si>
  <si>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</si>
  <si>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</si>
  <si>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</si>
  <si>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</si>
  <si>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</si>
  <si>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</si>
  <si>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</si>
  <si>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</si>
  <si>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</si>
  <si>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</si>
  <si>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</si>
  <si>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</si>
  <si>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</si>
  <si>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</si>
  <si>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</si>
  <si>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</si>
  <si>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</si>
  <si>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</si>
  <si>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</si>
  <si>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</si>
  <si>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</si>
  <si>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</si>
  <si>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</si>
  <si>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</si>
  <si>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</si>
  <si>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</si>
  <si>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</si>
  <si>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</si>
  <si>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</si>
  <si>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</si>
  <si>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</si>
  <si>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</si>
  <si>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</si>
  <si>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</si>
  <si>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</si>
  <si>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</si>
  <si>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</si>
  <si>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</si>
  <si>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</si>
  <si>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</si>
  <si>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</si>
  <si>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</si>
  <si>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</si>
  <si>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</si>
  <si>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</si>
  <si>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</si>
  <si>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</si>
  <si>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</si>
  <si>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</si>
  <si>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</si>
  <si>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</si>
  <si>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</si>
  <si>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</si>
  <si>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</si>
  <si>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</si>
  <si>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</si>
  <si>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</si>
  <si>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</si>
  <si>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</si>
  <si>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</si>
  <si>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</si>
  <si>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</si>
  <si>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</si>
  <si>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</si>
  <si>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</si>
  <si>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</si>
  <si>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</si>
  <si>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</si>
  <si>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①有形固定資産減価償却率及び②管路経年化率ともに増加していることから,引続き老朽化が進む施設を更新するための財源確保や更新時期の平準化を図り,可能な限り計画的な施設更新に努める。
③管路更新率は前年度から0.12ポイント増加し,類似団体平均を上回っている。引続き老朽化が進む施設を更新するための財源確保や更新時期の平準化を図り,可能な限り計画的な施設更新に努める。</t>
    <rPh sb="35" eb="37">
      <t>ヒキツヅ</t>
    </rPh>
    <rPh sb="97" eb="100">
      <t>ゼンネンド</t>
    </rPh>
    <rPh sb="110" eb="112">
      <t>ゾウカ</t>
    </rPh>
    <rPh sb="121" eb="123">
      <t>ウワマワ</t>
    </rPh>
    <rPh sb="128" eb="130">
      <t>ヒキツヅ</t>
    </rPh>
    <phoneticPr fontId="4"/>
  </si>
  <si>
    <t>①経常収支比率は100％を超えており,かつ②累積欠損金比率も発生していないため,概ね健全な経営であるが,⑤料金回収率が43.69%と100%を大きく下回っており,一般会計からの補助金など水道料金以外の収入に依存している状況にあることから,適正な料金体系への見直しと更なる費用削減に努める。
③流動比率は,一般会計からの繰入れにより資産の増加を図ったため,前年度から133.37ポイント増加するとともに,類似団体平均を大きく上回り,短期的な債務に対しての支払能力は有していると言える。
④企業債残高対給水収益比率は,類似団体平均を大きく下回っているものの,現在,大規模な拡張工事を進め企業債残高が増加していることから,今後の投資規模について注意が必要である。
⑥給水原価は前年度から71.71円増加し,類似団体平均を上回っていることから,引続き投資の効率化や費用削減に努める。
⑦施設利用率は,類似団体平均を上回っているものの,低い水準で推移していることから,今後の施設更新時においては,水需要の状況を踏まえつつ,適正な施設規模での更新を行う。
⑧有収率は,類似団体平均を上回っているものの,前年度と同程度に留まっているため,引続き計画的に可能な限り老朽管路の更新を行い,漏水件数の縮減に努め,有収率の向上を図る。</t>
    <rPh sb="308" eb="310">
      <t>コンゴ</t>
    </rPh>
    <rPh sb="311" eb="315">
      <t>トウシキボ</t>
    </rPh>
    <rPh sb="319" eb="321">
      <t>チュウイ</t>
    </rPh>
    <rPh sb="322" eb="324">
      <t>ヒツヨウ</t>
    </rPh>
    <rPh sb="335" eb="338">
      <t>ゼンネンド</t>
    </rPh>
    <rPh sb="345" eb="346">
      <t>エン</t>
    </rPh>
    <rPh sb="346" eb="348">
      <t>ゾウカ</t>
    </rPh>
    <rPh sb="485" eb="487">
      <t>ウワマワ</t>
    </rPh>
    <rPh sb="495" eb="498">
      <t>ゼンネンド</t>
    </rPh>
    <rPh sb="503" eb="504">
      <t>トド</t>
    </rPh>
    <rPh sb="546" eb="549">
      <t>ユウシュウリツ</t>
    </rPh>
    <rPh sb="550" eb="552">
      <t>コウジョウ</t>
    </rPh>
    <rPh sb="553" eb="554">
      <t>ハカ</t>
    </rPh>
    <phoneticPr fontId="4"/>
  </si>
  <si>
    <t>経営の健全性・効率性については,一般会計からの補助金など水道料金以外の収入に依存している状況にあるため,適正な料金体系への見直しと更なる費用削減に努める。また,施設の老朽化が進んでいる状況にあるため,将来にわたり持続可能な簡易水道事業となるよう,引続き老朽化が進む施設を更新するための財源確保や更新時期の平準化を図り,可能な限り計画的な施設更新に努める。</t>
    <rPh sb="123" eb="125">
      <t>ヒキツヅ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</si>
</sst>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0" fillId="0" borderId="0" xfId="0" applyFo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0.28000000000000003</c:v>
                </c:pt>
                <c:pt idx="3">
                  <c:v>0.2</c:v>
                </c:pt>
                <c:pt idx="4">
                  <c:v>0.32</c:v>
                </c:pt>
              </c:numCache>
            </c:numRef>
          </c:val>
          <c:extLst>
            <c:ext xmlns:c16="http://schemas.microsoft.com/office/drawing/2014/chart" uri="{C3380CC4-5D6E-409C-BE32-E72D297353CC}">
              <c16:uniqueId val="{00000000-B124-41F9-806F-36DE692B71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0.19</c:v>
                </c:pt>
                <c:pt idx="3">
                  <c:v>0.26</c:v>
                </c:pt>
                <c:pt idx="4">
                  <c:v>0.28999999999999998</c:v>
                </c:pt>
              </c:numCache>
            </c:numRef>
          </c:val>
          <c:smooth val="0"/>
          <c:extLst>
            <c:ext xmlns:c16="http://schemas.microsoft.com/office/drawing/2014/chart" uri="{C3380CC4-5D6E-409C-BE32-E72D297353CC}">
              <c16:uniqueId val="{00000001-B124-41F9-806F-36DE692B71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58.15</c:v>
                </c:pt>
                <c:pt idx="3">
                  <c:v>60.71</c:v>
                </c:pt>
                <c:pt idx="4">
                  <c:v>58.96</c:v>
                </c:pt>
              </c:numCache>
            </c:numRef>
          </c:val>
          <c:extLst>
            <c:ext xmlns:c16="http://schemas.microsoft.com/office/drawing/2014/chart" uri="{C3380CC4-5D6E-409C-BE32-E72D297353CC}">
              <c16:uniqueId val="{00000000-E096-46B4-BDBF-BFEE47B7A1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55.3</c:v>
                </c:pt>
                <c:pt idx="3">
                  <c:v>54.14</c:v>
                </c:pt>
                <c:pt idx="4">
                  <c:v>53.79</c:v>
                </c:pt>
              </c:numCache>
            </c:numRef>
          </c:val>
          <c:smooth val="0"/>
          <c:extLst>
            <c:ext xmlns:c16="http://schemas.microsoft.com/office/drawing/2014/chart" uri="{C3380CC4-5D6E-409C-BE32-E72D297353CC}">
              <c16:uniqueId val="{00000001-E096-46B4-BDBF-BFEE47B7A1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81.760000000000005</c:v>
                </c:pt>
                <c:pt idx="3">
                  <c:v>77.63</c:v>
                </c:pt>
                <c:pt idx="4">
                  <c:v>77.73</c:v>
                </c:pt>
              </c:numCache>
            </c:numRef>
          </c:val>
          <c:extLst>
            <c:ext xmlns:c16="http://schemas.microsoft.com/office/drawing/2014/chart" uri="{C3380CC4-5D6E-409C-BE32-E72D297353CC}">
              <c16:uniqueId val="{00000000-F9AE-4A07-B814-671BF11411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78.319999999999993</c:v>
                </c:pt>
                <c:pt idx="3">
                  <c:v>76.239999999999995</c:v>
                </c:pt>
                <c:pt idx="4">
                  <c:v>73.81</c:v>
                </c:pt>
              </c:numCache>
            </c:numRef>
          </c:val>
          <c:smooth val="0"/>
          <c:extLst>
            <c:ext xmlns:c16="http://schemas.microsoft.com/office/drawing/2014/chart" uri="{C3380CC4-5D6E-409C-BE32-E72D297353CC}">
              <c16:uniqueId val="{00000001-F9AE-4A07-B814-671BF11411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108.98</c:v>
                </c:pt>
                <c:pt idx="3">
                  <c:v>115.65</c:v>
                </c:pt>
                <c:pt idx="4">
                  <c:v>115.13</c:v>
                </c:pt>
              </c:numCache>
            </c:numRef>
          </c:val>
          <c:extLst>
            <c:ext xmlns:c16="http://schemas.microsoft.com/office/drawing/2014/chart" uri="{C3380CC4-5D6E-409C-BE32-E72D297353CC}">
              <c16:uniqueId val="{00000000-47E2-442E-B94B-EE5416379E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100.27</c:v>
                </c:pt>
                <c:pt idx="3">
                  <c:v>103.57</c:v>
                </c:pt>
                <c:pt idx="4">
                  <c:v>100.97</c:v>
                </c:pt>
              </c:numCache>
            </c:numRef>
          </c:val>
          <c:smooth val="0"/>
          <c:extLst>
            <c:ext xmlns:c16="http://schemas.microsoft.com/office/drawing/2014/chart" uri="{C3380CC4-5D6E-409C-BE32-E72D297353CC}">
              <c16:uniqueId val="{00000001-47E2-442E-B94B-EE5416379E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6.64</c:v>
                </c:pt>
                <c:pt idx="3">
                  <c:v>12.91</c:v>
                </c:pt>
                <c:pt idx="4">
                  <c:v>18.61</c:v>
                </c:pt>
              </c:numCache>
            </c:numRef>
          </c:val>
          <c:extLst>
            <c:ext xmlns:c16="http://schemas.microsoft.com/office/drawing/2014/chart" uri="{C3380CC4-5D6E-409C-BE32-E72D297353CC}">
              <c16:uniqueId val="{00000000-5B0B-4CEF-83C4-E0F892D520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34.83</c:v>
                </c:pt>
                <c:pt idx="3">
                  <c:v>31.44</c:v>
                </c:pt>
                <c:pt idx="4">
                  <c:v>35.43</c:v>
                </c:pt>
              </c:numCache>
            </c:numRef>
          </c:val>
          <c:smooth val="0"/>
          <c:extLst>
            <c:ext xmlns:c16="http://schemas.microsoft.com/office/drawing/2014/chart" uri="{C3380CC4-5D6E-409C-BE32-E72D297353CC}">
              <c16:uniqueId val="{00000001-5B0B-4CEF-83C4-E0F892D520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12.51</c:v>
                </c:pt>
                <c:pt idx="3">
                  <c:v>12.51</c:v>
                </c:pt>
                <c:pt idx="4">
                  <c:v>12.96</c:v>
                </c:pt>
              </c:numCache>
            </c:numRef>
          </c:val>
          <c:extLst>
            <c:ext xmlns:c16="http://schemas.microsoft.com/office/drawing/2014/chart" uri="{C3380CC4-5D6E-409C-BE32-E72D297353CC}">
              <c16:uniqueId val="{00000000-21F7-46E9-BBD3-78F75AD85D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10.050000000000001</c:v>
                </c:pt>
                <c:pt idx="3">
                  <c:v>10.78</c:v>
                </c:pt>
                <c:pt idx="4">
                  <c:v>11.16</c:v>
                </c:pt>
              </c:numCache>
            </c:numRef>
          </c:val>
          <c:smooth val="0"/>
          <c:extLst>
            <c:ext xmlns:c16="http://schemas.microsoft.com/office/drawing/2014/chart" uri="{C3380CC4-5D6E-409C-BE32-E72D297353CC}">
              <c16:uniqueId val="{00000001-21F7-46E9-BBD3-78F75AD85D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A7-42FC-89AD-3448E8761D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8.57</c:v>
                </c:pt>
                <c:pt idx="3">
                  <c:v>5.78</c:v>
                </c:pt>
                <c:pt idx="4">
                  <c:v>8.73</c:v>
                </c:pt>
              </c:numCache>
            </c:numRef>
          </c:val>
          <c:smooth val="0"/>
          <c:extLst>
            <c:ext xmlns:c16="http://schemas.microsoft.com/office/drawing/2014/chart" uri="{C3380CC4-5D6E-409C-BE32-E72D297353CC}">
              <c16:uniqueId val="{00000001-07A7-42FC-89AD-3448E8761D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147.63999999999999</c:v>
                </c:pt>
                <c:pt idx="3">
                  <c:v>295.79000000000002</c:v>
                </c:pt>
                <c:pt idx="4">
                  <c:v>429.16</c:v>
                </c:pt>
              </c:numCache>
            </c:numRef>
          </c:val>
          <c:extLst>
            <c:ext xmlns:c16="http://schemas.microsoft.com/office/drawing/2014/chart" uri="{C3380CC4-5D6E-409C-BE32-E72D297353CC}">
              <c16:uniqueId val="{00000000-FDAE-4C01-8FD6-82B811299B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139.66999999999999</c:v>
                </c:pt>
                <c:pt idx="3">
                  <c:v>92.24</c:v>
                </c:pt>
                <c:pt idx="4">
                  <c:v>116</c:v>
                </c:pt>
              </c:numCache>
            </c:numRef>
          </c:val>
          <c:smooth val="0"/>
          <c:extLst>
            <c:ext xmlns:c16="http://schemas.microsoft.com/office/drawing/2014/chart" uri="{C3380CC4-5D6E-409C-BE32-E72D297353CC}">
              <c16:uniqueId val="{00000001-FDAE-4C01-8FD6-82B811299B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753.76</c:v>
                </c:pt>
                <c:pt idx="3">
                  <c:v>807.02</c:v>
                </c:pt>
                <c:pt idx="4">
                  <c:v>941.09</c:v>
                </c:pt>
              </c:numCache>
            </c:numRef>
          </c:val>
          <c:extLst>
            <c:ext xmlns:c16="http://schemas.microsoft.com/office/drawing/2014/chart" uri="{C3380CC4-5D6E-409C-BE32-E72D297353CC}">
              <c16:uniqueId val="{00000000-A0AC-4221-8982-0326B50D2F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1390.57</c:v>
                </c:pt>
                <c:pt idx="3">
                  <c:v>1546.97</c:v>
                </c:pt>
                <c:pt idx="4">
                  <c:v>1471.36</c:v>
                </c:pt>
              </c:numCache>
            </c:numRef>
          </c:val>
          <c:smooth val="0"/>
          <c:extLst>
            <c:ext xmlns:c16="http://schemas.microsoft.com/office/drawing/2014/chart" uri="{C3380CC4-5D6E-409C-BE32-E72D297353CC}">
              <c16:uniqueId val="{00000001-A0AC-4221-8982-0326B50D2F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52.23</c:v>
                </c:pt>
                <c:pt idx="3">
                  <c:v>54.59</c:v>
                </c:pt>
                <c:pt idx="4">
                  <c:v>43.69</c:v>
                </c:pt>
              </c:numCache>
            </c:numRef>
          </c:val>
          <c:extLst>
            <c:ext xmlns:c16="http://schemas.microsoft.com/office/drawing/2014/chart" uri="{C3380CC4-5D6E-409C-BE32-E72D297353CC}">
              <c16:uniqueId val="{00000000-61FA-41D9-AA5A-956FA766E7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62.43</c:v>
                </c:pt>
                <c:pt idx="3">
                  <c:v>51.1</c:v>
                </c:pt>
                <c:pt idx="4">
                  <c:v>51.76</c:v>
                </c:pt>
              </c:numCache>
            </c:numRef>
          </c:val>
          <c:smooth val="0"/>
          <c:extLst>
            <c:ext xmlns:c16="http://schemas.microsoft.com/office/drawing/2014/chart" uri="{C3380CC4-5D6E-409C-BE32-E72D297353CC}">
              <c16:uniqueId val="{00000001-61FA-41D9-AA5A-956FA766E7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297.79000000000002</c:v>
                </c:pt>
                <c:pt idx="3">
                  <c:v>285.56</c:v>
                </c:pt>
                <c:pt idx="4">
                  <c:v>357.27</c:v>
                </c:pt>
              </c:numCache>
            </c:numRef>
          </c:val>
          <c:extLst>
            <c:ext xmlns:c16="http://schemas.microsoft.com/office/drawing/2014/chart" uri="{C3380CC4-5D6E-409C-BE32-E72D297353CC}">
              <c16:uniqueId val="{00000000-04A9-47DC-A336-1382EB3EBD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224.51</c:v>
                </c:pt>
                <c:pt idx="3">
                  <c:v>269.64</c:v>
                </c:pt>
                <c:pt idx="4">
                  <c:v>276.18</c:v>
                </c:pt>
              </c:numCache>
            </c:numRef>
          </c:val>
          <c:smooth val="0"/>
          <c:extLst>
            <c:ext xmlns:c16="http://schemas.microsoft.com/office/drawing/2014/chart" uri="{C3380CC4-5D6E-409C-BE32-E72D297353CC}">
              <c16:uniqueId val="{00000001-04A9-47DC-A336-1382EB3EBD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7" zoomScaleNormal="87"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茨城県　常陸太田市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C2</v>
      </c>
      <c r="X8" s="76"/>
      <c r="Y8" s="76"/>
      <c r="Z8" s="76"/>
      <c r="AA8" s="76"/>
      <c r="AB8" s="76"/>
      <c r="AC8" s="76"/>
      <c r="AD8" s="76" t="str">
        <f>データ!$M$6</f>
        <v>非設置</v>
      </c>
      <c r="AE8" s="76"/>
      <c r="AF8" s="76"/>
      <c r="AG8" s="76"/>
      <c r="AH8" s="76"/>
      <c r="AI8" s="76"/>
      <c r="AJ8" s="76"/>
      <c r="AK8" s="2"/>
      <c r="AL8" s="67">
        <f>データ!$R$6</f>
        <v>49236</v>
      </c>
      <c r="AM8" s="67"/>
      <c r="AN8" s="67"/>
      <c r="AO8" s="67"/>
      <c r="AP8" s="67"/>
      <c r="AQ8" s="67"/>
      <c r="AR8" s="67"/>
      <c r="AS8" s="67"/>
      <c r="AT8" s="38">
        <f>データ!$S$6</f>
        <v>371.99</v>
      </c>
      <c r="AU8" s="39"/>
      <c r="AV8" s="39"/>
      <c r="AW8" s="39"/>
      <c r="AX8" s="39"/>
      <c r="AY8" s="39"/>
      <c r="AZ8" s="39"/>
      <c r="BA8" s="39"/>
      <c r="BB8" s="56">
        <f>データ!$T$6</f>
        <v>132.36000000000001</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8" t="str">
        <f>データ!$N$6</f>
        <v>-</v>
      </c>
      <c r="C10" s="39"/>
      <c r="D10" s="39"/>
      <c r="E10" s="39"/>
      <c r="F10" s="39"/>
      <c r="G10" s="39"/>
      <c r="H10" s="39"/>
      <c r="I10" s="38">
        <f>データ!$O$6</f>
        <v>63.36</v>
      </c>
      <c r="J10" s="39"/>
      <c r="K10" s="39"/>
      <c r="L10" s="39"/>
      <c r="M10" s="39"/>
      <c r="N10" s="39"/>
      <c r="O10" s="66"/>
      <c r="P10" s="56">
        <f>データ!$P$6</f>
        <v>13.85</v>
      </c>
      <c r="Q10" s="56"/>
      <c r="R10" s="56"/>
      <c r="S10" s="56"/>
      <c r="T10" s="56"/>
      <c r="U10" s="56"/>
      <c r="V10" s="56"/>
      <c r="W10" s="67">
        <f>データ!$Q$6</f>
        <v>3190</v>
      </c>
      <c r="X10" s="67"/>
      <c r="Y10" s="67"/>
      <c r="Z10" s="67"/>
      <c r="AA10" s="67"/>
      <c r="AB10" s="67"/>
      <c r="AC10" s="67"/>
      <c r="AD10" s="2"/>
      <c r="AE10" s="2"/>
      <c r="AF10" s="2"/>
      <c r="AG10" s="2"/>
      <c r="AH10" s="2"/>
      <c r="AI10" s="2"/>
      <c r="AJ10" s="2"/>
      <c r="AK10" s="2"/>
      <c r="AL10" s="67">
        <f>データ!$U$6</f>
        <v>6771</v>
      </c>
      <c r="AM10" s="67"/>
      <c r="AN10" s="67"/>
      <c r="AO10" s="67"/>
      <c r="AP10" s="67"/>
      <c r="AQ10" s="67"/>
      <c r="AR10" s="67"/>
      <c r="AS10" s="67"/>
      <c r="AT10" s="38">
        <f>データ!$V$6</f>
        <v>103.8</v>
      </c>
      <c r="AU10" s="39"/>
      <c r="AV10" s="39"/>
      <c r="AW10" s="39"/>
      <c r="AX10" s="39"/>
      <c r="AY10" s="39"/>
      <c r="AZ10" s="39"/>
      <c r="BA10" s="39"/>
      <c r="BB10" s="56">
        <f>データ!$W$6</f>
        <v>65.23</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2" t="s">
        <v>25</v>
      </c>
      <c r="BM14" s="33"/>
      <c r="BN14" s="33"/>
      <c r="BO14" s="33"/>
      <c r="BP14" s="33"/>
      <c r="BQ14" s="33"/>
      <c r="BR14" s="33"/>
      <c r="BS14" s="33"/>
      <c r="BT14" s="33"/>
      <c r="BU14" s="33"/>
      <c r="BV14" s="33"/>
      <c r="BW14" s="33"/>
      <c r="BX14" s="33"/>
      <c r="BY14" s="33"/>
      <c r="BZ14" s="34"/>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0" t="s">
        <v>112</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26</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0" t="s">
        <v>111</v>
      </c>
      <c r="BM47" s="41"/>
      <c r="BN47" s="41"/>
      <c r="BO47" s="41"/>
      <c r="BP47" s="41"/>
      <c r="BQ47" s="41"/>
      <c r="BR47" s="41"/>
      <c r="BS47" s="41"/>
      <c r="BT47" s="41"/>
      <c r="BU47" s="41"/>
      <c r="BV47" s="41"/>
      <c r="BW47" s="41"/>
      <c r="BX47" s="41"/>
      <c r="BY47" s="41"/>
      <c r="BZ47" s="4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0"/>
      <c r="BM48" s="41"/>
      <c r="BN48" s="41"/>
      <c r="BO48" s="41"/>
      <c r="BP48" s="41"/>
      <c r="BQ48" s="41"/>
      <c r="BR48" s="41"/>
      <c r="BS48" s="41"/>
      <c r="BT48" s="41"/>
      <c r="BU48" s="41"/>
      <c r="BV48" s="41"/>
      <c r="BW48" s="41"/>
      <c r="BX48" s="41"/>
      <c r="BY48" s="41"/>
      <c r="BZ48" s="4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0"/>
      <c r="BM49" s="41"/>
      <c r="BN49" s="41"/>
      <c r="BO49" s="41"/>
      <c r="BP49" s="41"/>
      <c r="BQ49" s="41"/>
      <c r="BR49" s="41"/>
      <c r="BS49" s="41"/>
      <c r="BT49" s="41"/>
      <c r="BU49" s="41"/>
      <c r="BV49" s="41"/>
      <c r="BW49" s="41"/>
      <c r="BX49" s="41"/>
      <c r="BY49" s="41"/>
      <c r="BZ49" s="4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0"/>
      <c r="BM50" s="41"/>
      <c r="BN50" s="41"/>
      <c r="BO50" s="41"/>
      <c r="BP50" s="41"/>
      <c r="BQ50" s="41"/>
      <c r="BR50" s="41"/>
      <c r="BS50" s="41"/>
      <c r="BT50" s="41"/>
      <c r="BU50" s="41"/>
      <c r="BV50" s="41"/>
      <c r="BW50" s="41"/>
      <c r="BX50" s="41"/>
      <c r="BY50" s="41"/>
      <c r="BZ50" s="4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0"/>
      <c r="BM51" s="41"/>
      <c r="BN51" s="41"/>
      <c r="BO51" s="41"/>
      <c r="BP51" s="41"/>
      <c r="BQ51" s="41"/>
      <c r="BR51" s="41"/>
      <c r="BS51" s="41"/>
      <c r="BT51" s="41"/>
      <c r="BU51" s="41"/>
      <c r="BV51" s="41"/>
      <c r="BW51" s="41"/>
      <c r="BX51" s="41"/>
      <c r="BY51" s="41"/>
      <c r="BZ51" s="4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0"/>
      <c r="BM52" s="41"/>
      <c r="BN52" s="41"/>
      <c r="BO52" s="41"/>
      <c r="BP52" s="41"/>
      <c r="BQ52" s="41"/>
      <c r="BR52" s="41"/>
      <c r="BS52" s="41"/>
      <c r="BT52" s="41"/>
      <c r="BU52" s="41"/>
      <c r="BV52" s="41"/>
      <c r="BW52" s="41"/>
      <c r="BX52" s="41"/>
      <c r="BY52" s="41"/>
      <c r="BZ52" s="4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0"/>
      <c r="BM53" s="41"/>
      <c r="BN53" s="41"/>
      <c r="BO53" s="41"/>
      <c r="BP53" s="41"/>
      <c r="BQ53" s="41"/>
      <c r="BR53" s="41"/>
      <c r="BS53" s="41"/>
      <c r="BT53" s="41"/>
      <c r="BU53" s="41"/>
      <c r="BV53" s="41"/>
      <c r="BW53" s="41"/>
      <c r="BX53" s="41"/>
      <c r="BY53" s="41"/>
      <c r="BZ53" s="4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0"/>
      <c r="BM54" s="41"/>
      <c r="BN54" s="41"/>
      <c r="BO54" s="41"/>
      <c r="BP54" s="41"/>
      <c r="BQ54" s="41"/>
      <c r="BR54" s="41"/>
      <c r="BS54" s="41"/>
      <c r="BT54" s="41"/>
      <c r="BU54" s="41"/>
      <c r="BV54" s="41"/>
      <c r="BW54" s="41"/>
      <c r="BX54" s="41"/>
      <c r="BY54" s="41"/>
      <c r="BZ54" s="4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0"/>
      <c r="BM55" s="41"/>
      <c r="BN55" s="41"/>
      <c r="BO55" s="41"/>
      <c r="BP55" s="41"/>
      <c r="BQ55" s="41"/>
      <c r="BR55" s="41"/>
      <c r="BS55" s="41"/>
      <c r="BT55" s="41"/>
      <c r="BU55" s="41"/>
      <c r="BV55" s="41"/>
      <c r="BW55" s="41"/>
      <c r="BX55" s="41"/>
      <c r="BY55" s="41"/>
      <c r="BZ55" s="4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0"/>
      <c r="BM56" s="41"/>
      <c r="BN56" s="41"/>
      <c r="BO56" s="41"/>
      <c r="BP56" s="41"/>
      <c r="BQ56" s="41"/>
      <c r="BR56" s="41"/>
      <c r="BS56" s="41"/>
      <c r="BT56" s="41"/>
      <c r="BU56" s="41"/>
      <c r="BV56" s="41"/>
      <c r="BW56" s="41"/>
      <c r="BX56" s="41"/>
      <c r="BY56" s="41"/>
      <c r="BZ56" s="4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0"/>
      <c r="BM57" s="41"/>
      <c r="BN57" s="41"/>
      <c r="BO57" s="41"/>
      <c r="BP57" s="41"/>
      <c r="BQ57" s="41"/>
      <c r="BR57" s="41"/>
      <c r="BS57" s="41"/>
      <c r="BT57" s="41"/>
      <c r="BU57" s="41"/>
      <c r="BV57" s="41"/>
      <c r="BW57" s="41"/>
      <c r="BX57" s="41"/>
      <c r="BY57" s="41"/>
      <c r="BZ57" s="4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0"/>
      <c r="BM58" s="41"/>
      <c r="BN58" s="41"/>
      <c r="BO58" s="41"/>
      <c r="BP58" s="41"/>
      <c r="BQ58" s="41"/>
      <c r="BR58" s="41"/>
      <c r="BS58" s="41"/>
      <c r="BT58" s="41"/>
      <c r="BU58" s="41"/>
      <c r="BV58" s="41"/>
      <c r="BW58" s="41"/>
      <c r="BX58" s="41"/>
      <c r="BY58" s="41"/>
      <c r="BZ58" s="4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0"/>
      <c r="BM59" s="41"/>
      <c r="BN59" s="41"/>
      <c r="BO59" s="41"/>
      <c r="BP59" s="41"/>
      <c r="BQ59" s="41"/>
      <c r="BR59" s="41"/>
      <c r="BS59" s="41"/>
      <c r="BT59" s="41"/>
      <c r="BU59" s="41"/>
      <c r="BV59" s="41"/>
      <c r="BW59" s="41"/>
      <c r="BX59" s="41"/>
      <c r="BY59" s="41"/>
      <c r="BZ59" s="42"/>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0"/>
      <c r="BM60" s="41"/>
      <c r="BN60" s="41"/>
      <c r="BO60" s="41"/>
      <c r="BP60" s="41"/>
      <c r="BQ60" s="41"/>
      <c r="BR60" s="41"/>
      <c r="BS60" s="41"/>
      <c r="BT60" s="41"/>
      <c r="BU60" s="41"/>
      <c r="BV60" s="41"/>
      <c r="BW60" s="41"/>
      <c r="BX60" s="41"/>
      <c r="BY60" s="41"/>
      <c r="BZ60" s="42"/>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0"/>
      <c r="BM61" s="41"/>
      <c r="BN61" s="41"/>
      <c r="BO61" s="41"/>
      <c r="BP61" s="41"/>
      <c r="BQ61" s="41"/>
      <c r="BR61" s="41"/>
      <c r="BS61" s="41"/>
      <c r="BT61" s="41"/>
      <c r="BU61" s="41"/>
      <c r="BV61" s="41"/>
      <c r="BW61" s="41"/>
      <c r="BX61" s="41"/>
      <c r="BY61" s="41"/>
      <c r="BZ61" s="4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0"/>
      <c r="BM62" s="41"/>
      <c r="BN62" s="41"/>
      <c r="BO62" s="41"/>
      <c r="BP62" s="41"/>
      <c r="BQ62" s="41"/>
      <c r="BR62" s="41"/>
      <c r="BS62" s="41"/>
      <c r="BT62" s="41"/>
      <c r="BU62" s="41"/>
      <c r="BV62" s="41"/>
      <c r="BW62" s="41"/>
      <c r="BX62" s="41"/>
      <c r="BY62" s="41"/>
      <c r="BZ62" s="4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28</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0" t="s">
        <v>113</v>
      </c>
      <c r="BM66" s="41"/>
      <c r="BN66" s="41"/>
      <c r="BO66" s="41"/>
      <c r="BP66" s="41"/>
      <c r="BQ66" s="41"/>
      <c r="BR66" s="41"/>
      <c r="BS66" s="41"/>
      <c r="BT66" s="41"/>
      <c r="BU66" s="41"/>
      <c r="BV66" s="41"/>
      <c r="BW66" s="41"/>
      <c r="BX66" s="41"/>
      <c r="BY66" s="41"/>
      <c r="BZ66" s="4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0"/>
      <c r="BM67" s="41"/>
      <c r="BN67" s="41"/>
      <c r="BO67" s="41"/>
      <c r="BP67" s="41"/>
      <c r="BQ67" s="41"/>
      <c r="BR67" s="41"/>
      <c r="BS67" s="41"/>
      <c r="BT67" s="41"/>
      <c r="BU67" s="41"/>
      <c r="BV67" s="41"/>
      <c r="BW67" s="41"/>
      <c r="BX67" s="41"/>
      <c r="BY67" s="41"/>
      <c r="BZ67" s="4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0"/>
      <c r="BM68" s="41"/>
      <c r="BN68" s="41"/>
      <c r="BO68" s="41"/>
      <c r="BP68" s="41"/>
      <c r="BQ68" s="41"/>
      <c r="BR68" s="41"/>
      <c r="BS68" s="41"/>
      <c r="BT68" s="41"/>
      <c r="BU68" s="41"/>
      <c r="BV68" s="41"/>
      <c r="BW68" s="41"/>
      <c r="BX68" s="41"/>
      <c r="BY68" s="41"/>
      <c r="BZ68" s="4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0"/>
      <c r="BM69" s="41"/>
      <c r="BN69" s="41"/>
      <c r="BO69" s="41"/>
      <c r="BP69" s="41"/>
      <c r="BQ69" s="41"/>
      <c r="BR69" s="41"/>
      <c r="BS69" s="41"/>
      <c r="BT69" s="41"/>
      <c r="BU69" s="41"/>
      <c r="BV69" s="41"/>
      <c r="BW69" s="41"/>
      <c r="BX69" s="41"/>
      <c r="BY69" s="41"/>
      <c r="BZ69" s="4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0"/>
      <c r="BM70" s="41"/>
      <c r="BN70" s="41"/>
      <c r="BO70" s="41"/>
      <c r="BP70" s="41"/>
      <c r="BQ70" s="41"/>
      <c r="BR70" s="41"/>
      <c r="BS70" s="41"/>
      <c r="BT70" s="41"/>
      <c r="BU70" s="41"/>
      <c r="BV70" s="41"/>
      <c r="BW70" s="41"/>
      <c r="BX70" s="41"/>
      <c r="BY70" s="41"/>
      <c r="BZ70" s="4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0"/>
      <c r="BM71" s="41"/>
      <c r="BN71" s="41"/>
      <c r="BO71" s="41"/>
      <c r="BP71" s="41"/>
      <c r="BQ71" s="41"/>
      <c r="BR71" s="41"/>
      <c r="BS71" s="41"/>
      <c r="BT71" s="41"/>
      <c r="BU71" s="41"/>
      <c r="BV71" s="41"/>
      <c r="BW71" s="41"/>
      <c r="BX71" s="41"/>
      <c r="BY71" s="41"/>
      <c r="BZ71" s="4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0"/>
      <c r="BM72" s="41"/>
      <c r="BN72" s="41"/>
      <c r="BO72" s="41"/>
      <c r="BP72" s="41"/>
      <c r="BQ72" s="41"/>
      <c r="BR72" s="41"/>
      <c r="BS72" s="41"/>
      <c r="BT72" s="41"/>
      <c r="BU72" s="41"/>
      <c r="BV72" s="41"/>
      <c r="BW72" s="41"/>
      <c r="BX72" s="41"/>
      <c r="BY72" s="41"/>
      <c r="BZ72" s="4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0"/>
      <c r="BM73" s="41"/>
      <c r="BN73" s="41"/>
      <c r="BO73" s="41"/>
      <c r="BP73" s="41"/>
      <c r="BQ73" s="41"/>
      <c r="BR73" s="41"/>
      <c r="BS73" s="41"/>
      <c r="BT73" s="41"/>
      <c r="BU73" s="41"/>
      <c r="BV73" s="41"/>
      <c r="BW73" s="41"/>
      <c r="BX73" s="41"/>
      <c r="BY73" s="41"/>
      <c r="BZ73" s="4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0"/>
      <c r="BM74" s="41"/>
      <c r="BN74" s="41"/>
      <c r="BO74" s="41"/>
      <c r="BP74" s="41"/>
      <c r="BQ74" s="41"/>
      <c r="BR74" s="41"/>
      <c r="BS74" s="41"/>
      <c r="BT74" s="41"/>
      <c r="BU74" s="41"/>
      <c r="BV74" s="41"/>
      <c r="BW74" s="41"/>
      <c r="BX74" s="41"/>
      <c r="BY74" s="41"/>
      <c r="BZ74" s="4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0"/>
      <c r="BM75" s="41"/>
      <c r="BN75" s="41"/>
      <c r="BO75" s="41"/>
      <c r="BP75" s="41"/>
      <c r="BQ75" s="41"/>
      <c r="BR75" s="41"/>
      <c r="BS75" s="41"/>
      <c r="BT75" s="41"/>
      <c r="BU75" s="41"/>
      <c r="BV75" s="41"/>
      <c r="BW75" s="41"/>
      <c r="BX75" s="41"/>
      <c r="BY75" s="41"/>
      <c r="BZ75" s="4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0"/>
      <c r="BM76" s="41"/>
      <c r="BN76" s="41"/>
      <c r="BO76" s="41"/>
      <c r="BP76" s="41"/>
      <c r="BQ76" s="41"/>
      <c r="BR76" s="41"/>
      <c r="BS76" s="41"/>
      <c r="BT76" s="41"/>
      <c r="BU76" s="41"/>
      <c r="BV76" s="41"/>
      <c r="BW76" s="41"/>
      <c r="BX76" s="41"/>
      <c r="BY76" s="41"/>
      <c r="BZ76" s="4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0"/>
      <c r="BM77" s="41"/>
      <c r="BN77" s="41"/>
      <c r="BO77" s="41"/>
      <c r="BP77" s="41"/>
      <c r="BQ77" s="41"/>
      <c r="BR77" s="41"/>
      <c r="BS77" s="41"/>
      <c r="BT77" s="41"/>
      <c r="BU77" s="41"/>
      <c r="BV77" s="41"/>
      <c r="BW77" s="41"/>
      <c r="BX77" s="41"/>
      <c r="BY77" s="41"/>
      <c r="BZ77" s="4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0"/>
      <c r="BM78" s="41"/>
      <c r="BN78" s="41"/>
      <c r="BO78" s="41"/>
      <c r="BP78" s="41"/>
      <c r="BQ78" s="41"/>
      <c r="BR78" s="41"/>
      <c r="BS78" s="41"/>
      <c r="BT78" s="41"/>
      <c r="BU78" s="41"/>
      <c r="BV78" s="41"/>
      <c r="BW78" s="41"/>
      <c r="BX78" s="41"/>
      <c r="BY78" s="41"/>
      <c r="BZ78" s="4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0"/>
      <c r="BM79" s="41"/>
      <c r="BN79" s="41"/>
      <c r="BO79" s="41"/>
      <c r="BP79" s="41"/>
      <c r="BQ79" s="41"/>
      <c r="BR79" s="41"/>
      <c r="BS79" s="41"/>
      <c r="BT79" s="41"/>
      <c r="BU79" s="41"/>
      <c r="BV79" s="41"/>
      <c r="BW79" s="41"/>
      <c r="BX79" s="41"/>
      <c r="BY79" s="41"/>
      <c r="BZ79" s="4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0"/>
      <c r="BM80" s="41"/>
      <c r="BN80" s="41"/>
      <c r="BO80" s="41"/>
      <c r="BP80" s="41"/>
      <c r="BQ80" s="41"/>
      <c r="BR80" s="41"/>
      <c r="BS80" s="41"/>
      <c r="BT80" s="41"/>
      <c r="BU80" s="41"/>
      <c r="BV80" s="41"/>
      <c r="BW80" s="41"/>
      <c r="BX80" s="41"/>
      <c r="BY80" s="41"/>
      <c r="BZ80" s="4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0"/>
      <c r="BM81" s="41"/>
      <c r="BN81" s="41"/>
      <c r="BO81" s="41"/>
      <c r="BP81" s="41"/>
      <c r="BQ81" s="41"/>
      <c r="BR81" s="41"/>
      <c r="BS81" s="41"/>
      <c r="BT81" s="41"/>
      <c r="BU81" s="41"/>
      <c r="BV81" s="41"/>
      <c r="BW81" s="41"/>
      <c r="BX81" s="41"/>
      <c r="BY81" s="41"/>
      <c r="BZ81" s="4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c r="BL83" s="31"/>
      <c r="BM83" s="31"/>
      <c r="BN83" s="31"/>
      <c r="BO83" s="31"/>
      <c r="BP83" s="31"/>
      <c r="BQ83" s="31"/>
      <c r="BR83" s="31"/>
      <c r="BS83" s="31"/>
      <c r="BT83" s="31"/>
      <c r="BU83" s="31"/>
      <c r="BV83" s="31"/>
      <c r="BW83" s="31"/>
      <c r="BX83" s="31"/>
      <c r="BY83" s="31"/>
      <c r="BZ83" s="31"/>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amauA+GZIkfZ36/1zdtkgZ+GCl1ctSnBBItiDp6Y9mpSaXosUXkW1h3uhSSliQO9cWABtPCI3B8A1dflWp8/Iw==" saltValue="qLBdASfM7FrS+8ay6+k55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82121</v>
      </c>
      <c r="D6" s="20">
        <f t="shared" si="3"/>
        <v>46</v>
      </c>
      <c r="E6" s="20">
        <f t="shared" si="3"/>
        <v>1</v>
      </c>
      <c r="F6" s="20">
        <f t="shared" si="3"/>
        <v>0</v>
      </c>
      <c r="G6" s="20">
        <f t="shared" si="3"/>
        <v>5</v>
      </c>
      <c r="H6" s="20" t="str">
        <f t="shared" si="3"/>
        <v>茨城県　常陸太田市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63.36</v>
      </c>
      <c r="P6" s="21">
        <f t="shared" si="3"/>
        <v>13.85</v>
      </c>
      <c r="Q6" s="21">
        <f t="shared" si="3"/>
        <v>3190</v>
      </c>
      <c r="R6" s="21">
        <f t="shared" si="3"/>
        <v>49236</v>
      </c>
      <c r="S6" s="21">
        <f t="shared" si="3"/>
        <v>371.99</v>
      </c>
      <c r="T6" s="21">
        <f t="shared" si="3"/>
        <v>132.36000000000001</v>
      </c>
      <c r="U6" s="21">
        <f t="shared" si="3"/>
        <v>6771</v>
      </c>
      <c r="V6" s="21">
        <f t="shared" si="3"/>
        <v>103.8</v>
      </c>
      <c r="W6" s="21">
        <f t="shared" si="3"/>
        <v>65.23</v>
      </c>
      <c r="X6" s="22" t="str">
        <f>IF(X7="",NA(),X7)</f>
        <v>-</v>
      </c>
      <c r="Y6" s="22" t="str">
        <f t="shared" ref="Y6:AG6" si="4">IF(Y7="",NA(),Y7)</f>
        <v>-</v>
      </c>
      <c r="Z6" s="22">
        <f t="shared" si="4"/>
        <v>108.98</v>
      </c>
      <c r="AA6" s="22">
        <f t="shared" si="4"/>
        <v>115.65</v>
      </c>
      <c r="AB6" s="22">
        <f t="shared" si="4"/>
        <v>115.13</v>
      </c>
      <c r="AC6" s="22" t="str">
        <f t="shared" si="4"/>
        <v>-</v>
      </c>
      <c r="AD6" s="22" t="str">
        <f t="shared" si="4"/>
        <v>-</v>
      </c>
      <c r="AE6" s="22">
        <f t="shared" si="4"/>
        <v>100.27</v>
      </c>
      <c r="AF6" s="22">
        <f t="shared" si="4"/>
        <v>103.57</v>
      </c>
      <c r="AG6" s="22">
        <f t="shared" si="4"/>
        <v>100.97</v>
      </c>
      <c r="AH6" s="21" t="str">
        <f>IF(AH7="","",IF(AH7="-","【-】","【"&amp;SUBSTITUTE(TEXT(AH7,"#,##0.00"),"-","△")&amp;"】"))</f>
        <v>【105.46】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8.57</v>
      </c>
      <c r="AQ6" s="22">
        <f t="shared" si="5"/>
        <v>5.78</v>
      </c>
      <c r="AR6" s="22">
        <f t="shared" si="5"/>
        <v>8.73</v>
      </c>
      <c r="AS6" s="21" t="str">
        <f>IF(AS7="","",IF(AS7="-","【-】","【"&amp;SUBSTITUTE(TEXT(AS7,"#,##0.00"),"-","△")&amp;"】"))</f>
        <v>【28.96】</v>
      </c>
      <c r="AT6" s="22" t="str">
        <f>IF(AT7="",NA(),AT7)</f>
        <v>-</v>
      </c>
      <c r="AU6" s="22" t="str">
        <f t="shared" ref="AU6:BC6" si="6">IF(AU7="",NA(),AU7)</f>
        <v>-</v>
      </c>
      <c r="AV6" s="22">
        <f t="shared" si="6"/>
        <v>147.63999999999999</v>
      </c>
      <c r="AW6" s="22">
        <f t="shared" si="6"/>
        <v>295.79000000000002</v>
      </c>
      <c r="AX6" s="22">
        <f t="shared" si="6"/>
        <v>429.16</v>
      </c>
      <c r="AY6" s="22" t="str">
        <f t="shared" si="6"/>
        <v>-</v>
      </c>
      <c r="AZ6" s="22" t="str">
        <f t="shared" si="6"/>
        <v>-</v>
      </c>
      <c r="BA6" s="22">
        <f t="shared" si="6"/>
        <v>139.66999999999999</v>
      </c>
      <c r="BB6" s="22">
        <f t="shared" si="6"/>
        <v>92.24</v>
      </c>
      <c r="BC6" s="22">
        <f t="shared" si="6"/>
        <v>116</v>
      </c>
      <c r="BD6" s="21" t="str">
        <f>IF(BD7="","",IF(BD7="-","【-】","【"&amp;SUBSTITUTE(TEXT(BD7,"#,##0.00"),"-","△")&amp;"】"))</f>
        <v>【185.62】</v>
      </c>
      <c r="BE6" s="22" t="str">
        <f>IF(BE7="",NA(),BE7)</f>
        <v>-</v>
      </c>
      <c r="BF6" s="22" t="str">
        <f t="shared" ref="BF6:BN6" si="7">IF(BF7="",NA(),BF7)</f>
        <v>-</v>
      </c>
      <c r="BG6" s="22">
        <f t="shared" si="7"/>
        <v>753.76</v>
      </c>
      <c r="BH6" s="22">
        <f t="shared" si="7"/>
        <v>807.02</v>
      </c>
      <c r="BI6" s="22">
        <f t="shared" si="7"/>
        <v>941.09</v>
      </c>
      <c r="BJ6" s="22" t="str">
        <f t="shared" si="7"/>
        <v>-</v>
      </c>
      <c r="BK6" s="22" t="str">
        <f t="shared" si="7"/>
        <v>-</v>
      </c>
      <c r="BL6" s="22">
        <f t="shared" si="7"/>
        <v>1390.57</v>
      </c>
      <c r="BM6" s="22">
        <f t="shared" si="7"/>
        <v>1546.97</v>
      </c>
      <c r="BN6" s="22">
        <f t="shared" si="7"/>
        <v>1471.36</v>
      </c>
      <c r="BO6" s="21" t="str">
        <f>IF(BO7="","",IF(BO7="-","【-】","【"&amp;SUBSTITUTE(TEXT(BO7,"#,##0.00"),"-","△")&amp;"】"))</f>
        <v>【1,125.39】</v>
      </c>
      <c r="BP6" s="22" t="str">
        <f>IF(BP7="",NA(),BP7)</f>
        <v>-</v>
      </c>
      <c r="BQ6" s="22" t="str">
        <f t="shared" ref="BQ6:BY6" si="8">IF(BQ7="",NA(),BQ7)</f>
        <v>-</v>
      </c>
      <c r="BR6" s="22">
        <f t="shared" si="8"/>
        <v>52.23</v>
      </c>
      <c r="BS6" s="22">
        <f t="shared" si="8"/>
        <v>54.59</v>
      </c>
      <c r="BT6" s="22">
        <f t="shared" si="8"/>
        <v>43.69</v>
      </c>
      <c r="BU6" s="22" t="str">
        <f t="shared" si="8"/>
        <v>-</v>
      </c>
      <c r="BV6" s="22" t="str">
        <f t="shared" si="8"/>
        <v>-</v>
      </c>
      <c r="BW6" s="22">
        <f t="shared" si="8"/>
        <v>62.43</v>
      </c>
      <c r="BX6" s="22">
        <f t="shared" si="8"/>
        <v>51.1</v>
      </c>
      <c r="BY6" s="22">
        <f t="shared" si="8"/>
        <v>51.76</v>
      </c>
      <c r="BZ6" s="21" t="str">
        <f>IF(BZ7="","",IF(BZ7="-","【-】","【"&amp;SUBSTITUTE(TEXT(BZ7,"#,##0.00"),"-","△")&amp;"】"))</f>
        <v>【60.84】</v>
      </c>
      <c r="CA6" s="22" t="str">
        <f>IF(CA7="",NA(),CA7)</f>
        <v>-</v>
      </c>
      <c r="CB6" s="22" t="str">
        <f t="shared" ref="CB6:CJ6" si="9">IF(CB7="",NA(),CB7)</f>
        <v>-</v>
      </c>
      <c r="CC6" s="22">
        <f t="shared" si="9"/>
        <v>297.79000000000002</v>
      </c>
      <c r="CD6" s="22">
        <f t="shared" si="9"/>
        <v>285.56</v>
      </c>
      <c r="CE6" s="22">
        <f t="shared" si="9"/>
        <v>357.27</v>
      </c>
      <c r="CF6" s="22" t="str">
        <f t="shared" si="9"/>
        <v>-</v>
      </c>
      <c r="CG6" s="22" t="str">
        <f t="shared" si="9"/>
        <v>-</v>
      </c>
      <c r="CH6" s="22">
        <f t="shared" si="9"/>
        <v>224.51</v>
      </c>
      <c r="CI6" s="22">
        <f t="shared" si="9"/>
        <v>269.64</v>
      </c>
      <c r="CJ6" s="22">
        <f t="shared" si="9"/>
        <v>276.18</v>
      </c>
      <c r="CK6" s="21" t="str">
        <f>IF(CK7="","",IF(CK7="-","【-】","【"&amp;SUBSTITUTE(TEXT(CK7,"#,##0.00"),"-","△")&amp;"】"))</f>
        <v>【272.95】</v>
      </c>
      <c r="CL6" s="22" t="str">
        <f>IF(CL7="",NA(),CL7)</f>
        <v>-</v>
      </c>
      <c r="CM6" s="22" t="str">
        <f t="shared" ref="CM6:CU6" si="10">IF(CM7="",NA(),CM7)</f>
        <v>-</v>
      </c>
      <c r="CN6" s="22">
        <f t="shared" si="10"/>
        <v>58.15</v>
      </c>
      <c r="CO6" s="22">
        <f t="shared" si="10"/>
        <v>60.71</v>
      </c>
      <c r="CP6" s="22">
        <f t="shared" si="10"/>
        <v>58.96</v>
      </c>
      <c r="CQ6" s="22" t="str">
        <f t="shared" si="10"/>
        <v>-</v>
      </c>
      <c r="CR6" s="22" t="str">
        <f t="shared" si="10"/>
        <v>-</v>
      </c>
      <c r="CS6" s="22">
        <f t="shared" si="10"/>
        <v>55.3</v>
      </c>
      <c r="CT6" s="22">
        <f t="shared" si="10"/>
        <v>54.14</v>
      </c>
      <c r="CU6" s="22">
        <f t="shared" si="10"/>
        <v>53.79</v>
      </c>
      <c r="CV6" s="21" t="str">
        <f>IF(CV7="","",IF(CV7="-","【-】","【"&amp;SUBSTITUTE(TEXT(CV7,"#,##0.00"),"-","△")&amp;"】"))</f>
        <v>【51.15】</v>
      </c>
      <c r="CW6" s="22" t="str">
        <f>IF(CW7="",NA(),CW7)</f>
        <v>-</v>
      </c>
      <c r="CX6" s="22" t="str">
        <f t="shared" ref="CX6:DF6" si="11">IF(CX7="",NA(),CX7)</f>
        <v>-</v>
      </c>
      <c r="CY6" s="22">
        <f t="shared" si="11"/>
        <v>81.760000000000005</v>
      </c>
      <c r="CZ6" s="22">
        <f t="shared" si="11"/>
        <v>77.63</v>
      </c>
      <c r="DA6" s="22">
        <f t="shared" si="11"/>
        <v>77.73</v>
      </c>
      <c r="DB6" s="22" t="str">
        <f t="shared" si="11"/>
        <v>-</v>
      </c>
      <c r="DC6" s="22" t="str">
        <f t="shared" si="11"/>
        <v>-</v>
      </c>
      <c r="DD6" s="22">
        <f t="shared" si="11"/>
        <v>78.319999999999993</v>
      </c>
      <c r="DE6" s="22">
        <f t="shared" si="11"/>
        <v>76.239999999999995</v>
      </c>
      <c r="DF6" s="22">
        <f t="shared" si="11"/>
        <v>73.81</v>
      </c>
      <c r="DG6" s="21" t="str">
        <f>IF(DG7="","",IF(DG7="-","【-】","【"&amp;SUBSTITUTE(TEXT(DG7,"#,##0.00"),"-","△")&amp;"】"))</f>
        <v>【74.54】</v>
      </c>
      <c r="DH6" s="22" t="str">
        <f>IF(DH7="",NA(),DH7)</f>
        <v>-</v>
      </c>
      <c r="DI6" s="22" t="str">
        <f t="shared" ref="DI6:DQ6" si="12">IF(DI7="",NA(),DI7)</f>
        <v>-</v>
      </c>
      <c r="DJ6" s="22">
        <f t="shared" si="12"/>
        <v>6.64</v>
      </c>
      <c r="DK6" s="22">
        <f t="shared" si="12"/>
        <v>12.91</v>
      </c>
      <c r="DL6" s="22">
        <f t="shared" si="12"/>
        <v>18.61</v>
      </c>
      <c r="DM6" s="22" t="str">
        <f t="shared" si="12"/>
        <v>-</v>
      </c>
      <c r="DN6" s="22" t="str">
        <f t="shared" si="12"/>
        <v>-</v>
      </c>
      <c r="DO6" s="22">
        <f t="shared" si="12"/>
        <v>34.83</v>
      </c>
      <c r="DP6" s="22">
        <f t="shared" si="12"/>
        <v>31.44</v>
      </c>
      <c r="DQ6" s="22">
        <f t="shared" si="12"/>
        <v>35.43</v>
      </c>
      <c r="DR6" s="21" t="str">
        <f>IF(DR7="","",IF(DR7="-","【-】","【"&amp;SUBSTITUTE(TEXT(DR7,"#,##0.00"),"-","△")&amp;"】"))</f>
        <v>【35.99】</v>
      </c>
      <c r="DS6" s="22" t="str">
        <f>IF(DS7="",NA(),DS7)</f>
        <v>-</v>
      </c>
      <c r="DT6" s="22" t="str">
        <f t="shared" ref="DT6:EB6" si="13">IF(DT7="",NA(),DT7)</f>
        <v>-</v>
      </c>
      <c r="DU6" s="22">
        <f t="shared" si="13"/>
        <v>12.51</v>
      </c>
      <c r="DV6" s="22">
        <f t="shared" si="13"/>
        <v>12.51</v>
      </c>
      <c r="DW6" s="22">
        <f t="shared" si="13"/>
        <v>12.96</v>
      </c>
      <c r="DX6" s="22" t="str">
        <f t="shared" si="13"/>
        <v>-</v>
      </c>
      <c r="DY6" s="22" t="str">
        <f t="shared" si="13"/>
        <v>-</v>
      </c>
      <c r="DZ6" s="22">
        <f t="shared" si="13"/>
        <v>10.050000000000001</v>
      </c>
      <c r="EA6" s="22">
        <f t="shared" si="13"/>
        <v>10.78</v>
      </c>
      <c r="EB6" s="22">
        <f t="shared" si="13"/>
        <v>11.16</v>
      </c>
      <c r="EC6" s="21" t="str">
        <f>IF(EC7="","",IF(EC7="-","【-】","【"&amp;SUBSTITUTE(TEXT(EC7,"#,##0.00"),"-","△")&amp;"】"))</f>
        <v>【17.28】</v>
      </c>
      <c r="ED6" s="22" t="str">
        <f>IF(ED7="",NA(),ED7)</f>
        <v>-</v>
      </c>
      <c r="EE6" s="22" t="str">
        <f t="shared" ref="EE6:EM6" si="14">IF(EE7="",NA(),EE7)</f>
        <v>-</v>
      </c>
      <c r="EF6" s="22">
        <f t="shared" si="14"/>
        <v>0.28000000000000003</v>
      </c>
      <c r="EG6" s="22">
        <f t="shared" si="14"/>
        <v>0.2</v>
      </c>
      <c r="EH6" s="22">
        <f t="shared" si="14"/>
        <v>0.32</v>
      </c>
      <c r="EI6" s="22" t="str">
        <f t="shared" si="14"/>
        <v>-</v>
      </c>
      <c r="EJ6" s="22" t="str">
        <f t="shared" si="14"/>
        <v>-</v>
      </c>
      <c r="EK6" s="22">
        <f t="shared" si="14"/>
        <v>0.19</v>
      </c>
      <c r="EL6" s="22">
        <f t="shared" si="14"/>
        <v>0.26</v>
      </c>
      <c r="EM6" s="22">
        <f t="shared" si="14"/>
        <v>0.28999999999999998</v>
      </c>
      <c r="EN6" s="21" t="str">
        <f>IF(EN7="","",IF(EN7="-","【-】","【"&amp;SUBSTITUTE(TEXT(EN7,"#,##0.00"),"-","△")&amp;"】"))</f>
        <v>【0.32】</v>
      </c>
    </row>
    <row r="7" spans="1:144" s="23" customFormat="1" x14ac:dyDescent="0.15">
      <c r="A7" s="15"/>
      <c r="B7" s="24">
        <v>2021</v>
      </c>
      <c r="C7" s="24">
        <v>82121</v>
      </c>
      <c r="D7" s="24">
        <v>46</v>
      </c>
      <c r="E7" s="24">
        <v>1</v>
      </c>
      <c r="F7" s="24">
        <v>0</v>
      </c>
      <c r="G7" s="24">
        <v>5</v>
      </c>
      <c r="H7" s="24" t="s">
        <v>93</v>
      </c>
      <c r="I7" s="24" t="s">
        <v>94</v>
      </c>
      <c r="J7" s="24" t="s">
        <v>95</v>
      </c>
      <c r="K7" s="24" t="s">
        <v>96</v>
      </c>
      <c r="L7" s="24" t="s">
        <v>97</v>
      </c>
      <c r="M7" s="24" t="s">
        <v>98</v>
      </c>
      <c r="N7" s="25" t="s">
        <v>99</v>
      </c>
      <c r="O7" s="25">
        <v>63.36</v>
      </c>
      <c r="P7" s="25">
        <v>13.85</v>
      </c>
      <c r="Q7" s="25">
        <v>3190</v>
      </c>
      <c r="R7" s="25">
        <v>49236</v>
      </c>
      <c r="S7" s="25">
        <v>371.99</v>
      </c>
      <c r="T7" s="25">
        <v>132.36000000000001</v>
      </c>
      <c r="U7" s="25">
        <v>6771</v>
      </c>
      <c r="V7" s="25">
        <v>103.8</v>
      </c>
      <c r="W7" s="25">
        <v>65.23</v>
      </c>
      <c r="X7" s="25" t="s">
        <v>99</v>
      </c>
      <c r="Y7" s="25" t="s">
        <v>99</v>
      </c>
      <c r="Z7" s="25">
        <v>108.98</v>
      </c>
      <c r="AA7" s="25">
        <v>115.65</v>
      </c>
      <c r="AB7" s="25">
        <v>115.13</v>
      </c>
      <c r="AC7" s="25" t="s">
        <v>99</v>
      </c>
      <c r="AD7" s="25" t="s">
        <v>99</v>
      </c>
      <c r="AE7" s="25">
        <v>100.27</v>
      </c>
      <c r="AF7" s="25">
        <v>103.57</v>
      </c>
      <c r="AG7" s="25">
        <v>100.97</v>
      </c>
      <c r="AH7" s="25">
        <v>105.46</v>
      </c>
      <c r="AI7" s="25" t="s">
        <v>99</v>
      </c>
      <c r="AJ7" s="25" t="s">
        <v>99</v>
      </c>
      <c r="AK7" s="25">
        <v>0</v>
      </c>
      <c r="AL7" s="25">
        <v>0</v>
      </c>
      <c r="AM7" s="25">
        <v>0</v>
      </c>
      <c r="AN7" s="25" t="s">
        <v>99</v>
      </c>
      <c r="AO7" s="25" t="s">
        <v>99</v>
      </c>
      <c r="AP7" s="25">
        <v>8.57</v>
      </c>
      <c r="AQ7" s="25">
        <v>5.78</v>
      </c>
      <c r="AR7" s="25">
        <v>8.73</v>
      </c>
      <c r="AS7" s="25">
        <v>28.96</v>
      </c>
      <c r="AT7" s="25" t="s">
        <v>99</v>
      </c>
      <c r="AU7" s="25" t="s">
        <v>99</v>
      </c>
      <c r="AV7" s="25">
        <v>147.63999999999999</v>
      </c>
      <c r="AW7" s="25">
        <v>295.79000000000002</v>
      </c>
      <c r="AX7" s="25">
        <v>429.16</v>
      </c>
      <c r="AY7" s="25" t="s">
        <v>99</v>
      </c>
      <c r="AZ7" s="25" t="s">
        <v>99</v>
      </c>
      <c r="BA7" s="25">
        <v>139.66999999999999</v>
      </c>
      <c r="BB7" s="25">
        <v>92.24</v>
      </c>
      <c r="BC7" s="25">
        <v>116</v>
      </c>
      <c r="BD7" s="25">
        <v>185.62</v>
      </c>
      <c r="BE7" s="25" t="s">
        <v>99</v>
      </c>
      <c r="BF7" s="25" t="s">
        <v>99</v>
      </c>
      <c r="BG7" s="25">
        <v>753.76</v>
      </c>
      <c r="BH7" s="25">
        <v>807.02</v>
      </c>
      <c r="BI7" s="25">
        <v>941.09</v>
      </c>
      <c r="BJ7" s="25" t="s">
        <v>99</v>
      </c>
      <c r="BK7" s="25" t="s">
        <v>99</v>
      </c>
      <c r="BL7" s="25">
        <v>1390.57</v>
      </c>
      <c r="BM7" s="25">
        <v>1546.97</v>
      </c>
      <c r="BN7" s="25">
        <v>1471.36</v>
      </c>
      <c r="BO7" s="25">
        <v>1125.3900000000001</v>
      </c>
      <c r="BP7" s="25" t="s">
        <v>99</v>
      </c>
      <c r="BQ7" s="25" t="s">
        <v>99</v>
      </c>
      <c r="BR7" s="25">
        <v>52.23</v>
      </c>
      <c r="BS7" s="25">
        <v>54.59</v>
      </c>
      <c r="BT7" s="25">
        <v>43.69</v>
      </c>
      <c r="BU7" s="25" t="s">
        <v>99</v>
      </c>
      <c r="BV7" s="25" t="s">
        <v>99</v>
      </c>
      <c r="BW7" s="25">
        <v>62.43</v>
      </c>
      <c r="BX7" s="25">
        <v>51.1</v>
      </c>
      <c r="BY7" s="25">
        <v>51.76</v>
      </c>
      <c r="BZ7" s="25">
        <v>60.84</v>
      </c>
      <c r="CA7" s="25" t="s">
        <v>99</v>
      </c>
      <c r="CB7" s="25" t="s">
        <v>99</v>
      </c>
      <c r="CC7" s="25">
        <v>297.79000000000002</v>
      </c>
      <c r="CD7" s="25">
        <v>285.56</v>
      </c>
      <c r="CE7" s="25">
        <v>357.27</v>
      </c>
      <c r="CF7" s="25" t="s">
        <v>99</v>
      </c>
      <c r="CG7" s="25" t="s">
        <v>99</v>
      </c>
      <c r="CH7" s="25">
        <v>224.51</v>
      </c>
      <c r="CI7" s="25">
        <v>269.64</v>
      </c>
      <c r="CJ7" s="25">
        <v>276.18</v>
      </c>
      <c r="CK7" s="25">
        <v>272.95</v>
      </c>
      <c r="CL7" s="25" t="s">
        <v>99</v>
      </c>
      <c r="CM7" s="25" t="s">
        <v>99</v>
      </c>
      <c r="CN7" s="25">
        <v>58.15</v>
      </c>
      <c r="CO7" s="25">
        <v>60.71</v>
      </c>
      <c r="CP7" s="25">
        <v>58.96</v>
      </c>
      <c r="CQ7" s="25" t="s">
        <v>99</v>
      </c>
      <c r="CR7" s="25" t="s">
        <v>99</v>
      </c>
      <c r="CS7" s="25">
        <v>55.3</v>
      </c>
      <c r="CT7" s="25">
        <v>54.14</v>
      </c>
      <c r="CU7" s="25">
        <v>53.79</v>
      </c>
      <c r="CV7" s="25">
        <v>51.15</v>
      </c>
      <c r="CW7" s="25" t="s">
        <v>99</v>
      </c>
      <c r="CX7" s="25" t="s">
        <v>99</v>
      </c>
      <c r="CY7" s="25">
        <v>81.760000000000005</v>
      </c>
      <c r="CZ7" s="25">
        <v>77.63</v>
      </c>
      <c r="DA7" s="25">
        <v>77.73</v>
      </c>
      <c r="DB7" s="25" t="s">
        <v>99</v>
      </c>
      <c r="DC7" s="25" t="s">
        <v>99</v>
      </c>
      <c r="DD7" s="25">
        <v>78.319999999999993</v>
      </c>
      <c r="DE7" s="25">
        <v>76.239999999999995</v>
      </c>
      <c r="DF7" s="25">
        <v>73.81</v>
      </c>
      <c r="DG7" s="25">
        <v>74.540000000000006</v>
      </c>
      <c r="DH7" s="25" t="s">
        <v>99</v>
      </c>
      <c r="DI7" s="25" t="s">
        <v>99</v>
      </c>
      <c r="DJ7" s="25">
        <v>6.64</v>
      </c>
      <c r="DK7" s="25">
        <v>12.91</v>
      </c>
      <c r="DL7" s="25">
        <v>18.61</v>
      </c>
      <c r="DM7" s="25" t="s">
        <v>99</v>
      </c>
      <c r="DN7" s="25" t="s">
        <v>99</v>
      </c>
      <c r="DO7" s="25">
        <v>34.83</v>
      </c>
      <c r="DP7" s="25">
        <v>31.44</v>
      </c>
      <c r="DQ7" s="25">
        <v>35.43</v>
      </c>
      <c r="DR7" s="25">
        <v>35.99</v>
      </c>
      <c r="DS7" s="25" t="s">
        <v>99</v>
      </c>
      <c r="DT7" s="25" t="s">
        <v>99</v>
      </c>
      <c r="DU7" s="25">
        <v>12.51</v>
      </c>
      <c r="DV7" s="25">
        <v>12.51</v>
      </c>
      <c r="DW7" s="25">
        <v>12.96</v>
      </c>
      <c r="DX7" s="25" t="s">
        <v>99</v>
      </c>
      <c r="DY7" s="25" t="s">
        <v>99</v>
      </c>
      <c r="DZ7" s="25">
        <v>10.050000000000001</v>
      </c>
      <c r="EA7" s="25">
        <v>10.78</v>
      </c>
      <c r="EB7" s="25">
        <v>11.16</v>
      </c>
      <c r="EC7" s="25">
        <v>17.28</v>
      </c>
      <c r="ED7" s="25" t="s">
        <v>99</v>
      </c>
      <c r="EE7" s="25" t="s">
        <v>99</v>
      </c>
      <c r="EF7" s="25">
        <v>0.28000000000000003</v>
      </c>
      <c r="EG7" s="25">
        <v>0.2</v>
      </c>
      <c r="EH7" s="25">
        <v>0.32</v>
      </c>
      <c r="EI7" s="25" t="s">
        <v>99</v>
      </c>
      <c r="EJ7" s="25" t="s">
        <v>99</v>
      </c>
      <c r="EK7" s="25">
        <v>0.19</v>
      </c>
      <c r="EL7" s="25">
        <v>0.26</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2023-01-26T06:51:03Z</cp:lastPrinted>
  <dcterms:created xsi:type="dcterms:W3CDTF">2022-12-01T00:54:32Z</dcterms:created>
  <dcterms:modified xsi:type="dcterms:W3CDTF">2023-02-01T01:49:37Z</dcterms:modified>
  <cp:category/>
</cp:coreProperties>
</file>