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4確認作業・確認後修正データ\07_農業集落排水（法適）16\"/>
    </mc:Choice>
  </mc:AlternateContent>
  <workbookProtection workbookAlgorithmName="SHA-512" workbookHashValue="LcIvoZOkUq1cUnGp6aeTlpjQ2NgNWT68Hfz76VRtdXpg2n9HSd6c0NoSNLCfENToJCaZ6/bUFeqDwN1YHFRrgQ==" workbookSaltValue="O7iCye9T7WGRp9aoKDpqpg==" workbookSpinCount="100000" lockStructure="1"/>
  <bookViews>
    <workbookView xWindow="0" yWindow="0" windowWidth="15900" windowHeight="582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B8" i="4"/>
  <c r="B6" i="4"/>
</calcChain>
</file>

<file path=xl/sharedStrings.xml><?xml version="1.0" encoding="utf-8"?>
<sst xmlns="http://schemas.openxmlformats.org/spreadsheetml/2006/main" count="253" uniqueCount="117">
  <si>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</si>
  <si>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</si>
  <si>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</si>
  <si>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</si>
  <si>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</si>
  <si>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</si>
  <si>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</si>
  <si>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</si>
  <si>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</si>
  <si>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</si>
  <si>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</si>
  <si>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</si>
  <si>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</si>
  <si>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</si>
  <si>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</si>
  <si>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</si>
  <si>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</si>
  <si>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</si>
  <si>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</si>
  <si>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</si>
  <si>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</si>
  <si>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</si>
  <si>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</si>
  <si>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</si>
  <si>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</si>
  <si>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</si>
  <si>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</si>
  <si>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</si>
  <si>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</si>
  <si>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</si>
  <si>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</si>
  <si>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</si>
  <si>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</si>
  <si>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</si>
  <si>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</si>
  <si>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</si>
  <si>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</si>
  <si>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</si>
  <si>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</si>
  <si>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</si>
  <si>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</si>
  <si>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</si>
  <si>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</si>
  <si>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</si>
  <si>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</si>
  <si>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</si>
  <si>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</si>
  <si>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</si>
  <si>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</si>
  <si>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</si>
  <si>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</si>
  <si>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</si>
  <si>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</si>
  <si>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</si>
  <si>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</si>
  <si>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</si>
  <si>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</si>
  <si>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</si>
  <si>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</si>
  <si>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</si>
  <si>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</si>
  <si>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</si>
  <si>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</si>
  <si>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</si>
  <si>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</si>
  <si>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</si>
  <si>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</si>
  <si>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</si>
  <si>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</si>
  <si>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</si>
  <si>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</si>
  <si>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</si>
  <si>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</si>
  <si>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</si>
  <si>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</si>
  <si>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</si>
  <si>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</si>
  <si>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</si>
  <si>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</si>
  <si>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</si>
  <si>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</si>
  <si>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</si>
  <si>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</si>
  <si>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</si>
  <si>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</si>
  <si>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</si>
  <si>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</si>
  <si>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</si>
  <si>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</si>
  <si>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</si>
  <si>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</si>
  <si>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</si>
  <si>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</si>
  <si>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</si>
  <si>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</si>
  <si>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</si>
  <si>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笠間市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</si>
  <si>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</si>
  <si>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</si>
  <si>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</si>
  <si>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</si>
  <si>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</si>
  <si>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</si>
  <si>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</si>
  <si>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</si>
  <si>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</si>
  <si>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</si>
  <si>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</si>
  <si>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</si>
  <si>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</si>
  <si>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</si>
  <si>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</si>
  <si>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</si>
  <si>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</si>
  <si>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経常収支比率において、使用料収入は、整備拡大と接続率の向上による増となったものの、経常収益で一般会計繰入金が高い割合を占めている。人口減による使用料収入の減や修繕等維持管理費の増が見込まれることから、長期的な視点に立った収益の向上と費用の削減等経営改善が必要であることから、令和4年4月に使用料の改定を行った。
②累積欠損金比率は0.00％であるが、一般会計繰入金に依存することで維持できている。
③流動比率において、若干の改善は見られたが、流動負債は主に企業債であり、一般会計繰入金により支払能力は確保されるものの現金留保が見込めない状況にあるため、当面は大きな増減はない見込みである。
④企業債残高対事業規模比率は、全国平均・類似団体平均を下回っているが、投資規模の適正化と営業収益の向上を図っていくことが必要である。
⑤経費回収率は、汚水処理費の増により100％を下回った。将来的には人口減による使用料収入の減が見込まれ、接続率の向上や料金体系の見直しが必要であり、令和4年4月に使用料の改定を行った。そのことから次年度以降は改善される見込みである。
⑥汚水処理原価は、類似団体の平均をやや上回っているため、汚水処理にかかる経費の更なる削減が必要である。
⑦施設利用率は、全国平均・類似団体平均を上回っているが、不明水の流入が課題となっており、対策を進める必要がある。
⑧水洗化率は、全国平均・類似団体平均を下回っているが、新規整備が終盤となり、しばらくは増加が見込まれる。広報活動や戸別訪問等により早期接続を促進する必要がある。</t>
    <rPh sb="1" eb="3">
      <t>ケイジョウ</t>
    </rPh>
    <rPh sb="12" eb="15">
      <t>シヨウリョウ</t>
    </rPh>
    <rPh sb="42" eb="44">
      <t>ケイジョウ</t>
    </rPh>
    <rPh sb="44" eb="46">
      <t>シュウエキ</t>
    </rPh>
    <rPh sb="47" eb="49">
      <t>イッパン</t>
    </rPh>
    <rPh sb="49" eb="51">
      <t>カイケイ</t>
    </rPh>
    <rPh sb="51" eb="53">
      <t>クリイレ</t>
    </rPh>
    <rPh sb="53" eb="54">
      <t>キン</t>
    </rPh>
    <rPh sb="55" eb="56">
      <t>タカ</t>
    </rPh>
    <rPh sb="57" eb="59">
      <t>ワリアイ</t>
    </rPh>
    <rPh sb="60" eb="61">
      <t>シ</t>
    </rPh>
    <rPh sb="66" eb="68">
      <t>ジンコウ</t>
    </rPh>
    <rPh sb="68" eb="69">
      <t>ゲン</t>
    </rPh>
    <rPh sb="72" eb="75">
      <t>シヨウリョウ</t>
    </rPh>
    <rPh sb="75" eb="77">
      <t>シュウニュウ</t>
    </rPh>
    <rPh sb="78" eb="79">
      <t>ゲン</t>
    </rPh>
    <rPh sb="91" eb="93">
      <t>ミコ</t>
    </rPh>
    <rPh sb="138" eb="140">
      <t>レイワ</t>
    </rPh>
    <rPh sb="143" eb="144">
      <t>ガツ</t>
    </rPh>
    <rPh sb="145" eb="148">
      <t>シヨウリョウ</t>
    </rPh>
    <rPh sb="149" eb="151">
      <t>カイテイ</t>
    </rPh>
    <rPh sb="152" eb="153">
      <t>オコナ</t>
    </rPh>
    <rPh sb="158" eb="160">
      <t>ルイセキ</t>
    </rPh>
    <rPh sb="160" eb="162">
      <t>ケッソン</t>
    </rPh>
    <rPh sb="162" eb="163">
      <t>キン</t>
    </rPh>
    <rPh sb="163" eb="165">
      <t>ヒリツ</t>
    </rPh>
    <rPh sb="176" eb="178">
      <t>イッパン</t>
    </rPh>
    <rPh sb="178" eb="180">
      <t>カイケイ</t>
    </rPh>
    <rPh sb="180" eb="182">
      <t>クリイレ</t>
    </rPh>
    <rPh sb="182" eb="183">
      <t>キン</t>
    </rPh>
    <rPh sb="184" eb="186">
      <t>イゾン</t>
    </rPh>
    <rPh sb="191" eb="193">
      <t>イジ</t>
    </rPh>
    <rPh sb="201" eb="203">
      <t>リュウドウ</t>
    </rPh>
    <rPh sb="203" eb="205">
      <t>ヒリツ</t>
    </rPh>
    <rPh sb="210" eb="212">
      <t>ジャッカン</t>
    </rPh>
    <rPh sb="213" eb="215">
      <t>カイゼン</t>
    </rPh>
    <rPh sb="216" eb="217">
      <t>ミ</t>
    </rPh>
    <rPh sb="222" eb="224">
      <t>リュウドウ</t>
    </rPh>
    <rPh sb="224" eb="226">
      <t>フサイ</t>
    </rPh>
    <rPh sb="227" eb="228">
      <t>オモ</t>
    </rPh>
    <rPh sb="229" eb="231">
      <t>キギョウ</t>
    </rPh>
    <rPh sb="231" eb="232">
      <t>サイ</t>
    </rPh>
    <rPh sb="236" eb="238">
      <t>イッパン</t>
    </rPh>
    <rPh sb="238" eb="240">
      <t>カイケイ</t>
    </rPh>
    <rPh sb="240" eb="242">
      <t>クリイレ</t>
    </rPh>
    <rPh sb="242" eb="243">
      <t>キン</t>
    </rPh>
    <rPh sb="246" eb="248">
      <t>シハラ</t>
    </rPh>
    <rPh sb="248" eb="250">
      <t>ノウリョク</t>
    </rPh>
    <rPh sb="251" eb="253">
      <t>カクホ</t>
    </rPh>
    <rPh sb="259" eb="261">
      <t>ゲンキン</t>
    </rPh>
    <rPh sb="261" eb="263">
      <t>リュウホ</t>
    </rPh>
    <rPh sb="264" eb="266">
      <t>ミコ</t>
    </rPh>
    <rPh sb="269" eb="271">
      <t>ジョウキョウ</t>
    </rPh>
    <rPh sb="277" eb="279">
      <t>トウメン</t>
    </rPh>
    <rPh sb="280" eb="281">
      <t>オオ</t>
    </rPh>
    <rPh sb="283" eb="285">
      <t>ゾウゲン</t>
    </rPh>
    <rPh sb="288" eb="290">
      <t>ミコ</t>
    </rPh>
    <rPh sb="303" eb="305">
      <t>ジギョウ</t>
    </rPh>
    <rPh sb="311" eb="313">
      <t>ゼンコク</t>
    </rPh>
    <rPh sb="313" eb="315">
      <t>ヘイキン</t>
    </rPh>
    <rPh sb="323" eb="325">
      <t>シタマワ</t>
    </rPh>
    <rPh sb="364" eb="366">
      <t>ケイヒ</t>
    </rPh>
    <rPh sb="371" eb="373">
      <t>オスイ</t>
    </rPh>
    <rPh sb="373" eb="375">
      <t>ショリ</t>
    </rPh>
    <rPh sb="375" eb="376">
      <t>ヒ</t>
    </rPh>
    <rPh sb="377" eb="378">
      <t>ゾウ</t>
    </rPh>
    <rPh sb="386" eb="387">
      <t>シタ</t>
    </rPh>
    <rPh sb="387" eb="388">
      <t>カイ</t>
    </rPh>
    <rPh sb="391" eb="393">
      <t>ショウライ</t>
    </rPh>
    <rPh sb="393" eb="394">
      <t>テキ</t>
    </rPh>
    <rPh sb="410" eb="412">
      <t>ミコ</t>
    </rPh>
    <rPh sb="437" eb="439">
      <t>レイワ</t>
    </rPh>
    <rPh sb="440" eb="441">
      <t>トシ</t>
    </rPh>
    <rPh sb="442" eb="443">
      <t>ガツ</t>
    </rPh>
    <rPh sb="444" eb="446">
      <t>シヨウ</t>
    </rPh>
    <rPh sb="446" eb="447">
      <t>リョウ</t>
    </rPh>
    <rPh sb="448" eb="450">
      <t>カイテイ</t>
    </rPh>
    <rPh sb="451" eb="452">
      <t>オコナ</t>
    </rPh>
    <rPh sb="461" eb="462">
      <t>ジ</t>
    </rPh>
    <rPh sb="462" eb="464">
      <t>ネンド</t>
    </rPh>
    <rPh sb="464" eb="466">
      <t>イコウ</t>
    </rPh>
    <rPh sb="467" eb="469">
      <t>カイゼン</t>
    </rPh>
    <rPh sb="472" eb="474">
      <t>ミコ</t>
    </rPh>
    <rPh sb="499" eb="501">
      <t>ウワマワ</t>
    </rPh>
    <rPh sb="560" eb="562">
      <t>フメイ</t>
    </rPh>
    <rPh sb="562" eb="563">
      <t>スイ</t>
    </rPh>
    <rPh sb="567" eb="569">
      <t>カダイ</t>
    </rPh>
    <rPh sb="576" eb="578">
      <t>タイサク</t>
    </rPh>
    <rPh sb="579" eb="580">
      <t>スス</t>
    </rPh>
    <rPh sb="582" eb="584">
      <t>ヒツヨウ</t>
    </rPh>
    <rPh sb="608" eb="609">
      <t>シタ</t>
    </rPh>
    <rPh sb="616" eb="618">
      <t>シンキ</t>
    </rPh>
    <rPh sb="621" eb="623">
      <t>シュウバン</t>
    </rPh>
    <rPh sb="654" eb="656">
      <t>ソウキ</t>
    </rPh>
    <rPh sb="656" eb="658">
      <t>セツゾク</t>
    </rPh>
    <rPh sb="659" eb="661">
      <t>ソクシン</t>
    </rPh>
    <phoneticPr fontId="17"/>
  </si>
  <si>
    <t>①有形固定資産減価償却率は、平成30年度から法適用企業となったことから数値としては小さいが、個々の耐用年数に留意する必要がある。
②管渠老朽化率は、耐用年数を経過した管渠がないため0.00％となっているが、実際の老朽具合について調査等により状況を把握していく必要がある。
③管渠改善率は、全国平均・類似団体平均を下回っているが、大規模な更生工事が繰越となったことが原因の一つにある。
　昭和58年度より幹線管渠が整備され、30年以上経過しており、硫化水素による腐食及び老朽化が進んできていることから、適切かつ計画的な管渠の改修・更新を進めていくことが必要である。
　平成30年度策定のストックマネジメント計画に基づき、管渠を含めた施設全体の改築・更新を計画的に実施し、施設の効率的な運用及び安定的な機能維持、並びに更新費の平準化を図っていく。</t>
    <rPh sb="1" eb="3">
      <t>ユウケイ</t>
    </rPh>
    <rPh sb="3" eb="5">
      <t>コテイ</t>
    </rPh>
    <rPh sb="5" eb="7">
      <t>シサン</t>
    </rPh>
    <rPh sb="7" eb="9">
      <t>ゲンカ</t>
    </rPh>
    <rPh sb="9" eb="11">
      <t>ショウキャク</t>
    </rPh>
    <rPh sb="11" eb="12">
      <t>リツ</t>
    </rPh>
    <rPh sb="14" eb="16">
      <t>ヘイセイ</t>
    </rPh>
    <rPh sb="18" eb="20">
      <t>ネンド</t>
    </rPh>
    <rPh sb="22" eb="23">
      <t>ホウ</t>
    </rPh>
    <rPh sb="23" eb="25">
      <t>テキヨウ</t>
    </rPh>
    <rPh sb="25" eb="27">
      <t>キギョウ</t>
    </rPh>
    <rPh sb="35" eb="37">
      <t>スウチ</t>
    </rPh>
    <rPh sb="41" eb="42">
      <t>チイ</t>
    </rPh>
    <rPh sb="46" eb="48">
      <t>ココ</t>
    </rPh>
    <rPh sb="49" eb="51">
      <t>タイヨウ</t>
    </rPh>
    <rPh sb="51" eb="53">
      <t>ネンスウ</t>
    </rPh>
    <rPh sb="54" eb="56">
      <t>リュウイ</t>
    </rPh>
    <rPh sb="58" eb="60">
      <t>ヒツヨウ</t>
    </rPh>
    <rPh sb="66" eb="67">
      <t>カン</t>
    </rPh>
    <rPh sb="67" eb="68">
      <t>キョ</t>
    </rPh>
    <rPh sb="68" eb="71">
      <t>ロウキュウカ</t>
    </rPh>
    <rPh sb="71" eb="72">
      <t>リツ</t>
    </rPh>
    <rPh sb="74" eb="76">
      <t>タイヨウ</t>
    </rPh>
    <rPh sb="76" eb="78">
      <t>ネンスウ</t>
    </rPh>
    <rPh sb="79" eb="81">
      <t>ケイカ</t>
    </rPh>
    <rPh sb="83" eb="84">
      <t>カン</t>
    </rPh>
    <rPh sb="84" eb="85">
      <t>キョ</t>
    </rPh>
    <rPh sb="103" eb="105">
      <t>ジッサイ</t>
    </rPh>
    <rPh sb="106" eb="108">
      <t>ロウキュウ</t>
    </rPh>
    <rPh sb="108" eb="110">
      <t>グアイ</t>
    </rPh>
    <rPh sb="114" eb="116">
      <t>チョウサ</t>
    </rPh>
    <rPh sb="116" eb="117">
      <t>トウ</t>
    </rPh>
    <rPh sb="120" eb="122">
      <t>ジョウキョウ</t>
    </rPh>
    <rPh sb="123" eb="125">
      <t>ハアク</t>
    </rPh>
    <rPh sb="129" eb="131">
      <t>ヒツヨウ</t>
    </rPh>
    <rPh sb="144" eb="146">
      <t>ゼンコク</t>
    </rPh>
    <rPh sb="146" eb="148">
      <t>ヘイキン</t>
    </rPh>
    <rPh sb="156" eb="157">
      <t>シタ</t>
    </rPh>
    <rPh sb="164" eb="167">
      <t>ダイキボ</t>
    </rPh>
    <rPh sb="168" eb="170">
      <t>コウセイ</t>
    </rPh>
    <rPh sb="170" eb="172">
      <t>コウジ</t>
    </rPh>
    <rPh sb="173" eb="175">
      <t>クリコシ</t>
    </rPh>
    <rPh sb="182" eb="184">
      <t>ゲンイン</t>
    </rPh>
    <rPh sb="185" eb="186">
      <t>ヒト</t>
    </rPh>
    <rPh sb="283" eb="285">
      <t>ヘイセイ</t>
    </rPh>
    <rPh sb="287" eb="289">
      <t>ネンド</t>
    </rPh>
    <rPh sb="289" eb="291">
      <t>サクテイ</t>
    </rPh>
    <rPh sb="302" eb="304">
      <t>ケイカク</t>
    </rPh>
    <rPh sb="305" eb="306">
      <t>モト</t>
    </rPh>
    <rPh sb="309" eb="310">
      <t>カン</t>
    </rPh>
    <rPh sb="310" eb="311">
      <t>キョ</t>
    </rPh>
    <rPh sb="312" eb="313">
      <t>フク</t>
    </rPh>
    <rPh sb="315" eb="317">
      <t>シセツ</t>
    </rPh>
    <rPh sb="317" eb="319">
      <t>ゼンタイ</t>
    </rPh>
    <rPh sb="326" eb="329">
      <t>ケイカクテキ</t>
    </rPh>
    <rPh sb="330" eb="332">
      <t>ジッシ</t>
    </rPh>
    <rPh sb="334" eb="336">
      <t>シセツ</t>
    </rPh>
    <rPh sb="365" eb="366">
      <t>ハカ</t>
    </rPh>
    <phoneticPr fontId="17"/>
  </si>
  <si>
    <t>　公共下水道事業は、施設整備が先行する事業であり、汚水処理施設整備等に要した建設経費等の回収に長い年月を要する一方で、人口減による使用料収入の減は避けられず、今後も厳しい財務状況が見込まれる。汚水私費の原則からも、一般会計繰入金に依存する財務体質の改善が課題である。
　水洗化率が低い状況にあることから、接続推進を図ることで早期の収益化につなげる一方で、経費回収率の推移や人口動態等社会情勢を鑑み、料金体系の改定を令和4年4月に実施した。
　また、公共下水道施設の老朽化による修繕・更新に伴う経費の増加が見込まれるため、老朽化の状況を把握し、適切かつ計画的な改修・更新を進め、施設の長寿命化と更新費の平準化を図り、突発的な修繕等を未然に防ぐとともに、更新投資等に充てる財源を確保していく必要がある。</t>
    <rPh sb="55" eb="57">
      <t>イッポウ</t>
    </rPh>
    <rPh sb="59" eb="62">
      <t>ジンコウゲン</t>
    </rPh>
    <rPh sb="65" eb="68">
      <t>シヨウリョウ</t>
    </rPh>
    <rPh sb="68" eb="70">
      <t>シュウニュウ</t>
    </rPh>
    <rPh sb="71" eb="72">
      <t>ゲン</t>
    </rPh>
    <rPh sb="73" eb="74">
      <t>サ</t>
    </rPh>
    <rPh sb="79" eb="81">
      <t>コンゴ</t>
    </rPh>
    <rPh sb="82" eb="83">
      <t>キビ</t>
    </rPh>
    <rPh sb="85" eb="87">
      <t>ザイム</t>
    </rPh>
    <rPh sb="87" eb="89">
      <t>ジョウキョウ</t>
    </rPh>
    <rPh sb="90" eb="92">
      <t>ミコ</t>
    </rPh>
    <rPh sb="96" eb="98">
      <t>オスイ</t>
    </rPh>
    <rPh sb="101" eb="103">
      <t>ゲンソク</t>
    </rPh>
    <rPh sb="107" eb="109">
      <t>イッパン</t>
    </rPh>
    <rPh sb="109" eb="111">
      <t>カイケイ</t>
    </rPh>
    <rPh sb="111" eb="113">
      <t>クリイレ</t>
    </rPh>
    <rPh sb="113" eb="114">
      <t>キン</t>
    </rPh>
    <rPh sb="115" eb="117">
      <t>イソン</t>
    </rPh>
    <rPh sb="119" eb="121">
      <t>ザイム</t>
    </rPh>
    <rPh sb="121" eb="123">
      <t>タイシツ</t>
    </rPh>
    <rPh sb="124" eb="126">
      <t>カイゼン</t>
    </rPh>
    <rPh sb="127" eb="129">
      <t>カダイ</t>
    </rPh>
    <rPh sb="135" eb="138">
      <t>スイセンカ</t>
    </rPh>
    <rPh sb="138" eb="139">
      <t>リツ</t>
    </rPh>
    <rPh sb="140" eb="141">
      <t>ヒク</t>
    </rPh>
    <rPh sb="142" eb="144">
      <t>ジョウキョウ</t>
    </rPh>
    <rPh sb="152" eb="154">
      <t>セツゾク</t>
    </rPh>
    <rPh sb="154" eb="156">
      <t>スイシン</t>
    </rPh>
    <rPh sb="157" eb="158">
      <t>ハカ</t>
    </rPh>
    <rPh sb="162" eb="164">
      <t>ソウキ</t>
    </rPh>
    <rPh sb="165" eb="168">
      <t>シュウエキカ</t>
    </rPh>
    <rPh sb="173" eb="175">
      <t>イッポウ</t>
    </rPh>
    <rPh sb="177" eb="179">
      <t>ケイヒ</t>
    </rPh>
    <rPh sb="179" eb="181">
      <t>カイシュウ</t>
    </rPh>
    <rPh sb="181" eb="182">
      <t>リツ</t>
    </rPh>
    <rPh sb="183" eb="185">
      <t>スイイ</t>
    </rPh>
    <rPh sb="186" eb="188">
      <t>ジンコウ</t>
    </rPh>
    <rPh sb="188" eb="190">
      <t>ドウタイ</t>
    </rPh>
    <rPh sb="190" eb="191">
      <t>トウ</t>
    </rPh>
    <rPh sb="191" eb="193">
      <t>シャカイ</t>
    </rPh>
    <rPh sb="193" eb="195">
      <t>ジョウセイ</t>
    </rPh>
    <rPh sb="196" eb="197">
      <t>カンガ</t>
    </rPh>
    <rPh sb="199" eb="201">
      <t>リョウキン</t>
    </rPh>
    <rPh sb="201" eb="203">
      <t>タイケイ</t>
    </rPh>
    <rPh sb="204" eb="206">
      <t>カイテイ</t>
    </rPh>
    <rPh sb="207" eb="209">
      <t>レイワ</t>
    </rPh>
    <rPh sb="210" eb="211">
      <t>トシ</t>
    </rPh>
    <rPh sb="212" eb="213">
      <t>ガツ</t>
    </rPh>
    <rPh sb="214" eb="216">
      <t>ジッシ</t>
    </rPh>
    <rPh sb="307" eb="310">
      <t>トッパツテキ</t>
    </rPh>
    <rPh sb="311" eb="313">
      <t>シュウゼン</t>
    </rPh>
    <rPh sb="313" eb="314">
      <t>トウ</t>
    </rPh>
    <rPh sb="315" eb="317">
      <t>ミゼン</t>
    </rPh>
    <rPh sb="318" eb="319">
      <t>フセ</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</si>
</sst>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indexed="8"/>
      <name val="ＭＳ Ｐゴシック"/>
      <family val="3"/>
      <charset val="1"/>
    </font>
    <font>
      <sz val="11"/>
      <color indexed="8"/>
      <name val="ＭＳ ゴシック"/>
      <family val="3"/>
      <charset val="1"/>
    </font>
    <font>
      <sz val="6"/>
      <name val="游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5" fillId="0" borderId="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0.18</c:v>
                </c:pt>
                <c:pt idx="2">
                  <c:v>0.16</c:v>
                </c:pt>
                <c:pt idx="3">
                  <c:v>0.17</c:v>
                </c:pt>
                <c:pt idx="4">
                  <c:v>0.08</c:v>
                </c:pt>
              </c:numCache>
            </c:numRef>
          </c:val>
          <c:extLst>
            <c:ext xmlns:c16="http://schemas.microsoft.com/office/drawing/2014/chart" uri="{C3380CC4-5D6E-409C-BE32-E72D297353CC}">
              <c16:uniqueId val="{00000000-0165-4DE6-8498-FEC990389CC7}"/>
            </c:ext>
          </c:extLst>
        </c:ser>
        <c:dLbls>
          <c:showLegendKey val="0"/>
          <c:showVal val="0"/>
          <c:showCatName val="0"/>
          <c:showSerName val="0"/>
          <c:showPercent val="0"/>
          <c:showBubbleSize val="0"/>
        </c:dLbls>
        <c:gapWidth val="150"/>
        <c:axId val="207632256"/>
        <c:axId val="207653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0.09</c:v>
                </c:pt>
                <c:pt idx="2">
                  <c:v>0.12</c:v>
                </c:pt>
                <c:pt idx="3">
                  <c:v>0.15</c:v>
                </c:pt>
                <c:pt idx="4">
                  <c:v>0.17</c:v>
                </c:pt>
              </c:numCache>
            </c:numRef>
          </c:val>
          <c:smooth val="0"/>
          <c:extLst>
            <c:ext xmlns:c16="http://schemas.microsoft.com/office/drawing/2014/chart" uri="{C3380CC4-5D6E-409C-BE32-E72D297353CC}">
              <c16:uniqueId val="{00000001-0165-4DE6-8498-FEC990389CC7}"/>
            </c:ext>
          </c:extLst>
        </c:ser>
        <c:dLbls>
          <c:showLegendKey val="0"/>
          <c:showVal val="0"/>
          <c:showCatName val="0"/>
          <c:showSerName val="0"/>
          <c:showPercent val="0"/>
          <c:showBubbleSize val="0"/>
        </c:dLbls>
        <c:marker val="1"/>
        <c:smooth val="0"/>
        <c:axId val="207632256"/>
        <c:axId val="207653888"/>
      </c:lineChart>
      <c:dateAx>
        <c:axId val="207632256"/>
        <c:scaling>
          <c:orientation val="minMax"/>
        </c:scaling>
        <c:delete val="1"/>
        <c:axPos val="b"/>
        <c:numFmt formatCode="&quot;H&quot;yy" sourceLinked="1"/>
        <c:majorTickMark val="none"/>
        <c:minorTickMark val="none"/>
        <c:tickLblPos val="none"/>
        <c:crossAx val="207653888"/>
        <c:crosses val="autoZero"/>
        <c:auto val="1"/>
        <c:lblOffset val="100"/>
        <c:baseTimeUnit val="years"/>
      </c:dateAx>
      <c:valAx>
        <c:axId val="207653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63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84.89</c:v>
                </c:pt>
                <c:pt idx="2">
                  <c:v>91.91</c:v>
                </c:pt>
                <c:pt idx="3">
                  <c:v>91.4</c:v>
                </c:pt>
                <c:pt idx="4">
                  <c:v>82.73</c:v>
                </c:pt>
              </c:numCache>
            </c:numRef>
          </c:val>
          <c:extLst>
            <c:ext xmlns:c16="http://schemas.microsoft.com/office/drawing/2014/chart" uri="{C3380CC4-5D6E-409C-BE32-E72D297353CC}">
              <c16:uniqueId val="{00000000-11C5-4947-A9F7-198B4329F475}"/>
            </c:ext>
          </c:extLst>
        </c:ser>
        <c:dLbls>
          <c:showLegendKey val="0"/>
          <c:showVal val="0"/>
          <c:showCatName val="0"/>
          <c:showSerName val="0"/>
          <c:showPercent val="0"/>
          <c:showBubbleSize val="0"/>
        </c:dLbls>
        <c:gapWidth val="150"/>
        <c:axId val="245220864"/>
        <c:axId val="245222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59.19</c:v>
                </c:pt>
                <c:pt idx="2">
                  <c:v>61.4</c:v>
                </c:pt>
                <c:pt idx="3">
                  <c:v>61.51</c:v>
                </c:pt>
                <c:pt idx="4">
                  <c:v>64.92</c:v>
                </c:pt>
              </c:numCache>
            </c:numRef>
          </c:val>
          <c:smooth val="0"/>
          <c:extLst>
            <c:ext xmlns:c16="http://schemas.microsoft.com/office/drawing/2014/chart" uri="{C3380CC4-5D6E-409C-BE32-E72D297353CC}">
              <c16:uniqueId val="{00000001-11C5-4947-A9F7-198B4329F475}"/>
            </c:ext>
          </c:extLst>
        </c:ser>
        <c:dLbls>
          <c:showLegendKey val="0"/>
          <c:showVal val="0"/>
          <c:showCatName val="0"/>
          <c:showSerName val="0"/>
          <c:showPercent val="0"/>
          <c:showBubbleSize val="0"/>
        </c:dLbls>
        <c:marker val="1"/>
        <c:smooth val="0"/>
        <c:axId val="245220864"/>
        <c:axId val="245222784"/>
      </c:lineChart>
      <c:dateAx>
        <c:axId val="245220864"/>
        <c:scaling>
          <c:orientation val="minMax"/>
        </c:scaling>
        <c:delete val="1"/>
        <c:axPos val="b"/>
        <c:numFmt formatCode="&quot;H&quot;yy" sourceLinked="1"/>
        <c:majorTickMark val="none"/>
        <c:minorTickMark val="none"/>
        <c:tickLblPos val="none"/>
        <c:crossAx val="245222784"/>
        <c:crosses val="autoZero"/>
        <c:auto val="1"/>
        <c:lblOffset val="100"/>
        <c:baseTimeUnit val="years"/>
      </c:dateAx>
      <c:valAx>
        <c:axId val="24522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522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87.75</c:v>
                </c:pt>
                <c:pt idx="2">
                  <c:v>89.52</c:v>
                </c:pt>
                <c:pt idx="3">
                  <c:v>90.52</c:v>
                </c:pt>
                <c:pt idx="4">
                  <c:v>91.77</c:v>
                </c:pt>
              </c:numCache>
            </c:numRef>
          </c:val>
          <c:extLst>
            <c:ext xmlns:c16="http://schemas.microsoft.com/office/drawing/2014/chart" uri="{C3380CC4-5D6E-409C-BE32-E72D297353CC}">
              <c16:uniqueId val="{00000000-0797-434C-BCED-01CEB5285C4F}"/>
            </c:ext>
          </c:extLst>
        </c:ser>
        <c:dLbls>
          <c:showLegendKey val="0"/>
          <c:showVal val="0"/>
          <c:showCatName val="0"/>
          <c:showSerName val="0"/>
          <c:showPercent val="0"/>
          <c:showBubbleSize val="0"/>
        </c:dLbls>
        <c:gapWidth val="150"/>
        <c:axId val="207488896"/>
        <c:axId val="207503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86.66</c:v>
                </c:pt>
                <c:pt idx="2">
                  <c:v>86.28</c:v>
                </c:pt>
                <c:pt idx="3">
                  <c:v>85.82</c:v>
                </c:pt>
                <c:pt idx="4">
                  <c:v>92.88</c:v>
                </c:pt>
              </c:numCache>
            </c:numRef>
          </c:val>
          <c:smooth val="0"/>
          <c:extLst>
            <c:ext xmlns:c16="http://schemas.microsoft.com/office/drawing/2014/chart" uri="{C3380CC4-5D6E-409C-BE32-E72D297353CC}">
              <c16:uniqueId val="{00000001-0797-434C-BCED-01CEB5285C4F}"/>
            </c:ext>
          </c:extLst>
        </c:ser>
        <c:dLbls>
          <c:showLegendKey val="0"/>
          <c:showVal val="0"/>
          <c:showCatName val="0"/>
          <c:showSerName val="0"/>
          <c:showPercent val="0"/>
          <c:showBubbleSize val="0"/>
        </c:dLbls>
        <c:marker val="1"/>
        <c:smooth val="0"/>
        <c:axId val="207488896"/>
        <c:axId val="207503360"/>
      </c:lineChart>
      <c:dateAx>
        <c:axId val="207488896"/>
        <c:scaling>
          <c:orientation val="minMax"/>
        </c:scaling>
        <c:delete val="1"/>
        <c:axPos val="b"/>
        <c:numFmt formatCode="&quot;H&quot;yy" sourceLinked="1"/>
        <c:majorTickMark val="none"/>
        <c:minorTickMark val="none"/>
        <c:tickLblPos val="none"/>
        <c:crossAx val="207503360"/>
        <c:crosses val="autoZero"/>
        <c:auto val="1"/>
        <c:lblOffset val="100"/>
        <c:baseTimeUnit val="years"/>
      </c:dateAx>
      <c:valAx>
        <c:axId val="20750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748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103.04</c:v>
                </c:pt>
                <c:pt idx="2">
                  <c:v>102.65</c:v>
                </c:pt>
                <c:pt idx="3">
                  <c:v>100.14</c:v>
                </c:pt>
                <c:pt idx="4">
                  <c:v>103.66</c:v>
                </c:pt>
              </c:numCache>
            </c:numRef>
          </c:val>
          <c:extLst>
            <c:ext xmlns:c16="http://schemas.microsoft.com/office/drawing/2014/chart" uri="{C3380CC4-5D6E-409C-BE32-E72D297353CC}">
              <c16:uniqueId val="{00000000-C493-4282-B209-0745615F8DD6}"/>
            </c:ext>
          </c:extLst>
        </c:ser>
        <c:dLbls>
          <c:showLegendKey val="0"/>
          <c:showVal val="0"/>
          <c:showCatName val="0"/>
          <c:showSerName val="0"/>
          <c:showPercent val="0"/>
          <c:showBubbleSize val="0"/>
        </c:dLbls>
        <c:gapWidth val="150"/>
        <c:axId val="209216640"/>
        <c:axId val="209218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108.43</c:v>
                </c:pt>
                <c:pt idx="2">
                  <c:v>107.15</c:v>
                </c:pt>
                <c:pt idx="3">
                  <c:v>109.91</c:v>
                </c:pt>
                <c:pt idx="4">
                  <c:v>108.04</c:v>
                </c:pt>
              </c:numCache>
            </c:numRef>
          </c:val>
          <c:smooth val="0"/>
          <c:extLst>
            <c:ext xmlns:c16="http://schemas.microsoft.com/office/drawing/2014/chart" uri="{C3380CC4-5D6E-409C-BE32-E72D297353CC}">
              <c16:uniqueId val="{00000001-C493-4282-B209-0745615F8DD6}"/>
            </c:ext>
          </c:extLst>
        </c:ser>
        <c:dLbls>
          <c:showLegendKey val="0"/>
          <c:showVal val="0"/>
          <c:showCatName val="0"/>
          <c:showSerName val="0"/>
          <c:showPercent val="0"/>
          <c:showBubbleSize val="0"/>
        </c:dLbls>
        <c:marker val="1"/>
        <c:smooth val="0"/>
        <c:axId val="209216640"/>
        <c:axId val="209218944"/>
      </c:lineChart>
      <c:dateAx>
        <c:axId val="209216640"/>
        <c:scaling>
          <c:orientation val="minMax"/>
        </c:scaling>
        <c:delete val="1"/>
        <c:axPos val="b"/>
        <c:numFmt formatCode="&quot;H&quot;yy" sourceLinked="1"/>
        <c:majorTickMark val="none"/>
        <c:minorTickMark val="none"/>
        <c:tickLblPos val="none"/>
        <c:crossAx val="209218944"/>
        <c:crosses val="autoZero"/>
        <c:auto val="1"/>
        <c:lblOffset val="100"/>
        <c:baseTimeUnit val="years"/>
      </c:dateAx>
      <c:valAx>
        <c:axId val="20921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21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3.44</c:v>
                </c:pt>
                <c:pt idx="2">
                  <c:v>6.72</c:v>
                </c:pt>
                <c:pt idx="3">
                  <c:v>9.81</c:v>
                </c:pt>
                <c:pt idx="4">
                  <c:v>12.16</c:v>
                </c:pt>
              </c:numCache>
            </c:numRef>
          </c:val>
          <c:extLst>
            <c:ext xmlns:c16="http://schemas.microsoft.com/office/drawing/2014/chart" uri="{C3380CC4-5D6E-409C-BE32-E72D297353CC}">
              <c16:uniqueId val="{00000000-8603-4BA8-9C43-42D75013D617}"/>
            </c:ext>
          </c:extLst>
        </c:ser>
        <c:dLbls>
          <c:showLegendKey val="0"/>
          <c:showVal val="0"/>
          <c:showCatName val="0"/>
          <c:showSerName val="0"/>
          <c:showPercent val="0"/>
          <c:showBubbleSize val="0"/>
        </c:dLbls>
        <c:gapWidth val="150"/>
        <c:axId val="244957184"/>
        <c:axId val="244959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17.350000000000001</c:v>
                </c:pt>
                <c:pt idx="2">
                  <c:v>17.239999999999998</c:v>
                </c:pt>
                <c:pt idx="3">
                  <c:v>15.29</c:v>
                </c:pt>
                <c:pt idx="4">
                  <c:v>25.66</c:v>
                </c:pt>
              </c:numCache>
            </c:numRef>
          </c:val>
          <c:smooth val="0"/>
          <c:extLst>
            <c:ext xmlns:c16="http://schemas.microsoft.com/office/drawing/2014/chart" uri="{C3380CC4-5D6E-409C-BE32-E72D297353CC}">
              <c16:uniqueId val="{00000001-8603-4BA8-9C43-42D75013D617}"/>
            </c:ext>
          </c:extLst>
        </c:ser>
        <c:dLbls>
          <c:showLegendKey val="0"/>
          <c:showVal val="0"/>
          <c:showCatName val="0"/>
          <c:showSerName val="0"/>
          <c:showPercent val="0"/>
          <c:showBubbleSize val="0"/>
        </c:dLbls>
        <c:marker val="1"/>
        <c:smooth val="0"/>
        <c:axId val="244957184"/>
        <c:axId val="244959488"/>
      </c:lineChart>
      <c:dateAx>
        <c:axId val="244957184"/>
        <c:scaling>
          <c:orientation val="minMax"/>
        </c:scaling>
        <c:delete val="1"/>
        <c:axPos val="b"/>
        <c:numFmt formatCode="&quot;H&quot;yy" sourceLinked="1"/>
        <c:majorTickMark val="none"/>
        <c:minorTickMark val="none"/>
        <c:tickLblPos val="none"/>
        <c:crossAx val="244959488"/>
        <c:crosses val="autoZero"/>
        <c:auto val="1"/>
        <c:lblOffset val="100"/>
        <c:baseTimeUnit val="years"/>
      </c:dateAx>
      <c:valAx>
        <c:axId val="24495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495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51FB-45F3-AC1E-F45AE5A4D7B8}"/>
            </c:ext>
          </c:extLst>
        </c:ser>
        <c:dLbls>
          <c:showLegendKey val="0"/>
          <c:showVal val="0"/>
          <c:showCatName val="0"/>
          <c:showSerName val="0"/>
          <c:showPercent val="0"/>
          <c:showBubbleSize val="0"/>
        </c:dLbls>
        <c:gapWidth val="150"/>
        <c:axId val="246583680"/>
        <c:axId val="247142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0.01</c:v>
                </c:pt>
                <c:pt idx="2">
                  <c:v>0.11</c:v>
                </c:pt>
                <c:pt idx="3">
                  <c:v>0.11</c:v>
                </c:pt>
                <c:pt idx="4">
                  <c:v>1.61</c:v>
                </c:pt>
              </c:numCache>
            </c:numRef>
          </c:val>
          <c:smooth val="0"/>
          <c:extLst>
            <c:ext xmlns:c16="http://schemas.microsoft.com/office/drawing/2014/chart" uri="{C3380CC4-5D6E-409C-BE32-E72D297353CC}">
              <c16:uniqueId val="{00000001-51FB-45F3-AC1E-F45AE5A4D7B8}"/>
            </c:ext>
          </c:extLst>
        </c:ser>
        <c:dLbls>
          <c:showLegendKey val="0"/>
          <c:showVal val="0"/>
          <c:showCatName val="0"/>
          <c:showSerName val="0"/>
          <c:showPercent val="0"/>
          <c:showBubbleSize val="0"/>
        </c:dLbls>
        <c:marker val="1"/>
        <c:smooth val="0"/>
        <c:axId val="246583680"/>
        <c:axId val="247142656"/>
      </c:lineChart>
      <c:dateAx>
        <c:axId val="246583680"/>
        <c:scaling>
          <c:orientation val="minMax"/>
        </c:scaling>
        <c:delete val="1"/>
        <c:axPos val="b"/>
        <c:numFmt formatCode="&quot;H&quot;yy" sourceLinked="1"/>
        <c:majorTickMark val="none"/>
        <c:minorTickMark val="none"/>
        <c:tickLblPos val="none"/>
        <c:crossAx val="247142656"/>
        <c:crosses val="autoZero"/>
        <c:auto val="1"/>
        <c:lblOffset val="100"/>
        <c:baseTimeUnit val="years"/>
      </c:dateAx>
      <c:valAx>
        <c:axId val="24714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58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4E1F-42C2-A74D-30AB0EC5BAAA}"/>
            </c:ext>
          </c:extLst>
        </c:ser>
        <c:dLbls>
          <c:showLegendKey val="0"/>
          <c:showVal val="0"/>
          <c:showCatName val="0"/>
          <c:showSerName val="0"/>
          <c:showPercent val="0"/>
          <c:showBubbleSize val="0"/>
        </c:dLbls>
        <c:gapWidth val="150"/>
        <c:axId val="247012736"/>
        <c:axId val="247023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12.89</c:v>
                </c:pt>
                <c:pt idx="2">
                  <c:v>15.68</c:v>
                </c:pt>
                <c:pt idx="3">
                  <c:v>9.42</c:v>
                </c:pt>
                <c:pt idx="4">
                  <c:v>4.49</c:v>
                </c:pt>
              </c:numCache>
            </c:numRef>
          </c:val>
          <c:smooth val="0"/>
          <c:extLst>
            <c:ext xmlns:c16="http://schemas.microsoft.com/office/drawing/2014/chart" uri="{C3380CC4-5D6E-409C-BE32-E72D297353CC}">
              <c16:uniqueId val="{00000001-4E1F-42C2-A74D-30AB0EC5BAAA}"/>
            </c:ext>
          </c:extLst>
        </c:ser>
        <c:dLbls>
          <c:showLegendKey val="0"/>
          <c:showVal val="0"/>
          <c:showCatName val="0"/>
          <c:showSerName val="0"/>
          <c:showPercent val="0"/>
          <c:showBubbleSize val="0"/>
        </c:dLbls>
        <c:marker val="1"/>
        <c:smooth val="0"/>
        <c:axId val="247012736"/>
        <c:axId val="247023104"/>
      </c:lineChart>
      <c:dateAx>
        <c:axId val="247012736"/>
        <c:scaling>
          <c:orientation val="minMax"/>
        </c:scaling>
        <c:delete val="1"/>
        <c:axPos val="b"/>
        <c:numFmt formatCode="&quot;H&quot;yy" sourceLinked="1"/>
        <c:majorTickMark val="none"/>
        <c:minorTickMark val="none"/>
        <c:tickLblPos val="none"/>
        <c:crossAx val="247023104"/>
        <c:crosses val="autoZero"/>
        <c:auto val="1"/>
        <c:lblOffset val="100"/>
        <c:baseTimeUnit val="years"/>
      </c:dateAx>
      <c:valAx>
        <c:axId val="24702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01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49.82</c:v>
                </c:pt>
                <c:pt idx="2">
                  <c:v>51.2</c:v>
                </c:pt>
                <c:pt idx="3">
                  <c:v>64.7</c:v>
                </c:pt>
                <c:pt idx="4">
                  <c:v>71.13</c:v>
                </c:pt>
              </c:numCache>
            </c:numRef>
          </c:val>
          <c:extLst>
            <c:ext xmlns:c16="http://schemas.microsoft.com/office/drawing/2014/chart" uri="{C3380CC4-5D6E-409C-BE32-E72D297353CC}">
              <c16:uniqueId val="{00000000-32BE-4BC3-9EFF-7D08C4EAB697}"/>
            </c:ext>
          </c:extLst>
        </c:ser>
        <c:dLbls>
          <c:showLegendKey val="0"/>
          <c:showVal val="0"/>
          <c:showCatName val="0"/>
          <c:showSerName val="0"/>
          <c:showPercent val="0"/>
          <c:showBubbleSize val="0"/>
        </c:dLbls>
        <c:gapWidth val="150"/>
        <c:axId val="247058432"/>
        <c:axId val="247060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54.32</c:v>
                </c:pt>
                <c:pt idx="2">
                  <c:v>46.82</c:v>
                </c:pt>
                <c:pt idx="3">
                  <c:v>47.61</c:v>
                </c:pt>
                <c:pt idx="4">
                  <c:v>68.53</c:v>
                </c:pt>
              </c:numCache>
            </c:numRef>
          </c:val>
          <c:smooth val="0"/>
          <c:extLst>
            <c:ext xmlns:c16="http://schemas.microsoft.com/office/drawing/2014/chart" uri="{C3380CC4-5D6E-409C-BE32-E72D297353CC}">
              <c16:uniqueId val="{00000001-32BE-4BC3-9EFF-7D08C4EAB697}"/>
            </c:ext>
          </c:extLst>
        </c:ser>
        <c:dLbls>
          <c:showLegendKey val="0"/>
          <c:showVal val="0"/>
          <c:showCatName val="0"/>
          <c:showSerName val="0"/>
          <c:showPercent val="0"/>
          <c:showBubbleSize val="0"/>
        </c:dLbls>
        <c:marker val="1"/>
        <c:smooth val="0"/>
        <c:axId val="247058432"/>
        <c:axId val="247060352"/>
      </c:lineChart>
      <c:dateAx>
        <c:axId val="247058432"/>
        <c:scaling>
          <c:orientation val="minMax"/>
        </c:scaling>
        <c:delete val="1"/>
        <c:axPos val="b"/>
        <c:numFmt formatCode="&quot;H&quot;yy" sourceLinked="1"/>
        <c:majorTickMark val="none"/>
        <c:minorTickMark val="none"/>
        <c:tickLblPos val="none"/>
        <c:crossAx val="247060352"/>
        <c:crosses val="autoZero"/>
        <c:auto val="1"/>
        <c:lblOffset val="100"/>
        <c:baseTimeUnit val="years"/>
      </c:dateAx>
      <c:valAx>
        <c:axId val="24706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05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652.07000000000005</c:v>
                </c:pt>
                <c:pt idx="2">
                  <c:v>631.05999999999995</c:v>
                </c:pt>
                <c:pt idx="3">
                  <c:v>848.59</c:v>
                </c:pt>
                <c:pt idx="4">
                  <c:v>371.43</c:v>
                </c:pt>
              </c:numCache>
            </c:numRef>
          </c:val>
          <c:extLst>
            <c:ext xmlns:c16="http://schemas.microsoft.com/office/drawing/2014/chart" uri="{C3380CC4-5D6E-409C-BE32-E72D297353CC}">
              <c16:uniqueId val="{00000000-120C-4C9E-9783-3AF3C5545D60}"/>
            </c:ext>
          </c:extLst>
        </c:ser>
        <c:dLbls>
          <c:showLegendKey val="0"/>
          <c:showVal val="0"/>
          <c:showCatName val="0"/>
          <c:showSerName val="0"/>
          <c:showPercent val="0"/>
          <c:showBubbleSize val="0"/>
        </c:dLbls>
        <c:gapWidth val="150"/>
        <c:axId val="247615872"/>
        <c:axId val="247617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1000.94</c:v>
                </c:pt>
                <c:pt idx="2">
                  <c:v>1028.05</c:v>
                </c:pt>
                <c:pt idx="3">
                  <c:v>1092.22</c:v>
                </c:pt>
                <c:pt idx="4">
                  <c:v>825.1</c:v>
                </c:pt>
              </c:numCache>
            </c:numRef>
          </c:val>
          <c:smooth val="0"/>
          <c:extLst>
            <c:ext xmlns:c16="http://schemas.microsoft.com/office/drawing/2014/chart" uri="{C3380CC4-5D6E-409C-BE32-E72D297353CC}">
              <c16:uniqueId val="{00000001-120C-4C9E-9783-3AF3C5545D60}"/>
            </c:ext>
          </c:extLst>
        </c:ser>
        <c:dLbls>
          <c:showLegendKey val="0"/>
          <c:showVal val="0"/>
          <c:showCatName val="0"/>
          <c:showSerName val="0"/>
          <c:showPercent val="0"/>
          <c:showBubbleSize val="0"/>
        </c:dLbls>
        <c:marker val="1"/>
        <c:smooth val="0"/>
        <c:axId val="247615872"/>
        <c:axId val="247617792"/>
      </c:lineChart>
      <c:dateAx>
        <c:axId val="247615872"/>
        <c:scaling>
          <c:orientation val="minMax"/>
        </c:scaling>
        <c:delete val="1"/>
        <c:axPos val="b"/>
        <c:numFmt formatCode="&quot;H&quot;yy" sourceLinked="1"/>
        <c:majorTickMark val="none"/>
        <c:minorTickMark val="none"/>
        <c:tickLblPos val="none"/>
        <c:crossAx val="247617792"/>
        <c:crosses val="autoZero"/>
        <c:auto val="1"/>
        <c:lblOffset val="100"/>
        <c:baseTimeUnit val="years"/>
      </c:dateAx>
      <c:valAx>
        <c:axId val="24761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61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100.19</c:v>
                </c:pt>
                <c:pt idx="2">
                  <c:v>99.69</c:v>
                </c:pt>
                <c:pt idx="3">
                  <c:v>99.65</c:v>
                </c:pt>
                <c:pt idx="4">
                  <c:v>96.27</c:v>
                </c:pt>
              </c:numCache>
            </c:numRef>
          </c:val>
          <c:extLst>
            <c:ext xmlns:c16="http://schemas.microsoft.com/office/drawing/2014/chart" uri="{C3380CC4-5D6E-409C-BE32-E72D297353CC}">
              <c16:uniqueId val="{00000000-AC03-4501-BA2E-D85E7D47D76E}"/>
            </c:ext>
          </c:extLst>
        </c:ser>
        <c:dLbls>
          <c:showLegendKey val="0"/>
          <c:showVal val="0"/>
          <c:showCatName val="0"/>
          <c:showSerName val="0"/>
          <c:showPercent val="0"/>
          <c:showBubbleSize val="0"/>
        </c:dLbls>
        <c:gapWidth val="150"/>
        <c:axId val="247644928"/>
        <c:axId val="247646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93.77</c:v>
                </c:pt>
                <c:pt idx="2">
                  <c:v>94.73</c:v>
                </c:pt>
                <c:pt idx="3">
                  <c:v>97.53</c:v>
                </c:pt>
                <c:pt idx="4">
                  <c:v>97.07</c:v>
                </c:pt>
              </c:numCache>
            </c:numRef>
          </c:val>
          <c:smooth val="0"/>
          <c:extLst>
            <c:ext xmlns:c16="http://schemas.microsoft.com/office/drawing/2014/chart" uri="{C3380CC4-5D6E-409C-BE32-E72D297353CC}">
              <c16:uniqueId val="{00000001-AC03-4501-BA2E-D85E7D47D76E}"/>
            </c:ext>
          </c:extLst>
        </c:ser>
        <c:dLbls>
          <c:showLegendKey val="0"/>
          <c:showVal val="0"/>
          <c:showCatName val="0"/>
          <c:showSerName val="0"/>
          <c:showPercent val="0"/>
          <c:showBubbleSize val="0"/>
        </c:dLbls>
        <c:marker val="1"/>
        <c:smooth val="0"/>
        <c:axId val="247644928"/>
        <c:axId val="247646848"/>
      </c:lineChart>
      <c:dateAx>
        <c:axId val="247644928"/>
        <c:scaling>
          <c:orientation val="minMax"/>
        </c:scaling>
        <c:delete val="1"/>
        <c:axPos val="b"/>
        <c:numFmt formatCode="&quot;H&quot;yy" sourceLinked="1"/>
        <c:majorTickMark val="none"/>
        <c:minorTickMark val="none"/>
        <c:tickLblPos val="none"/>
        <c:crossAx val="247646848"/>
        <c:crosses val="autoZero"/>
        <c:auto val="1"/>
        <c:lblOffset val="100"/>
        <c:baseTimeUnit val="years"/>
      </c:dateAx>
      <c:valAx>
        <c:axId val="24764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764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155.54</c:v>
                </c:pt>
                <c:pt idx="2">
                  <c:v>156.55000000000001</c:v>
                </c:pt>
                <c:pt idx="3">
                  <c:v>156.25</c:v>
                </c:pt>
                <c:pt idx="4">
                  <c:v>161.96</c:v>
                </c:pt>
              </c:numCache>
            </c:numRef>
          </c:val>
          <c:extLst>
            <c:ext xmlns:c16="http://schemas.microsoft.com/office/drawing/2014/chart" uri="{C3380CC4-5D6E-409C-BE32-E72D297353CC}">
              <c16:uniqueId val="{00000000-52C1-4563-B3D5-832276A121B3}"/>
            </c:ext>
          </c:extLst>
        </c:ser>
        <c:dLbls>
          <c:showLegendKey val="0"/>
          <c:showVal val="0"/>
          <c:showCatName val="0"/>
          <c:showSerName val="0"/>
          <c:showPercent val="0"/>
          <c:showBubbleSize val="0"/>
        </c:dLbls>
        <c:gapWidth val="150"/>
        <c:axId val="181171328"/>
        <c:axId val="181173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165.57</c:v>
                </c:pt>
                <c:pt idx="2">
                  <c:v>160.91</c:v>
                </c:pt>
                <c:pt idx="3">
                  <c:v>155.83000000000001</c:v>
                </c:pt>
                <c:pt idx="4">
                  <c:v>157.81</c:v>
                </c:pt>
              </c:numCache>
            </c:numRef>
          </c:val>
          <c:smooth val="0"/>
          <c:extLst>
            <c:ext xmlns:c16="http://schemas.microsoft.com/office/drawing/2014/chart" uri="{C3380CC4-5D6E-409C-BE32-E72D297353CC}">
              <c16:uniqueId val="{00000001-52C1-4563-B3D5-832276A121B3}"/>
            </c:ext>
          </c:extLst>
        </c:ser>
        <c:dLbls>
          <c:showLegendKey val="0"/>
          <c:showVal val="0"/>
          <c:showCatName val="0"/>
          <c:showSerName val="0"/>
          <c:showPercent val="0"/>
          <c:showBubbleSize val="0"/>
        </c:dLbls>
        <c:marker val="1"/>
        <c:smooth val="0"/>
        <c:axId val="181171328"/>
        <c:axId val="181173248"/>
      </c:lineChart>
      <c:dateAx>
        <c:axId val="181171328"/>
        <c:scaling>
          <c:orientation val="minMax"/>
        </c:scaling>
        <c:delete val="1"/>
        <c:axPos val="b"/>
        <c:numFmt formatCode="&quot;H&quot;yy" sourceLinked="1"/>
        <c:majorTickMark val="none"/>
        <c:minorTickMark val="none"/>
        <c:tickLblPos val="none"/>
        <c:crossAx val="181173248"/>
        <c:crosses val="autoZero"/>
        <c:auto val="1"/>
        <c:lblOffset val="100"/>
        <c:baseTimeUnit val="years"/>
      </c:dateAx>
      <c:valAx>
        <c:axId val="18117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17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茨城県　笠間市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Bd1</v>
      </c>
      <c r="X8" s="35"/>
      <c r="Y8" s="35"/>
      <c r="Z8" s="35"/>
      <c r="AA8" s="35"/>
      <c r="AB8" s="35"/>
      <c r="AC8" s="35"/>
      <c r="AD8" s="36" t="str">
        <f>データ!$M$6</f>
        <v>非設置</v>
      </c>
      <c r="AE8" s="36"/>
      <c r="AF8" s="36"/>
      <c r="AG8" s="36"/>
      <c r="AH8" s="36"/>
      <c r="AI8" s="36"/>
      <c r="AJ8" s="36"/>
      <c r="AK8" s="3"/>
      <c r="AL8" s="37">
        <f>データ!S6</f>
        <v>74367</v>
      </c>
      <c r="AM8" s="37"/>
      <c r="AN8" s="37"/>
      <c r="AO8" s="37"/>
      <c r="AP8" s="37"/>
      <c r="AQ8" s="37"/>
      <c r="AR8" s="37"/>
      <c r="AS8" s="37"/>
      <c r="AT8" s="38">
        <f>データ!T6</f>
        <v>240.4</v>
      </c>
      <c r="AU8" s="38"/>
      <c r="AV8" s="38"/>
      <c r="AW8" s="38"/>
      <c r="AX8" s="38"/>
      <c r="AY8" s="38"/>
      <c r="AZ8" s="38"/>
      <c r="BA8" s="38"/>
      <c r="BB8" s="38">
        <f>データ!U6</f>
        <v>309.35000000000002</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52.9</v>
      </c>
      <c r="J10" s="38"/>
      <c r="K10" s="38"/>
      <c r="L10" s="38"/>
      <c r="M10" s="38"/>
      <c r="N10" s="38"/>
      <c r="O10" s="38"/>
      <c r="P10" s="38">
        <f>データ!P6</f>
        <v>46.96</v>
      </c>
      <c r="Q10" s="38"/>
      <c r="R10" s="38"/>
      <c r="S10" s="38"/>
      <c r="T10" s="38"/>
      <c r="U10" s="38"/>
      <c r="V10" s="38"/>
      <c r="W10" s="38">
        <f>データ!Q6</f>
        <v>60.18</v>
      </c>
      <c r="X10" s="38"/>
      <c r="Y10" s="38"/>
      <c r="Z10" s="38"/>
      <c r="AA10" s="38"/>
      <c r="AB10" s="38"/>
      <c r="AC10" s="38"/>
      <c r="AD10" s="37">
        <f>データ!R6</f>
        <v>3080</v>
      </c>
      <c r="AE10" s="37"/>
      <c r="AF10" s="37"/>
      <c r="AG10" s="37"/>
      <c r="AH10" s="37"/>
      <c r="AI10" s="37"/>
      <c r="AJ10" s="37"/>
      <c r="AK10" s="2"/>
      <c r="AL10" s="37">
        <f>データ!V6</f>
        <v>34822</v>
      </c>
      <c r="AM10" s="37"/>
      <c r="AN10" s="37"/>
      <c r="AO10" s="37"/>
      <c r="AP10" s="37"/>
      <c r="AQ10" s="37"/>
      <c r="AR10" s="37"/>
      <c r="AS10" s="37"/>
      <c r="AT10" s="38">
        <f>データ!W6</f>
        <v>15.16</v>
      </c>
      <c r="AU10" s="38"/>
      <c r="AV10" s="38"/>
      <c r="AW10" s="38"/>
      <c r="AX10" s="38"/>
      <c r="AY10" s="38"/>
      <c r="AZ10" s="38"/>
      <c r="BA10" s="38"/>
      <c r="BB10" s="38">
        <f>データ!X6</f>
        <v>2296.9699999999998</v>
      </c>
      <c r="BC10" s="38"/>
      <c r="BD10" s="38"/>
      <c r="BE10" s="38"/>
      <c r="BF10" s="38"/>
      <c r="BG10" s="38"/>
      <c r="BH10" s="38"/>
      <c r="BI10" s="38"/>
      <c r="BJ10" s="2"/>
      <c r="BK10" s="2"/>
      <c r="BL10" s="53" t="s">
        <v>22</v>
      </c>
      <c r="BM10" s="54"/>
      <c r="BN10" s="61" t="s">
        <v>23</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8"/>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7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5" t="s">
        <v>114</v>
      </c>
      <c r="BM16" s="56"/>
      <c r="BN16" s="56"/>
      <c r="BO16" s="56"/>
      <c r="BP16" s="56"/>
      <c r="BQ16" s="56"/>
      <c r="BR16" s="56"/>
      <c r="BS16" s="56"/>
      <c r="BT16" s="56"/>
      <c r="BU16" s="56"/>
      <c r="BV16" s="56"/>
      <c r="BW16" s="56"/>
      <c r="BX16" s="56"/>
      <c r="BY16" s="56"/>
      <c r="BZ16" s="5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5"/>
      <c r="BM17" s="56"/>
      <c r="BN17" s="56"/>
      <c r="BO17" s="56"/>
      <c r="BP17" s="56"/>
      <c r="BQ17" s="56"/>
      <c r="BR17" s="56"/>
      <c r="BS17" s="56"/>
      <c r="BT17" s="56"/>
      <c r="BU17" s="56"/>
      <c r="BV17" s="56"/>
      <c r="BW17" s="56"/>
      <c r="BX17" s="56"/>
      <c r="BY17" s="56"/>
      <c r="BZ17" s="5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5"/>
      <c r="BM18" s="56"/>
      <c r="BN18" s="56"/>
      <c r="BO18" s="56"/>
      <c r="BP18" s="56"/>
      <c r="BQ18" s="56"/>
      <c r="BR18" s="56"/>
      <c r="BS18" s="56"/>
      <c r="BT18" s="56"/>
      <c r="BU18" s="56"/>
      <c r="BV18" s="56"/>
      <c r="BW18" s="56"/>
      <c r="BX18" s="56"/>
      <c r="BY18" s="56"/>
      <c r="BZ18" s="5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5"/>
      <c r="BM19" s="56"/>
      <c r="BN19" s="56"/>
      <c r="BO19" s="56"/>
      <c r="BP19" s="56"/>
      <c r="BQ19" s="56"/>
      <c r="BR19" s="56"/>
      <c r="BS19" s="56"/>
      <c r="BT19" s="56"/>
      <c r="BU19" s="56"/>
      <c r="BV19" s="56"/>
      <c r="BW19" s="56"/>
      <c r="BX19" s="56"/>
      <c r="BY19" s="56"/>
      <c r="BZ19" s="5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5"/>
      <c r="BM20" s="56"/>
      <c r="BN20" s="56"/>
      <c r="BO20" s="56"/>
      <c r="BP20" s="56"/>
      <c r="BQ20" s="56"/>
      <c r="BR20" s="56"/>
      <c r="BS20" s="56"/>
      <c r="BT20" s="56"/>
      <c r="BU20" s="56"/>
      <c r="BV20" s="56"/>
      <c r="BW20" s="56"/>
      <c r="BX20" s="56"/>
      <c r="BY20" s="56"/>
      <c r="BZ20" s="5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5"/>
      <c r="BM21" s="56"/>
      <c r="BN21" s="56"/>
      <c r="BO21" s="56"/>
      <c r="BP21" s="56"/>
      <c r="BQ21" s="56"/>
      <c r="BR21" s="56"/>
      <c r="BS21" s="56"/>
      <c r="BT21" s="56"/>
      <c r="BU21" s="56"/>
      <c r="BV21" s="56"/>
      <c r="BW21" s="56"/>
      <c r="BX21" s="56"/>
      <c r="BY21" s="56"/>
      <c r="BZ21" s="5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5"/>
      <c r="BM22" s="56"/>
      <c r="BN22" s="56"/>
      <c r="BO22" s="56"/>
      <c r="BP22" s="56"/>
      <c r="BQ22" s="56"/>
      <c r="BR22" s="56"/>
      <c r="BS22" s="56"/>
      <c r="BT22" s="56"/>
      <c r="BU22" s="56"/>
      <c r="BV22" s="56"/>
      <c r="BW22" s="56"/>
      <c r="BX22" s="56"/>
      <c r="BY22" s="56"/>
      <c r="BZ22" s="5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5"/>
      <c r="BM23" s="56"/>
      <c r="BN23" s="56"/>
      <c r="BO23" s="56"/>
      <c r="BP23" s="56"/>
      <c r="BQ23" s="56"/>
      <c r="BR23" s="56"/>
      <c r="BS23" s="56"/>
      <c r="BT23" s="56"/>
      <c r="BU23" s="56"/>
      <c r="BV23" s="56"/>
      <c r="BW23" s="56"/>
      <c r="BX23" s="56"/>
      <c r="BY23" s="56"/>
      <c r="BZ23" s="5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5"/>
      <c r="BM24" s="56"/>
      <c r="BN24" s="56"/>
      <c r="BO24" s="56"/>
      <c r="BP24" s="56"/>
      <c r="BQ24" s="56"/>
      <c r="BR24" s="56"/>
      <c r="BS24" s="56"/>
      <c r="BT24" s="56"/>
      <c r="BU24" s="56"/>
      <c r="BV24" s="56"/>
      <c r="BW24" s="56"/>
      <c r="BX24" s="56"/>
      <c r="BY24" s="56"/>
      <c r="BZ24" s="5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5"/>
      <c r="BM25" s="56"/>
      <c r="BN25" s="56"/>
      <c r="BO25" s="56"/>
      <c r="BP25" s="56"/>
      <c r="BQ25" s="56"/>
      <c r="BR25" s="56"/>
      <c r="BS25" s="56"/>
      <c r="BT25" s="56"/>
      <c r="BU25" s="56"/>
      <c r="BV25" s="56"/>
      <c r="BW25" s="56"/>
      <c r="BX25" s="56"/>
      <c r="BY25" s="56"/>
      <c r="BZ25" s="5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5"/>
      <c r="BM26" s="56"/>
      <c r="BN26" s="56"/>
      <c r="BO26" s="56"/>
      <c r="BP26" s="56"/>
      <c r="BQ26" s="56"/>
      <c r="BR26" s="56"/>
      <c r="BS26" s="56"/>
      <c r="BT26" s="56"/>
      <c r="BU26" s="56"/>
      <c r="BV26" s="56"/>
      <c r="BW26" s="56"/>
      <c r="BX26" s="56"/>
      <c r="BY26" s="56"/>
      <c r="BZ26" s="5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5"/>
      <c r="BM27" s="56"/>
      <c r="BN27" s="56"/>
      <c r="BO27" s="56"/>
      <c r="BP27" s="56"/>
      <c r="BQ27" s="56"/>
      <c r="BR27" s="56"/>
      <c r="BS27" s="56"/>
      <c r="BT27" s="56"/>
      <c r="BU27" s="56"/>
      <c r="BV27" s="56"/>
      <c r="BW27" s="56"/>
      <c r="BX27" s="56"/>
      <c r="BY27" s="56"/>
      <c r="BZ27" s="5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5"/>
      <c r="BM28" s="56"/>
      <c r="BN28" s="56"/>
      <c r="BO28" s="56"/>
      <c r="BP28" s="56"/>
      <c r="BQ28" s="56"/>
      <c r="BR28" s="56"/>
      <c r="BS28" s="56"/>
      <c r="BT28" s="56"/>
      <c r="BU28" s="56"/>
      <c r="BV28" s="56"/>
      <c r="BW28" s="56"/>
      <c r="BX28" s="56"/>
      <c r="BY28" s="56"/>
      <c r="BZ28" s="5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5"/>
      <c r="BM29" s="56"/>
      <c r="BN29" s="56"/>
      <c r="BO29" s="56"/>
      <c r="BP29" s="56"/>
      <c r="BQ29" s="56"/>
      <c r="BR29" s="56"/>
      <c r="BS29" s="56"/>
      <c r="BT29" s="56"/>
      <c r="BU29" s="56"/>
      <c r="BV29" s="56"/>
      <c r="BW29" s="56"/>
      <c r="BX29" s="56"/>
      <c r="BY29" s="56"/>
      <c r="BZ29" s="5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5"/>
      <c r="BM30" s="56"/>
      <c r="BN30" s="56"/>
      <c r="BO30" s="56"/>
      <c r="BP30" s="56"/>
      <c r="BQ30" s="56"/>
      <c r="BR30" s="56"/>
      <c r="BS30" s="56"/>
      <c r="BT30" s="56"/>
      <c r="BU30" s="56"/>
      <c r="BV30" s="56"/>
      <c r="BW30" s="56"/>
      <c r="BX30" s="56"/>
      <c r="BY30" s="56"/>
      <c r="BZ30" s="5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5"/>
      <c r="BM31" s="56"/>
      <c r="BN31" s="56"/>
      <c r="BO31" s="56"/>
      <c r="BP31" s="56"/>
      <c r="BQ31" s="56"/>
      <c r="BR31" s="56"/>
      <c r="BS31" s="56"/>
      <c r="BT31" s="56"/>
      <c r="BU31" s="56"/>
      <c r="BV31" s="56"/>
      <c r="BW31" s="56"/>
      <c r="BX31" s="56"/>
      <c r="BY31" s="56"/>
      <c r="BZ31" s="5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5"/>
      <c r="BM32" s="56"/>
      <c r="BN32" s="56"/>
      <c r="BO32" s="56"/>
      <c r="BP32" s="56"/>
      <c r="BQ32" s="56"/>
      <c r="BR32" s="56"/>
      <c r="BS32" s="56"/>
      <c r="BT32" s="56"/>
      <c r="BU32" s="56"/>
      <c r="BV32" s="56"/>
      <c r="BW32" s="56"/>
      <c r="BX32" s="56"/>
      <c r="BY32" s="56"/>
      <c r="BZ32" s="5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5"/>
      <c r="BM33" s="56"/>
      <c r="BN33" s="56"/>
      <c r="BO33" s="56"/>
      <c r="BP33" s="56"/>
      <c r="BQ33" s="56"/>
      <c r="BR33" s="56"/>
      <c r="BS33" s="56"/>
      <c r="BT33" s="56"/>
      <c r="BU33" s="56"/>
      <c r="BV33" s="56"/>
      <c r="BW33" s="56"/>
      <c r="BX33" s="56"/>
      <c r="BY33" s="56"/>
      <c r="BZ33" s="5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5"/>
      <c r="BM34" s="56"/>
      <c r="BN34" s="56"/>
      <c r="BO34" s="56"/>
      <c r="BP34" s="56"/>
      <c r="BQ34" s="56"/>
      <c r="BR34" s="56"/>
      <c r="BS34" s="56"/>
      <c r="BT34" s="56"/>
      <c r="BU34" s="56"/>
      <c r="BV34" s="56"/>
      <c r="BW34" s="56"/>
      <c r="BX34" s="56"/>
      <c r="BY34" s="56"/>
      <c r="BZ34" s="5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5"/>
      <c r="BM35" s="56"/>
      <c r="BN35" s="56"/>
      <c r="BO35" s="56"/>
      <c r="BP35" s="56"/>
      <c r="BQ35" s="56"/>
      <c r="BR35" s="56"/>
      <c r="BS35" s="56"/>
      <c r="BT35" s="56"/>
      <c r="BU35" s="56"/>
      <c r="BV35" s="56"/>
      <c r="BW35" s="56"/>
      <c r="BX35" s="56"/>
      <c r="BY35" s="56"/>
      <c r="BZ35" s="5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5"/>
      <c r="BM36" s="56"/>
      <c r="BN36" s="56"/>
      <c r="BO36" s="56"/>
      <c r="BP36" s="56"/>
      <c r="BQ36" s="56"/>
      <c r="BR36" s="56"/>
      <c r="BS36" s="56"/>
      <c r="BT36" s="56"/>
      <c r="BU36" s="56"/>
      <c r="BV36" s="56"/>
      <c r="BW36" s="56"/>
      <c r="BX36" s="56"/>
      <c r="BY36" s="56"/>
      <c r="BZ36" s="5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5"/>
      <c r="BM37" s="56"/>
      <c r="BN37" s="56"/>
      <c r="BO37" s="56"/>
      <c r="BP37" s="56"/>
      <c r="BQ37" s="56"/>
      <c r="BR37" s="56"/>
      <c r="BS37" s="56"/>
      <c r="BT37" s="56"/>
      <c r="BU37" s="56"/>
      <c r="BV37" s="56"/>
      <c r="BW37" s="56"/>
      <c r="BX37" s="56"/>
      <c r="BY37" s="56"/>
      <c r="BZ37" s="5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5"/>
      <c r="BM38" s="56"/>
      <c r="BN38" s="56"/>
      <c r="BO38" s="56"/>
      <c r="BP38" s="56"/>
      <c r="BQ38" s="56"/>
      <c r="BR38" s="56"/>
      <c r="BS38" s="56"/>
      <c r="BT38" s="56"/>
      <c r="BU38" s="56"/>
      <c r="BV38" s="56"/>
      <c r="BW38" s="56"/>
      <c r="BX38" s="56"/>
      <c r="BY38" s="56"/>
      <c r="BZ38" s="5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5"/>
      <c r="BM39" s="56"/>
      <c r="BN39" s="56"/>
      <c r="BO39" s="56"/>
      <c r="BP39" s="56"/>
      <c r="BQ39" s="56"/>
      <c r="BR39" s="56"/>
      <c r="BS39" s="56"/>
      <c r="BT39" s="56"/>
      <c r="BU39" s="56"/>
      <c r="BV39" s="56"/>
      <c r="BW39" s="56"/>
      <c r="BX39" s="56"/>
      <c r="BY39" s="56"/>
      <c r="BZ39" s="5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5"/>
      <c r="BM40" s="56"/>
      <c r="BN40" s="56"/>
      <c r="BO40" s="56"/>
      <c r="BP40" s="56"/>
      <c r="BQ40" s="56"/>
      <c r="BR40" s="56"/>
      <c r="BS40" s="56"/>
      <c r="BT40" s="56"/>
      <c r="BU40" s="56"/>
      <c r="BV40" s="56"/>
      <c r="BW40" s="56"/>
      <c r="BX40" s="56"/>
      <c r="BY40" s="56"/>
      <c r="BZ40" s="5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5"/>
      <c r="BM41" s="56"/>
      <c r="BN41" s="56"/>
      <c r="BO41" s="56"/>
      <c r="BP41" s="56"/>
      <c r="BQ41" s="56"/>
      <c r="BR41" s="56"/>
      <c r="BS41" s="56"/>
      <c r="BT41" s="56"/>
      <c r="BU41" s="56"/>
      <c r="BV41" s="56"/>
      <c r="BW41" s="56"/>
      <c r="BX41" s="56"/>
      <c r="BY41" s="56"/>
      <c r="BZ41" s="5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5"/>
      <c r="BM42" s="56"/>
      <c r="BN42" s="56"/>
      <c r="BO42" s="56"/>
      <c r="BP42" s="56"/>
      <c r="BQ42" s="56"/>
      <c r="BR42" s="56"/>
      <c r="BS42" s="56"/>
      <c r="BT42" s="56"/>
      <c r="BU42" s="56"/>
      <c r="BV42" s="56"/>
      <c r="BW42" s="56"/>
      <c r="BX42" s="56"/>
      <c r="BY42" s="56"/>
      <c r="BZ42" s="5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5"/>
      <c r="BM43" s="56"/>
      <c r="BN43" s="56"/>
      <c r="BO43" s="56"/>
      <c r="BP43" s="56"/>
      <c r="BQ43" s="56"/>
      <c r="BR43" s="56"/>
      <c r="BS43" s="56"/>
      <c r="BT43" s="56"/>
      <c r="BU43" s="56"/>
      <c r="BV43" s="56"/>
      <c r="BW43" s="56"/>
      <c r="BX43" s="56"/>
      <c r="BY43" s="56"/>
      <c r="BZ43" s="5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8"/>
      <c r="BM44" s="59"/>
      <c r="BN44" s="59"/>
      <c r="BO44" s="59"/>
      <c r="BP44" s="59"/>
      <c r="BQ44" s="59"/>
      <c r="BR44" s="59"/>
      <c r="BS44" s="59"/>
      <c r="BT44" s="59"/>
      <c r="BU44" s="59"/>
      <c r="BV44" s="59"/>
      <c r="BW44" s="59"/>
      <c r="BX44" s="59"/>
      <c r="BY44" s="59"/>
      <c r="BZ44" s="6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5" t="s">
        <v>115</v>
      </c>
      <c r="BM47" s="56"/>
      <c r="BN47" s="56"/>
      <c r="BO47" s="56"/>
      <c r="BP47" s="56"/>
      <c r="BQ47" s="56"/>
      <c r="BR47" s="56"/>
      <c r="BS47" s="56"/>
      <c r="BT47" s="56"/>
      <c r="BU47" s="56"/>
      <c r="BV47" s="56"/>
      <c r="BW47" s="56"/>
      <c r="BX47" s="56"/>
      <c r="BY47" s="56"/>
      <c r="BZ47" s="5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5"/>
      <c r="BM48" s="56"/>
      <c r="BN48" s="56"/>
      <c r="BO48" s="56"/>
      <c r="BP48" s="56"/>
      <c r="BQ48" s="56"/>
      <c r="BR48" s="56"/>
      <c r="BS48" s="56"/>
      <c r="BT48" s="56"/>
      <c r="BU48" s="56"/>
      <c r="BV48" s="56"/>
      <c r="BW48" s="56"/>
      <c r="BX48" s="56"/>
      <c r="BY48" s="56"/>
      <c r="BZ48" s="5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5"/>
      <c r="BM49" s="56"/>
      <c r="BN49" s="56"/>
      <c r="BO49" s="56"/>
      <c r="BP49" s="56"/>
      <c r="BQ49" s="56"/>
      <c r="BR49" s="56"/>
      <c r="BS49" s="56"/>
      <c r="BT49" s="56"/>
      <c r="BU49" s="56"/>
      <c r="BV49" s="56"/>
      <c r="BW49" s="56"/>
      <c r="BX49" s="56"/>
      <c r="BY49" s="56"/>
      <c r="BZ49" s="5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5"/>
      <c r="BM50" s="56"/>
      <c r="BN50" s="56"/>
      <c r="BO50" s="56"/>
      <c r="BP50" s="56"/>
      <c r="BQ50" s="56"/>
      <c r="BR50" s="56"/>
      <c r="BS50" s="56"/>
      <c r="BT50" s="56"/>
      <c r="BU50" s="56"/>
      <c r="BV50" s="56"/>
      <c r="BW50" s="56"/>
      <c r="BX50" s="56"/>
      <c r="BY50" s="56"/>
      <c r="BZ50" s="5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5"/>
      <c r="BM51" s="56"/>
      <c r="BN51" s="56"/>
      <c r="BO51" s="56"/>
      <c r="BP51" s="56"/>
      <c r="BQ51" s="56"/>
      <c r="BR51" s="56"/>
      <c r="BS51" s="56"/>
      <c r="BT51" s="56"/>
      <c r="BU51" s="56"/>
      <c r="BV51" s="56"/>
      <c r="BW51" s="56"/>
      <c r="BX51" s="56"/>
      <c r="BY51" s="56"/>
      <c r="BZ51" s="5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5"/>
      <c r="BM52" s="56"/>
      <c r="BN52" s="56"/>
      <c r="BO52" s="56"/>
      <c r="BP52" s="56"/>
      <c r="BQ52" s="56"/>
      <c r="BR52" s="56"/>
      <c r="BS52" s="56"/>
      <c r="BT52" s="56"/>
      <c r="BU52" s="56"/>
      <c r="BV52" s="56"/>
      <c r="BW52" s="56"/>
      <c r="BX52" s="56"/>
      <c r="BY52" s="56"/>
      <c r="BZ52" s="5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5"/>
      <c r="BM53" s="56"/>
      <c r="BN53" s="56"/>
      <c r="BO53" s="56"/>
      <c r="BP53" s="56"/>
      <c r="BQ53" s="56"/>
      <c r="BR53" s="56"/>
      <c r="BS53" s="56"/>
      <c r="BT53" s="56"/>
      <c r="BU53" s="56"/>
      <c r="BV53" s="56"/>
      <c r="BW53" s="56"/>
      <c r="BX53" s="56"/>
      <c r="BY53" s="56"/>
      <c r="BZ53" s="5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5"/>
      <c r="BM54" s="56"/>
      <c r="BN54" s="56"/>
      <c r="BO54" s="56"/>
      <c r="BP54" s="56"/>
      <c r="BQ54" s="56"/>
      <c r="BR54" s="56"/>
      <c r="BS54" s="56"/>
      <c r="BT54" s="56"/>
      <c r="BU54" s="56"/>
      <c r="BV54" s="56"/>
      <c r="BW54" s="56"/>
      <c r="BX54" s="56"/>
      <c r="BY54" s="56"/>
      <c r="BZ54" s="5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5"/>
      <c r="BM55" s="56"/>
      <c r="BN55" s="56"/>
      <c r="BO55" s="56"/>
      <c r="BP55" s="56"/>
      <c r="BQ55" s="56"/>
      <c r="BR55" s="56"/>
      <c r="BS55" s="56"/>
      <c r="BT55" s="56"/>
      <c r="BU55" s="56"/>
      <c r="BV55" s="56"/>
      <c r="BW55" s="56"/>
      <c r="BX55" s="56"/>
      <c r="BY55" s="56"/>
      <c r="BZ55" s="5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5"/>
      <c r="BM56" s="56"/>
      <c r="BN56" s="56"/>
      <c r="BO56" s="56"/>
      <c r="BP56" s="56"/>
      <c r="BQ56" s="56"/>
      <c r="BR56" s="56"/>
      <c r="BS56" s="56"/>
      <c r="BT56" s="56"/>
      <c r="BU56" s="56"/>
      <c r="BV56" s="56"/>
      <c r="BW56" s="56"/>
      <c r="BX56" s="56"/>
      <c r="BY56" s="56"/>
      <c r="BZ56" s="5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5"/>
      <c r="BM57" s="56"/>
      <c r="BN57" s="56"/>
      <c r="BO57" s="56"/>
      <c r="BP57" s="56"/>
      <c r="BQ57" s="56"/>
      <c r="BR57" s="56"/>
      <c r="BS57" s="56"/>
      <c r="BT57" s="56"/>
      <c r="BU57" s="56"/>
      <c r="BV57" s="56"/>
      <c r="BW57" s="56"/>
      <c r="BX57" s="56"/>
      <c r="BY57" s="56"/>
      <c r="BZ57" s="5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5"/>
      <c r="BM58" s="56"/>
      <c r="BN58" s="56"/>
      <c r="BO58" s="56"/>
      <c r="BP58" s="56"/>
      <c r="BQ58" s="56"/>
      <c r="BR58" s="56"/>
      <c r="BS58" s="56"/>
      <c r="BT58" s="56"/>
      <c r="BU58" s="56"/>
      <c r="BV58" s="56"/>
      <c r="BW58" s="56"/>
      <c r="BX58" s="56"/>
      <c r="BY58" s="56"/>
      <c r="BZ58" s="5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5"/>
      <c r="BM59" s="56"/>
      <c r="BN59" s="56"/>
      <c r="BO59" s="56"/>
      <c r="BP59" s="56"/>
      <c r="BQ59" s="56"/>
      <c r="BR59" s="56"/>
      <c r="BS59" s="56"/>
      <c r="BT59" s="56"/>
      <c r="BU59" s="56"/>
      <c r="BV59" s="56"/>
      <c r="BW59" s="56"/>
      <c r="BX59" s="56"/>
      <c r="BY59" s="56"/>
      <c r="BZ59" s="57"/>
    </row>
    <row r="60" spans="1:78" ht="13.5" customHeight="1" x14ac:dyDescent="0.15">
      <c r="A60" s="2"/>
      <c r="B60" s="68" t="s">
        <v>28</v>
      </c>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70"/>
      <c r="BK60" s="2"/>
      <c r="BL60" s="55"/>
      <c r="BM60" s="56"/>
      <c r="BN60" s="56"/>
      <c r="BO60" s="56"/>
      <c r="BP60" s="56"/>
      <c r="BQ60" s="56"/>
      <c r="BR60" s="56"/>
      <c r="BS60" s="56"/>
      <c r="BT60" s="56"/>
      <c r="BU60" s="56"/>
      <c r="BV60" s="56"/>
      <c r="BW60" s="56"/>
      <c r="BX60" s="56"/>
      <c r="BY60" s="56"/>
      <c r="BZ60" s="57"/>
    </row>
    <row r="61" spans="1:78" ht="13.5" customHeight="1" x14ac:dyDescent="0.15">
      <c r="A61" s="2"/>
      <c r="B61" s="68"/>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70"/>
      <c r="BK61" s="2"/>
      <c r="BL61" s="55"/>
      <c r="BM61" s="56"/>
      <c r="BN61" s="56"/>
      <c r="BO61" s="56"/>
      <c r="BP61" s="56"/>
      <c r="BQ61" s="56"/>
      <c r="BR61" s="56"/>
      <c r="BS61" s="56"/>
      <c r="BT61" s="56"/>
      <c r="BU61" s="56"/>
      <c r="BV61" s="56"/>
      <c r="BW61" s="56"/>
      <c r="BX61" s="56"/>
      <c r="BY61" s="56"/>
      <c r="BZ61" s="5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5"/>
      <c r="BM62" s="56"/>
      <c r="BN62" s="56"/>
      <c r="BO62" s="56"/>
      <c r="BP62" s="56"/>
      <c r="BQ62" s="56"/>
      <c r="BR62" s="56"/>
      <c r="BS62" s="56"/>
      <c r="BT62" s="56"/>
      <c r="BU62" s="56"/>
      <c r="BV62" s="56"/>
      <c r="BW62" s="56"/>
      <c r="BX62" s="56"/>
      <c r="BY62" s="56"/>
      <c r="BZ62" s="5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8"/>
      <c r="BM63" s="59"/>
      <c r="BN63" s="59"/>
      <c r="BO63" s="59"/>
      <c r="BP63" s="59"/>
      <c r="BQ63" s="59"/>
      <c r="BR63" s="59"/>
      <c r="BS63" s="59"/>
      <c r="BT63" s="59"/>
      <c r="BU63" s="59"/>
      <c r="BV63" s="59"/>
      <c r="BW63" s="59"/>
      <c r="BX63" s="59"/>
      <c r="BY63" s="59"/>
      <c r="BZ63" s="6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5" t="s">
        <v>116</v>
      </c>
      <c r="BM66" s="56"/>
      <c r="BN66" s="56"/>
      <c r="BO66" s="56"/>
      <c r="BP66" s="56"/>
      <c r="BQ66" s="56"/>
      <c r="BR66" s="56"/>
      <c r="BS66" s="56"/>
      <c r="BT66" s="56"/>
      <c r="BU66" s="56"/>
      <c r="BV66" s="56"/>
      <c r="BW66" s="56"/>
      <c r="BX66" s="56"/>
      <c r="BY66" s="56"/>
      <c r="BZ66" s="5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5"/>
      <c r="BM67" s="56"/>
      <c r="BN67" s="56"/>
      <c r="BO67" s="56"/>
      <c r="BP67" s="56"/>
      <c r="BQ67" s="56"/>
      <c r="BR67" s="56"/>
      <c r="BS67" s="56"/>
      <c r="BT67" s="56"/>
      <c r="BU67" s="56"/>
      <c r="BV67" s="56"/>
      <c r="BW67" s="56"/>
      <c r="BX67" s="56"/>
      <c r="BY67" s="56"/>
      <c r="BZ67" s="5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5"/>
      <c r="BM68" s="56"/>
      <c r="BN68" s="56"/>
      <c r="BO68" s="56"/>
      <c r="BP68" s="56"/>
      <c r="BQ68" s="56"/>
      <c r="BR68" s="56"/>
      <c r="BS68" s="56"/>
      <c r="BT68" s="56"/>
      <c r="BU68" s="56"/>
      <c r="BV68" s="56"/>
      <c r="BW68" s="56"/>
      <c r="BX68" s="56"/>
      <c r="BY68" s="56"/>
      <c r="BZ68" s="5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5"/>
      <c r="BM69" s="56"/>
      <c r="BN69" s="56"/>
      <c r="BO69" s="56"/>
      <c r="BP69" s="56"/>
      <c r="BQ69" s="56"/>
      <c r="BR69" s="56"/>
      <c r="BS69" s="56"/>
      <c r="BT69" s="56"/>
      <c r="BU69" s="56"/>
      <c r="BV69" s="56"/>
      <c r="BW69" s="56"/>
      <c r="BX69" s="56"/>
      <c r="BY69" s="56"/>
      <c r="BZ69" s="5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5"/>
      <c r="BM70" s="56"/>
      <c r="BN70" s="56"/>
      <c r="BO70" s="56"/>
      <c r="BP70" s="56"/>
      <c r="BQ70" s="56"/>
      <c r="BR70" s="56"/>
      <c r="BS70" s="56"/>
      <c r="BT70" s="56"/>
      <c r="BU70" s="56"/>
      <c r="BV70" s="56"/>
      <c r="BW70" s="56"/>
      <c r="BX70" s="56"/>
      <c r="BY70" s="56"/>
      <c r="BZ70" s="5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5"/>
      <c r="BM71" s="56"/>
      <c r="BN71" s="56"/>
      <c r="BO71" s="56"/>
      <c r="BP71" s="56"/>
      <c r="BQ71" s="56"/>
      <c r="BR71" s="56"/>
      <c r="BS71" s="56"/>
      <c r="BT71" s="56"/>
      <c r="BU71" s="56"/>
      <c r="BV71" s="56"/>
      <c r="BW71" s="56"/>
      <c r="BX71" s="56"/>
      <c r="BY71" s="56"/>
      <c r="BZ71" s="5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5"/>
      <c r="BM72" s="56"/>
      <c r="BN72" s="56"/>
      <c r="BO72" s="56"/>
      <c r="BP72" s="56"/>
      <c r="BQ72" s="56"/>
      <c r="BR72" s="56"/>
      <c r="BS72" s="56"/>
      <c r="BT72" s="56"/>
      <c r="BU72" s="56"/>
      <c r="BV72" s="56"/>
      <c r="BW72" s="56"/>
      <c r="BX72" s="56"/>
      <c r="BY72" s="56"/>
      <c r="BZ72" s="5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5"/>
      <c r="BM73" s="56"/>
      <c r="BN73" s="56"/>
      <c r="BO73" s="56"/>
      <c r="BP73" s="56"/>
      <c r="BQ73" s="56"/>
      <c r="BR73" s="56"/>
      <c r="BS73" s="56"/>
      <c r="BT73" s="56"/>
      <c r="BU73" s="56"/>
      <c r="BV73" s="56"/>
      <c r="BW73" s="56"/>
      <c r="BX73" s="56"/>
      <c r="BY73" s="56"/>
      <c r="BZ73" s="5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5"/>
      <c r="BM74" s="56"/>
      <c r="BN74" s="56"/>
      <c r="BO74" s="56"/>
      <c r="BP74" s="56"/>
      <c r="BQ74" s="56"/>
      <c r="BR74" s="56"/>
      <c r="BS74" s="56"/>
      <c r="BT74" s="56"/>
      <c r="BU74" s="56"/>
      <c r="BV74" s="56"/>
      <c r="BW74" s="56"/>
      <c r="BX74" s="56"/>
      <c r="BY74" s="56"/>
      <c r="BZ74" s="5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5"/>
      <c r="BM75" s="56"/>
      <c r="BN75" s="56"/>
      <c r="BO75" s="56"/>
      <c r="BP75" s="56"/>
      <c r="BQ75" s="56"/>
      <c r="BR75" s="56"/>
      <c r="BS75" s="56"/>
      <c r="BT75" s="56"/>
      <c r="BU75" s="56"/>
      <c r="BV75" s="56"/>
      <c r="BW75" s="56"/>
      <c r="BX75" s="56"/>
      <c r="BY75" s="56"/>
      <c r="BZ75" s="5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5"/>
      <c r="BM76" s="56"/>
      <c r="BN76" s="56"/>
      <c r="BO76" s="56"/>
      <c r="BP76" s="56"/>
      <c r="BQ76" s="56"/>
      <c r="BR76" s="56"/>
      <c r="BS76" s="56"/>
      <c r="BT76" s="56"/>
      <c r="BU76" s="56"/>
      <c r="BV76" s="56"/>
      <c r="BW76" s="56"/>
      <c r="BX76" s="56"/>
      <c r="BY76" s="56"/>
      <c r="BZ76" s="5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5"/>
      <c r="BM77" s="56"/>
      <c r="BN77" s="56"/>
      <c r="BO77" s="56"/>
      <c r="BP77" s="56"/>
      <c r="BQ77" s="56"/>
      <c r="BR77" s="56"/>
      <c r="BS77" s="56"/>
      <c r="BT77" s="56"/>
      <c r="BU77" s="56"/>
      <c r="BV77" s="56"/>
      <c r="BW77" s="56"/>
      <c r="BX77" s="56"/>
      <c r="BY77" s="56"/>
      <c r="BZ77" s="5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5"/>
      <c r="BM78" s="56"/>
      <c r="BN78" s="56"/>
      <c r="BO78" s="56"/>
      <c r="BP78" s="56"/>
      <c r="BQ78" s="56"/>
      <c r="BR78" s="56"/>
      <c r="BS78" s="56"/>
      <c r="BT78" s="56"/>
      <c r="BU78" s="56"/>
      <c r="BV78" s="56"/>
      <c r="BW78" s="56"/>
      <c r="BX78" s="56"/>
      <c r="BY78" s="56"/>
      <c r="BZ78" s="5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5"/>
      <c r="BM79" s="56"/>
      <c r="BN79" s="56"/>
      <c r="BO79" s="56"/>
      <c r="BP79" s="56"/>
      <c r="BQ79" s="56"/>
      <c r="BR79" s="56"/>
      <c r="BS79" s="56"/>
      <c r="BT79" s="56"/>
      <c r="BU79" s="56"/>
      <c r="BV79" s="56"/>
      <c r="BW79" s="56"/>
      <c r="BX79" s="56"/>
      <c r="BY79" s="56"/>
      <c r="BZ79" s="5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5"/>
      <c r="BM80" s="56"/>
      <c r="BN80" s="56"/>
      <c r="BO80" s="56"/>
      <c r="BP80" s="56"/>
      <c r="BQ80" s="56"/>
      <c r="BR80" s="56"/>
      <c r="BS80" s="56"/>
      <c r="BT80" s="56"/>
      <c r="BU80" s="56"/>
      <c r="BV80" s="56"/>
      <c r="BW80" s="56"/>
      <c r="BX80" s="56"/>
      <c r="BY80" s="56"/>
      <c r="BZ80" s="5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5"/>
      <c r="BM81" s="56"/>
      <c r="BN81" s="56"/>
      <c r="BO81" s="56"/>
      <c r="BP81" s="56"/>
      <c r="BQ81" s="56"/>
      <c r="BR81" s="56"/>
      <c r="BS81" s="56"/>
      <c r="BT81" s="56"/>
      <c r="BU81" s="56"/>
      <c r="BV81" s="56"/>
      <c r="BW81" s="56"/>
      <c r="BX81" s="56"/>
      <c r="BY81" s="56"/>
      <c r="BZ81" s="5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8"/>
      <c r="BM82" s="59"/>
      <c r="BN82" s="59"/>
      <c r="BO82" s="59"/>
      <c r="BP82" s="59"/>
      <c r="BQ82" s="59"/>
      <c r="BR82" s="59"/>
      <c r="BS82" s="59"/>
      <c r="BT82" s="59"/>
      <c r="BU82" s="59"/>
      <c r="BV82" s="59"/>
      <c r="BW82" s="59"/>
      <c r="BX82" s="59"/>
      <c r="BY82" s="59"/>
      <c r="BZ82" s="6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UnGsRDkb4aNJL5CKm7w2ZZpzXOFBy1n6bdN2MyeQlu3lyDzTjH6GEXl96wpYCef2YeKbv847aThgvs06JjD1nQ==" saltValue="eNEkZE5YhvYZaWT/9eCiWw==" spinCount="100000" sheet="1" objects="1" scenarios="1" formatCells="0" formatColumns="0" formatRows="0"/>
  <mergeCells count="51">
    <mergeCell ref="B60:BJ61"/>
    <mergeCell ref="BL64:BZ65"/>
    <mergeCell ref="C83:BJ83"/>
    <mergeCell ref="BL47:BZ63"/>
    <mergeCell ref="BL66:BZ82"/>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L16:BZ44"/>
    <mergeCell ref="BN10:BY10"/>
    <mergeCell ref="BL11:BZ13"/>
    <mergeCell ref="B14:BJ15"/>
    <mergeCell ref="BL14:BZ15"/>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82163</v>
      </c>
      <c r="D6" s="19">
        <f t="shared" si="3"/>
        <v>46</v>
      </c>
      <c r="E6" s="19">
        <f t="shared" si="3"/>
        <v>17</v>
      </c>
      <c r="F6" s="19">
        <f t="shared" si="3"/>
        <v>1</v>
      </c>
      <c r="G6" s="19">
        <f t="shared" si="3"/>
        <v>0</v>
      </c>
      <c r="H6" s="19" t="str">
        <f t="shared" si="3"/>
        <v>茨城県　笠間市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52.9</v>
      </c>
      <c r="P6" s="20">
        <f t="shared" si="3"/>
        <v>46.96</v>
      </c>
      <c r="Q6" s="20">
        <f t="shared" si="3"/>
        <v>60.18</v>
      </c>
      <c r="R6" s="20">
        <f t="shared" si="3"/>
        <v>3080</v>
      </c>
      <c r="S6" s="20">
        <f t="shared" si="3"/>
        <v>74367</v>
      </c>
      <c r="T6" s="20">
        <f t="shared" si="3"/>
        <v>240.4</v>
      </c>
      <c r="U6" s="20">
        <f t="shared" si="3"/>
        <v>309.35000000000002</v>
      </c>
      <c r="V6" s="20">
        <f t="shared" si="3"/>
        <v>34822</v>
      </c>
      <c r="W6" s="20">
        <f t="shared" si="3"/>
        <v>15.16</v>
      </c>
      <c r="X6" s="20">
        <f t="shared" si="3"/>
        <v>2296.9699999999998</v>
      </c>
      <c r="Y6" s="21" t="str">
        <f>IF(Y7="",NA(),Y7)</f>
        <v>-</v>
      </c>
      <c r="Z6" s="21">
        <f t="shared" ref="Z6:AH6" si="4">IF(Z7="",NA(),Z7)</f>
        <v>103.04</v>
      </c>
      <c r="AA6" s="21">
        <f t="shared" si="4"/>
        <v>102.65</v>
      </c>
      <c r="AB6" s="21">
        <f t="shared" si="4"/>
        <v>100.14</v>
      </c>
      <c r="AC6" s="21">
        <f t="shared" si="4"/>
        <v>103.66</v>
      </c>
      <c r="AD6" s="21" t="str">
        <f t="shared" si="4"/>
        <v>-</v>
      </c>
      <c r="AE6" s="21">
        <f t="shared" si="4"/>
        <v>108.43</v>
      </c>
      <c r="AF6" s="21">
        <f t="shared" si="4"/>
        <v>107.15</v>
      </c>
      <c r="AG6" s="21">
        <f t="shared" si="4"/>
        <v>109.91</v>
      </c>
      <c r="AH6" s="21">
        <f t="shared" si="4"/>
        <v>108.04</v>
      </c>
      <c r="AI6" s="20" t="str">
        <f>IF(AI7="","",IF(AI7="-","【-】","【"&amp;SUBSTITUTE(TEXT(AI7,"#,##0.00"),"-","△")&amp;"】"))</f>
        <v>【107.02】</v>
      </c>
      <c r="AJ6" s="21" t="str">
        <f>IF(AJ7="",NA(),AJ7)</f>
        <v>-</v>
      </c>
      <c r="AK6" s="20">
        <f t="shared" ref="AK6:AS6" si="5">IF(AK7="",NA(),AK7)</f>
        <v>0</v>
      </c>
      <c r="AL6" s="20">
        <f t="shared" si="5"/>
        <v>0</v>
      </c>
      <c r="AM6" s="20">
        <f t="shared" si="5"/>
        <v>0</v>
      </c>
      <c r="AN6" s="20">
        <f t="shared" si="5"/>
        <v>0</v>
      </c>
      <c r="AO6" s="21" t="str">
        <f t="shared" si="5"/>
        <v>-</v>
      </c>
      <c r="AP6" s="21">
        <f t="shared" si="5"/>
        <v>12.89</v>
      </c>
      <c r="AQ6" s="21">
        <f t="shared" si="5"/>
        <v>15.68</v>
      </c>
      <c r="AR6" s="21">
        <f t="shared" si="5"/>
        <v>9.42</v>
      </c>
      <c r="AS6" s="21">
        <f t="shared" si="5"/>
        <v>4.49</v>
      </c>
      <c r="AT6" s="20" t="str">
        <f>IF(AT7="","",IF(AT7="-","【-】","【"&amp;SUBSTITUTE(TEXT(AT7,"#,##0.00"),"-","△")&amp;"】"))</f>
        <v>【3.09】</v>
      </c>
      <c r="AU6" s="21" t="str">
        <f>IF(AU7="",NA(),AU7)</f>
        <v>-</v>
      </c>
      <c r="AV6" s="21">
        <f t="shared" ref="AV6:BD6" si="6">IF(AV7="",NA(),AV7)</f>
        <v>49.82</v>
      </c>
      <c r="AW6" s="21">
        <f t="shared" si="6"/>
        <v>51.2</v>
      </c>
      <c r="AX6" s="21">
        <f t="shared" si="6"/>
        <v>64.7</v>
      </c>
      <c r="AY6" s="21">
        <f t="shared" si="6"/>
        <v>71.13</v>
      </c>
      <c r="AZ6" s="21" t="str">
        <f t="shared" si="6"/>
        <v>-</v>
      </c>
      <c r="BA6" s="21">
        <f t="shared" si="6"/>
        <v>54.32</v>
      </c>
      <c r="BB6" s="21">
        <f t="shared" si="6"/>
        <v>46.82</v>
      </c>
      <c r="BC6" s="21">
        <f t="shared" si="6"/>
        <v>47.61</v>
      </c>
      <c r="BD6" s="21">
        <f t="shared" si="6"/>
        <v>68.53</v>
      </c>
      <c r="BE6" s="20" t="str">
        <f>IF(BE7="","",IF(BE7="-","【-】","【"&amp;SUBSTITUTE(TEXT(BE7,"#,##0.00"),"-","△")&amp;"】"))</f>
        <v>【71.39】</v>
      </c>
      <c r="BF6" s="21" t="str">
        <f>IF(BF7="",NA(),BF7)</f>
        <v>-</v>
      </c>
      <c r="BG6" s="21">
        <f t="shared" ref="BG6:BO6" si="7">IF(BG7="",NA(),BG7)</f>
        <v>652.07000000000005</v>
      </c>
      <c r="BH6" s="21">
        <f t="shared" si="7"/>
        <v>631.05999999999995</v>
      </c>
      <c r="BI6" s="21">
        <f t="shared" si="7"/>
        <v>848.59</v>
      </c>
      <c r="BJ6" s="21">
        <f t="shared" si="7"/>
        <v>371.43</v>
      </c>
      <c r="BK6" s="21" t="str">
        <f t="shared" si="7"/>
        <v>-</v>
      </c>
      <c r="BL6" s="21">
        <f t="shared" si="7"/>
        <v>1000.94</v>
      </c>
      <c r="BM6" s="21">
        <f t="shared" si="7"/>
        <v>1028.05</v>
      </c>
      <c r="BN6" s="21">
        <f t="shared" si="7"/>
        <v>1092.22</v>
      </c>
      <c r="BO6" s="21">
        <f t="shared" si="7"/>
        <v>825.1</v>
      </c>
      <c r="BP6" s="20" t="str">
        <f>IF(BP7="","",IF(BP7="-","【-】","【"&amp;SUBSTITUTE(TEXT(BP7,"#,##0.00"),"-","△")&amp;"】"))</f>
        <v>【669.11】</v>
      </c>
      <c r="BQ6" s="21" t="str">
        <f>IF(BQ7="",NA(),BQ7)</f>
        <v>-</v>
      </c>
      <c r="BR6" s="21">
        <f t="shared" ref="BR6:BZ6" si="8">IF(BR7="",NA(),BR7)</f>
        <v>100.19</v>
      </c>
      <c r="BS6" s="21">
        <f t="shared" si="8"/>
        <v>99.69</v>
      </c>
      <c r="BT6" s="21">
        <f t="shared" si="8"/>
        <v>99.65</v>
      </c>
      <c r="BU6" s="21">
        <f t="shared" si="8"/>
        <v>96.27</v>
      </c>
      <c r="BV6" s="21" t="str">
        <f t="shared" si="8"/>
        <v>-</v>
      </c>
      <c r="BW6" s="21">
        <f t="shared" si="8"/>
        <v>93.77</v>
      </c>
      <c r="BX6" s="21">
        <f t="shared" si="8"/>
        <v>94.73</v>
      </c>
      <c r="BY6" s="21">
        <f t="shared" si="8"/>
        <v>97.53</v>
      </c>
      <c r="BZ6" s="21">
        <f t="shared" si="8"/>
        <v>97.07</v>
      </c>
      <c r="CA6" s="20" t="str">
        <f>IF(CA7="","",IF(CA7="-","【-】","【"&amp;SUBSTITUTE(TEXT(CA7,"#,##0.00"),"-","△")&amp;"】"))</f>
        <v>【99.73】</v>
      </c>
      <c r="CB6" s="21" t="str">
        <f>IF(CB7="",NA(),CB7)</f>
        <v>-</v>
      </c>
      <c r="CC6" s="21">
        <f t="shared" ref="CC6:CK6" si="9">IF(CC7="",NA(),CC7)</f>
        <v>155.54</v>
      </c>
      <c r="CD6" s="21">
        <f t="shared" si="9"/>
        <v>156.55000000000001</v>
      </c>
      <c r="CE6" s="21">
        <f t="shared" si="9"/>
        <v>156.25</v>
      </c>
      <c r="CF6" s="21">
        <f t="shared" si="9"/>
        <v>161.96</v>
      </c>
      <c r="CG6" s="21" t="str">
        <f t="shared" si="9"/>
        <v>-</v>
      </c>
      <c r="CH6" s="21">
        <f t="shared" si="9"/>
        <v>165.57</v>
      </c>
      <c r="CI6" s="21">
        <f t="shared" si="9"/>
        <v>160.91</v>
      </c>
      <c r="CJ6" s="21">
        <f t="shared" si="9"/>
        <v>155.83000000000001</v>
      </c>
      <c r="CK6" s="21">
        <f t="shared" si="9"/>
        <v>157.81</v>
      </c>
      <c r="CL6" s="20" t="str">
        <f>IF(CL7="","",IF(CL7="-","【-】","【"&amp;SUBSTITUTE(TEXT(CL7,"#,##0.00"),"-","△")&amp;"】"))</f>
        <v>【134.98】</v>
      </c>
      <c r="CM6" s="21" t="str">
        <f>IF(CM7="",NA(),CM7)</f>
        <v>-</v>
      </c>
      <c r="CN6" s="21">
        <f t="shared" ref="CN6:CV6" si="10">IF(CN7="",NA(),CN7)</f>
        <v>84.89</v>
      </c>
      <c r="CO6" s="21">
        <f t="shared" si="10"/>
        <v>91.91</v>
      </c>
      <c r="CP6" s="21">
        <f t="shared" si="10"/>
        <v>91.4</v>
      </c>
      <c r="CQ6" s="21">
        <f t="shared" si="10"/>
        <v>82.73</v>
      </c>
      <c r="CR6" s="21" t="str">
        <f t="shared" si="10"/>
        <v>-</v>
      </c>
      <c r="CS6" s="21">
        <f t="shared" si="10"/>
        <v>59.19</v>
      </c>
      <c r="CT6" s="21">
        <f t="shared" si="10"/>
        <v>61.4</v>
      </c>
      <c r="CU6" s="21">
        <f t="shared" si="10"/>
        <v>61.51</v>
      </c>
      <c r="CV6" s="21">
        <f t="shared" si="10"/>
        <v>64.92</v>
      </c>
      <c r="CW6" s="20" t="str">
        <f>IF(CW7="","",IF(CW7="-","【-】","【"&amp;SUBSTITUTE(TEXT(CW7,"#,##0.00"),"-","△")&amp;"】"))</f>
        <v>【59.99】</v>
      </c>
      <c r="CX6" s="21" t="str">
        <f>IF(CX7="",NA(),CX7)</f>
        <v>-</v>
      </c>
      <c r="CY6" s="21">
        <f t="shared" ref="CY6:DG6" si="11">IF(CY7="",NA(),CY7)</f>
        <v>87.75</v>
      </c>
      <c r="CZ6" s="21">
        <f t="shared" si="11"/>
        <v>89.52</v>
      </c>
      <c r="DA6" s="21">
        <f t="shared" si="11"/>
        <v>90.52</v>
      </c>
      <c r="DB6" s="21">
        <f t="shared" si="11"/>
        <v>91.77</v>
      </c>
      <c r="DC6" s="21" t="str">
        <f t="shared" si="11"/>
        <v>-</v>
      </c>
      <c r="DD6" s="21">
        <f t="shared" si="11"/>
        <v>86.66</v>
      </c>
      <c r="DE6" s="21">
        <f t="shared" si="11"/>
        <v>86.28</v>
      </c>
      <c r="DF6" s="21">
        <f t="shared" si="11"/>
        <v>85.82</v>
      </c>
      <c r="DG6" s="21">
        <f t="shared" si="11"/>
        <v>92.88</v>
      </c>
      <c r="DH6" s="20" t="str">
        <f>IF(DH7="","",IF(DH7="-","【-】","【"&amp;SUBSTITUTE(TEXT(DH7,"#,##0.00"),"-","△")&amp;"】"))</f>
        <v>【95.72】</v>
      </c>
      <c r="DI6" s="21" t="str">
        <f>IF(DI7="",NA(),DI7)</f>
        <v>-</v>
      </c>
      <c r="DJ6" s="21">
        <f t="shared" ref="DJ6:DR6" si="12">IF(DJ7="",NA(),DJ7)</f>
        <v>3.44</v>
      </c>
      <c r="DK6" s="21">
        <f t="shared" si="12"/>
        <v>6.72</v>
      </c>
      <c r="DL6" s="21">
        <f t="shared" si="12"/>
        <v>9.81</v>
      </c>
      <c r="DM6" s="21">
        <f t="shared" si="12"/>
        <v>12.16</v>
      </c>
      <c r="DN6" s="21" t="str">
        <f t="shared" si="12"/>
        <v>-</v>
      </c>
      <c r="DO6" s="21">
        <f t="shared" si="12"/>
        <v>17.350000000000001</v>
      </c>
      <c r="DP6" s="21">
        <f t="shared" si="12"/>
        <v>17.239999999999998</v>
      </c>
      <c r="DQ6" s="21">
        <f t="shared" si="12"/>
        <v>15.29</v>
      </c>
      <c r="DR6" s="21">
        <f t="shared" si="12"/>
        <v>25.66</v>
      </c>
      <c r="DS6" s="20" t="str">
        <f>IF(DS7="","",IF(DS7="-","【-】","【"&amp;SUBSTITUTE(TEXT(DS7,"#,##0.00"),"-","△")&amp;"】"))</f>
        <v>【38.17】</v>
      </c>
      <c r="DT6" s="21" t="str">
        <f>IF(DT7="",NA(),DT7)</f>
        <v>-</v>
      </c>
      <c r="DU6" s="20">
        <f t="shared" ref="DU6:EC6" si="13">IF(DU7="",NA(),DU7)</f>
        <v>0</v>
      </c>
      <c r="DV6" s="20">
        <f t="shared" si="13"/>
        <v>0</v>
      </c>
      <c r="DW6" s="20">
        <f t="shared" si="13"/>
        <v>0</v>
      </c>
      <c r="DX6" s="20">
        <f t="shared" si="13"/>
        <v>0</v>
      </c>
      <c r="DY6" s="21" t="str">
        <f t="shared" si="13"/>
        <v>-</v>
      </c>
      <c r="DZ6" s="21">
        <f t="shared" si="13"/>
        <v>0.01</v>
      </c>
      <c r="EA6" s="21">
        <f t="shared" si="13"/>
        <v>0.11</v>
      </c>
      <c r="EB6" s="21">
        <f t="shared" si="13"/>
        <v>0.11</v>
      </c>
      <c r="EC6" s="21">
        <f t="shared" si="13"/>
        <v>1.61</v>
      </c>
      <c r="ED6" s="20" t="str">
        <f>IF(ED7="","",IF(ED7="-","【-】","【"&amp;SUBSTITUTE(TEXT(ED7,"#,##0.00"),"-","△")&amp;"】"))</f>
        <v>【6.54】</v>
      </c>
      <c r="EE6" s="21" t="str">
        <f>IF(EE7="",NA(),EE7)</f>
        <v>-</v>
      </c>
      <c r="EF6" s="21">
        <f t="shared" ref="EF6:EN6" si="14">IF(EF7="",NA(),EF7)</f>
        <v>0.18</v>
      </c>
      <c r="EG6" s="21">
        <f t="shared" si="14"/>
        <v>0.16</v>
      </c>
      <c r="EH6" s="21">
        <f t="shared" si="14"/>
        <v>0.17</v>
      </c>
      <c r="EI6" s="21">
        <f t="shared" si="14"/>
        <v>0.08</v>
      </c>
      <c r="EJ6" s="21" t="str">
        <f t="shared" si="14"/>
        <v>-</v>
      </c>
      <c r="EK6" s="21">
        <f t="shared" si="14"/>
        <v>0.09</v>
      </c>
      <c r="EL6" s="21">
        <f t="shared" si="14"/>
        <v>0.12</v>
      </c>
      <c r="EM6" s="21">
        <f t="shared" si="14"/>
        <v>0.15</v>
      </c>
      <c r="EN6" s="21">
        <f t="shared" si="14"/>
        <v>0.17</v>
      </c>
      <c r="EO6" s="20" t="str">
        <f>IF(EO7="","",IF(EO7="-","【-】","【"&amp;SUBSTITUTE(TEXT(EO7,"#,##0.00"),"-","△")&amp;"】"))</f>
        <v>【0.24】</v>
      </c>
    </row>
    <row r="7" spans="1:148" s="22" customFormat="1" x14ac:dyDescent="0.15">
      <c r="A7" s="14"/>
      <c r="B7" s="23">
        <v>2021</v>
      </c>
      <c r="C7" s="23">
        <v>82163</v>
      </c>
      <c r="D7" s="23">
        <v>46</v>
      </c>
      <c r="E7" s="23">
        <v>17</v>
      </c>
      <c r="F7" s="23">
        <v>1</v>
      </c>
      <c r="G7" s="23">
        <v>0</v>
      </c>
      <c r="H7" s="23" t="s">
        <v>96</v>
      </c>
      <c r="I7" s="23" t="s">
        <v>97</v>
      </c>
      <c r="J7" s="23" t="s">
        <v>98</v>
      </c>
      <c r="K7" s="23" t="s">
        <v>99</v>
      </c>
      <c r="L7" s="23" t="s">
        <v>100</v>
      </c>
      <c r="M7" s="23" t="s">
        <v>101</v>
      </c>
      <c r="N7" s="24" t="s">
        <v>102</v>
      </c>
      <c r="O7" s="24">
        <v>52.9</v>
      </c>
      <c r="P7" s="24">
        <v>46.96</v>
      </c>
      <c r="Q7" s="24">
        <v>60.18</v>
      </c>
      <c r="R7" s="24">
        <v>3080</v>
      </c>
      <c r="S7" s="24">
        <v>74367</v>
      </c>
      <c r="T7" s="24">
        <v>240.4</v>
      </c>
      <c r="U7" s="24">
        <v>309.35000000000002</v>
      </c>
      <c r="V7" s="24">
        <v>34822</v>
      </c>
      <c r="W7" s="24">
        <v>15.16</v>
      </c>
      <c r="X7" s="24">
        <v>2296.9699999999998</v>
      </c>
      <c r="Y7" s="24" t="s">
        <v>102</v>
      </c>
      <c r="Z7" s="24">
        <v>103.04</v>
      </c>
      <c r="AA7" s="24">
        <v>102.65</v>
      </c>
      <c r="AB7" s="24">
        <v>100.14</v>
      </c>
      <c r="AC7" s="24">
        <v>103.66</v>
      </c>
      <c r="AD7" s="24" t="s">
        <v>102</v>
      </c>
      <c r="AE7" s="24">
        <v>108.43</v>
      </c>
      <c r="AF7" s="24">
        <v>107.15</v>
      </c>
      <c r="AG7" s="24">
        <v>109.91</v>
      </c>
      <c r="AH7" s="24">
        <v>108.04</v>
      </c>
      <c r="AI7" s="24">
        <v>107.02</v>
      </c>
      <c r="AJ7" s="24" t="s">
        <v>102</v>
      </c>
      <c r="AK7" s="24">
        <v>0</v>
      </c>
      <c r="AL7" s="24">
        <v>0</v>
      </c>
      <c r="AM7" s="24">
        <v>0</v>
      </c>
      <c r="AN7" s="24">
        <v>0</v>
      </c>
      <c r="AO7" s="24" t="s">
        <v>102</v>
      </c>
      <c r="AP7" s="24">
        <v>12.89</v>
      </c>
      <c r="AQ7" s="24">
        <v>15.68</v>
      </c>
      <c r="AR7" s="24">
        <v>9.42</v>
      </c>
      <c r="AS7" s="24">
        <v>4.49</v>
      </c>
      <c r="AT7" s="24">
        <v>3.09</v>
      </c>
      <c r="AU7" s="24" t="s">
        <v>102</v>
      </c>
      <c r="AV7" s="24">
        <v>49.82</v>
      </c>
      <c r="AW7" s="24">
        <v>51.2</v>
      </c>
      <c r="AX7" s="24">
        <v>64.7</v>
      </c>
      <c r="AY7" s="24">
        <v>71.13</v>
      </c>
      <c r="AZ7" s="24" t="s">
        <v>102</v>
      </c>
      <c r="BA7" s="24">
        <v>54.32</v>
      </c>
      <c r="BB7" s="24">
        <v>46.82</v>
      </c>
      <c r="BC7" s="24">
        <v>47.61</v>
      </c>
      <c r="BD7" s="24">
        <v>68.53</v>
      </c>
      <c r="BE7" s="24">
        <v>71.39</v>
      </c>
      <c r="BF7" s="24" t="s">
        <v>102</v>
      </c>
      <c r="BG7" s="24">
        <v>652.07000000000005</v>
      </c>
      <c r="BH7" s="24">
        <v>631.05999999999995</v>
      </c>
      <c r="BI7" s="24">
        <v>848.59</v>
      </c>
      <c r="BJ7" s="24">
        <v>371.43</v>
      </c>
      <c r="BK7" s="24" t="s">
        <v>102</v>
      </c>
      <c r="BL7" s="24">
        <v>1000.94</v>
      </c>
      <c r="BM7" s="24">
        <v>1028.05</v>
      </c>
      <c r="BN7" s="24">
        <v>1092.22</v>
      </c>
      <c r="BO7" s="24">
        <v>825.1</v>
      </c>
      <c r="BP7" s="24">
        <v>669.11</v>
      </c>
      <c r="BQ7" s="24" t="s">
        <v>102</v>
      </c>
      <c r="BR7" s="24">
        <v>100.19</v>
      </c>
      <c r="BS7" s="24">
        <v>99.69</v>
      </c>
      <c r="BT7" s="24">
        <v>99.65</v>
      </c>
      <c r="BU7" s="24">
        <v>96.27</v>
      </c>
      <c r="BV7" s="24" t="s">
        <v>102</v>
      </c>
      <c r="BW7" s="24">
        <v>93.77</v>
      </c>
      <c r="BX7" s="24">
        <v>94.73</v>
      </c>
      <c r="BY7" s="24">
        <v>97.53</v>
      </c>
      <c r="BZ7" s="24">
        <v>97.07</v>
      </c>
      <c r="CA7" s="24">
        <v>99.73</v>
      </c>
      <c r="CB7" s="24" t="s">
        <v>102</v>
      </c>
      <c r="CC7" s="24">
        <v>155.54</v>
      </c>
      <c r="CD7" s="24">
        <v>156.55000000000001</v>
      </c>
      <c r="CE7" s="24">
        <v>156.25</v>
      </c>
      <c r="CF7" s="24">
        <v>161.96</v>
      </c>
      <c r="CG7" s="24" t="s">
        <v>102</v>
      </c>
      <c r="CH7" s="24">
        <v>165.57</v>
      </c>
      <c r="CI7" s="24">
        <v>160.91</v>
      </c>
      <c r="CJ7" s="24">
        <v>155.83000000000001</v>
      </c>
      <c r="CK7" s="24">
        <v>157.81</v>
      </c>
      <c r="CL7" s="24">
        <v>134.97999999999999</v>
      </c>
      <c r="CM7" s="24" t="s">
        <v>102</v>
      </c>
      <c r="CN7" s="24">
        <v>84.89</v>
      </c>
      <c r="CO7" s="24">
        <v>91.91</v>
      </c>
      <c r="CP7" s="24">
        <v>91.4</v>
      </c>
      <c r="CQ7" s="24">
        <v>82.73</v>
      </c>
      <c r="CR7" s="24" t="s">
        <v>102</v>
      </c>
      <c r="CS7" s="24">
        <v>59.19</v>
      </c>
      <c r="CT7" s="24">
        <v>61.4</v>
      </c>
      <c r="CU7" s="24">
        <v>61.51</v>
      </c>
      <c r="CV7" s="24">
        <v>64.92</v>
      </c>
      <c r="CW7" s="24">
        <v>59.99</v>
      </c>
      <c r="CX7" s="24" t="s">
        <v>102</v>
      </c>
      <c r="CY7" s="24">
        <v>87.75</v>
      </c>
      <c r="CZ7" s="24">
        <v>89.52</v>
      </c>
      <c r="DA7" s="24">
        <v>90.52</v>
      </c>
      <c r="DB7" s="24">
        <v>91.77</v>
      </c>
      <c r="DC7" s="24" t="s">
        <v>102</v>
      </c>
      <c r="DD7" s="24">
        <v>86.66</v>
      </c>
      <c r="DE7" s="24">
        <v>86.28</v>
      </c>
      <c r="DF7" s="24">
        <v>85.82</v>
      </c>
      <c r="DG7" s="24">
        <v>92.88</v>
      </c>
      <c r="DH7" s="24">
        <v>95.72</v>
      </c>
      <c r="DI7" s="24" t="s">
        <v>102</v>
      </c>
      <c r="DJ7" s="24">
        <v>3.44</v>
      </c>
      <c r="DK7" s="24">
        <v>6.72</v>
      </c>
      <c r="DL7" s="24">
        <v>9.81</v>
      </c>
      <c r="DM7" s="24">
        <v>12.16</v>
      </c>
      <c r="DN7" s="24" t="s">
        <v>102</v>
      </c>
      <c r="DO7" s="24">
        <v>17.350000000000001</v>
      </c>
      <c r="DP7" s="24">
        <v>17.239999999999998</v>
      </c>
      <c r="DQ7" s="24">
        <v>15.29</v>
      </c>
      <c r="DR7" s="24">
        <v>25.66</v>
      </c>
      <c r="DS7" s="24">
        <v>38.17</v>
      </c>
      <c r="DT7" s="24" t="s">
        <v>102</v>
      </c>
      <c r="DU7" s="24">
        <v>0</v>
      </c>
      <c r="DV7" s="24">
        <v>0</v>
      </c>
      <c r="DW7" s="24">
        <v>0</v>
      </c>
      <c r="DX7" s="24">
        <v>0</v>
      </c>
      <c r="DY7" s="24" t="s">
        <v>102</v>
      </c>
      <c r="DZ7" s="24">
        <v>0.01</v>
      </c>
      <c r="EA7" s="24">
        <v>0.11</v>
      </c>
      <c r="EB7" s="24">
        <v>0.11</v>
      </c>
      <c r="EC7" s="24">
        <v>1.61</v>
      </c>
      <c r="ED7" s="24">
        <v>6.54</v>
      </c>
      <c r="EE7" s="24" t="s">
        <v>102</v>
      </c>
      <c r="EF7" s="24">
        <v>0.18</v>
      </c>
      <c r="EG7" s="24">
        <v>0.16</v>
      </c>
      <c r="EH7" s="24">
        <v>0.17</v>
      </c>
      <c r="EI7" s="24">
        <v>0.08</v>
      </c>
      <c r="EJ7" s="24" t="s">
        <v>102</v>
      </c>
      <c r="EK7" s="24">
        <v>0.09</v>
      </c>
      <c r="EL7" s="24">
        <v>0.12</v>
      </c>
      <c r="EM7" s="24">
        <v>0.15</v>
      </c>
      <c r="EN7" s="24">
        <v>0.17</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dcterms:created xsi:type="dcterms:W3CDTF">2023-01-12T23:27:28Z</dcterms:created>
  <dcterms:modified xsi:type="dcterms:W3CDTF">2023-02-13T09:08:10Z</dcterms:modified>
  <cp:category/>
</cp:coreProperties>
</file>