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hiho7\理財\理財\Ｒ３理財\04_公営企業関係\15_経営比較分析表\03_★経営比較分析表の分析等\04_確認後\06_特定環境保全公共下水道（法適）16\24_坂東市\"/>
    </mc:Choice>
  </mc:AlternateContent>
  <workbookProtection workbookAlgorithmName="SHA-512" workbookHashValue="Esdr+yBg58It+VLf/fu44lt79M0YEm3gwDLBrtLnRbgcsROi/2PMtzHUQMeUTfkndU/HnmYkzxKIpqjRHWfx5A==" workbookSaltValue="FC6tGb7H5jzF7fcGN7T/j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<sst xmlns="http://schemas.openxmlformats.org/spreadsheetml/2006/main" count="320" uniqueCount="117">
  <si>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</si>
  <si>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</si>
  <si>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</si>
  <si>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</si>
  <si>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</si>
  <si>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</si>
  <si>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</si>
  <si>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</si>
  <si>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</si>
  <si>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</si>
  <si>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</si>
  <si>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</si>
  <si>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</si>
  <si>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</si>
  <si>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</si>
  <si>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</si>
  <si>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</si>
  <si>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</si>
  <si>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</si>
  <si>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</si>
  <si>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</si>
  <si>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</si>
  <si>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</si>
  <si>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</si>
  <si>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</si>
  <si>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</si>
  <si>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</si>
  <si>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</si>
  <si>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</si>
  <si>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</si>
  <si>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</si>
  <si>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</si>
  <si>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</si>
  <si>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</si>
  <si>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</si>
  <si>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</si>
  <si>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</si>
  <si>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</si>
  <si>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</si>
  <si>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</si>
  <si>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</si>
  <si>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</si>
  <si>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</si>
  <si>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</si>
  <si>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</si>
  <si>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</si>
  <si>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</si>
  <si>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</si>
  <si>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</si>
  <si>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</si>
  <si>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</si>
  <si>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</si>
  <si>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</si>
  <si>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</si>
  <si>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</si>
  <si>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</si>
  <si>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</si>
  <si>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</si>
  <si>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</si>
  <si>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</si>
  <si>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</si>
  <si>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</si>
  <si>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</si>
  <si>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</si>
  <si>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</si>
  <si>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</si>
  <si>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</si>
  <si>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</si>
  <si>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</si>
  <si>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</si>
  <si>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</si>
  <si>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</si>
  <si>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</si>
  <si>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</si>
  <si>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</si>
  <si>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</si>
  <si>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</si>
  <si>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</si>
  <si>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</si>
  <si>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</si>
  <si>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</si>
  <si>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</si>
  <si>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</si>
  <si>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</si>
  <si>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</si>
  <si>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</si>
  <si>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</si>
  <si>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</si>
  <si>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</si>
  <si>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</si>
  <si>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</si>
  <si>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</si>
  <si>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</si>
  <si>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</si>
  <si>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</si>
  <si>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</si>
  <si>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坂東市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</si>
  <si>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</si>
  <si>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</si>
  <si>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</si>
  <si>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</si>
  <si>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</si>
  <si>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</si>
  <si>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</si>
  <si>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</si>
  <si>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</si>
  <si>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</si>
  <si>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</si>
  <si>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</si>
  <si>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</si>
  <si>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</si>
  <si>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</si>
  <si>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</si>
  <si>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</si>
  <si>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令和２年度より公営企業会計へ移行したことにより、更なる経営の健全・効率化が求められている。今後は、経営戦略に沿って、効果的かつ持続的な経営に努めていく必要がある。また、施設等についてもストックマネジメント計画に基づく、計画的な修繕により長寿命化を図っていく。</t>
    <rPh sb="0" eb="2">
      <t>レイワ</t>
    </rPh>
    <rPh sb="3" eb="5">
      <t>ネンド</t>
    </rPh>
    <rPh sb="7" eb="9">
      <t>コウエイ</t>
    </rPh>
    <rPh sb="9" eb="11">
      <t>キギョウ</t>
    </rPh>
    <rPh sb="11" eb="13">
      <t>カイケイ</t>
    </rPh>
    <rPh sb="14" eb="16">
      <t>イコウ</t>
    </rPh>
    <rPh sb="24" eb="25">
      <t>サラ</t>
    </rPh>
    <rPh sb="27" eb="29">
      <t>ケイエイ</t>
    </rPh>
    <rPh sb="30" eb="32">
      <t>ケンゼン</t>
    </rPh>
    <rPh sb="33" eb="36">
      <t>コウリツカ</t>
    </rPh>
    <rPh sb="37" eb="38">
      <t>モト</t>
    </rPh>
    <rPh sb="45" eb="47">
      <t>コンゴ</t>
    </rPh>
    <rPh sb="49" eb="51">
      <t>ケイエイ</t>
    </rPh>
    <rPh sb="51" eb="53">
      <t>センリャク</t>
    </rPh>
    <rPh sb="54" eb="55">
      <t>ソ</t>
    </rPh>
    <rPh sb="58" eb="61">
      <t>コウカテキ</t>
    </rPh>
    <rPh sb="63" eb="66">
      <t>ジゾクテキ</t>
    </rPh>
    <rPh sb="67" eb="69">
      <t>ケイエイ</t>
    </rPh>
    <rPh sb="70" eb="71">
      <t>ツト</t>
    </rPh>
    <rPh sb="75" eb="77">
      <t>ヒツヨウ</t>
    </rPh>
    <rPh sb="84" eb="86">
      <t>シセツ</t>
    </rPh>
    <rPh sb="86" eb="87">
      <t>トウ</t>
    </rPh>
    <rPh sb="102" eb="104">
      <t>ケイカク</t>
    </rPh>
    <rPh sb="105" eb="106">
      <t>モト</t>
    </rPh>
    <rPh sb="109" eb="112">
      <t>ケイカクテキ</t>
    </rPh>
    <rPh sb="113" eb="115">
      <t>シュウゼン</t>
    </rPh>
    <rPh sb="118" eb="122">
      <t>チョウジュミョウカ</t>
    </rPh>
    <rPh sb="123" eb="124">
      <t>ハカ</t>
    </rPh>
    <phoneticPr fontId="4"/>
  </si>
  <si>
    <t>①経常収支比率について、100％を上回っているが、主要因は一般会計補助金による収入である。また費用を収益が上回った部分のほとんどが、企業債償還金などの資本的支出の補填財源として利用されているため、内部留保資金が少ない。人口減による使用料収入の減や維持管理費の増加が見込まれることから、長期的な視点に立った収益の向上と費用の削減等経営改善に努める。
②累積欠損金比率について、0％であるが収支が合わない部分については一般会計補助金に依存しているためである。
③流動比率について、流動負債は主に企業債であり、現状は一般会計補助金により支払能力は確保されている。
④企業債残高対事業規模比率について、類似団体平均値と比較して高い水準値であるが、新規借り入れの抑制に努める。
⑤経費回収率･⑥汚水処理原価について、経費を使用料で賄えていない。賄えていない部分については一般会計補助金が充当されている。水洗化率を向上させ有収水量の増加、また原価費用の抑制のため適正な投資・維持管理に努めていく。
⑧水洗化率について、類似団体に比べ、かなり低い数値となっている。今後も接続率の向上に努めていく。</t>
    <rPh sb="1" eb="3">
      <t>ケイジョウ</t>
    </rPh>
    <rPh sb="3" eb="5">
      <t>シュウシ</t>
    </rPh>
    <rPh sb="5" eb="7">
      <t>ヒリツ</t>
    </rPh>
    <rPh sb="17" eb="19">
      <t>ウワマワ</t>
    </rPh>
    <rPh sb="25" eb="28">
      <t>シュヨウイン</t>
    </rPh>
    <rPh sb="29" eb="31">
      <t>イッパン</t>
    </rPh>
    <rPh sb="31" eb="33">
      <t>カイケイ</t>
    </rPh>
    <rPh sb="33" eb="36">
      <t>ホジョキン</t>
    </rPh>
    <rPh sb="39" eb="41">
      <t>シュウニュウ</t>
    </rPh>
    <rPh sb="47" eb="49">
      <t>ヒヨウ</t>
    </rPh>
    <rPh sb="50" eb="52">
      <t>シュウエキ</t>
    </rPh>
    <rPh sb="53" eb="55">
      <t>ウワマワ</t>
    </rPh>
    <rPh sb="57" eb="59">
      <t>ブブン</t>
    </rPh>
    <rPh sb="66" eb="69">
      <t>キギョウサイ</t>
    </rPh>
    <rPh sb="69" eb="72">
      <t>ショウカンキン</t>
    </rPh>
    <rPh sb="75" eb="78">
      <t>シホンテキ</t>
    </rPh>
    <rPh sb="78" eb="80">
      <t>シシュツ</t>
    </rPh>
    <rPh sb="81" eb="83">
      <t>ホテン</t>
    </rPh>
    <rPh sb="83" eb="85">
      <t>ザイゲン</t>
    </rPh>
    <rPh sb="88" eb="90">
      <t>リヨウ</t>
    </rPh>
    <rPh sb="98" eb="100">
      <t>ナイブ</t>
    </rPh>
    <rPh sb="100" eb="102">
      <t>リュウホ</t>
    </rPh>
    <rPh sb="102" eb="104">
      <t>シキン</t>
    </rPh>
    <rPh sb="105" eb="106">
      <t>スク</t>
    </rPh>
    <rPh sb="109" eb="112">
      <t>ジンコウゲン</t>
    </rPh>
    <rPh sb="115" eb="118">
      <t>シヨウリョウ</t>
    </rPh>
    <rPh sb="118" eb="120">
      <t>シュウニュウ</t>
    </rPh>
    <rPh sb="121" eb="122">
      <t>ゲン</t>
    </rPh>
    <rPh sb="123" eb="128">
      <t>イジカンリヒ</t>
    </rPh>
    <rPh sb="129" eb="131">
      <t>ゾウカ</t>
    </rPh>
    <rPh sb="132" eb="134">
      <t>ミコ</t>
    </rPh>
    <rPh sb="142" eb="145">
      <t>チョウキテキ</t>
    </rPh>
    <rPh sb="146" eb="148">
      <t>シテン</t>
    </rPh>
    <rPh sb="149" eb="150">
      <t>タ</t>
    </rPh>
    <rPh sb="152" eb="154">
      <t>シュウエキ</t>
    </rPh>
    <rPh sb="155" eb="157">
      <t>コウジョウ</t>
    </rPh>
    <rPh sb="158" eb="160">
      <t>ヒヨウ</t>
    </rPh>
    <rPh sb="161" eb="163">
      <t>サクゲン</t>
    </rPh>
    <rPh sb="163" eb="164">
      <t>トウ</t>
    </rPh>
    <rPh sb="164" eb="166">
      <t>ケイエイ</t>
    </rPh>
    <rPh sb="166" eb="168">
      <t>カイゼン</t>
    </rPh>
    <rPh sb="169" eb="170">
      <t>ツト</t>
    </rPh>
    <rPh sb="175" eb="177">
      <t>ルイセキ</t>
    </rPh>
    <rPh sb="177" eb="179">
      <t>ケッソン</t>
    </rPh>
    <rPh sb="179" eb="180">
      <t>キン</t>
    </rPh>
    <rPh sb="180" eb="182">
      <t>ヒリツ</t>
    </rPh>
    <rPh sb="193" eb="195">
      <t>シュウシ</t>
    </rPh>
    <rPh sb="196" eb="197">
      <t>ア</t>
    </rPh>
    <rPh sb="200" eb="202">
      <t>ブブン</t>
    </rPh>
    <rPh sb="207" eb="211">
      <t>イッパンカイケイ</t>
    </rPh>
    <rPh sb="211" eb="214">
      <t>ホジョキン</t>
    </rPh>
    <rPh sb="215" eb="217">
      <t>イゾン</t>
    </rPh>
    <rPh sb="229" eb="231">
      <t>リュウドウ</t>
    </rPh>
    <rPh sb="231" eb="233">
      <t>ヒリツ</t>
    </rPh>
    <rPh sb="238" eb="240">
      <t>リュウドウ</t>
    </rPh>
    <rPh sb="240" eb="242">
      <t>フサイ</t>
    </rPh>
    <rPh sb="243" eb="244">
      <t>オモ</t>
    </rPh>
    <rPh sb="245" eb="248">
      <t>キギョウサイ</t>
    </rPh>
    <rPh sb="252" eb="254">
      <t>ゲンジョウ</t>
    </rPh>
    <rPh sb="255" eb="257">
      <t>イッパン</t>
    </rPh>
    <rPh sb="257" eb="259">
      <t>カイケイ</t>
    </rPh>
    <rPh sb="259" eb="262">
      <t>ホジョキン</t>
    </rPh>
    <rPh sb="265" eb="267">
      <t>シハラ</t>
    </rPh>
    <rPh sb="267" eb="269">
      <t>ノウリョク</t>
    </rPh>
    <rPh sb="270" eb="272">
      <t>カクホ</t>
    </rPh>
    <rPh sb="280" eb="283">
      <t>キギョウサイ</t>
    </rPh>
    <rPh sb="283" eb="285">
      <t>ザンダカ</t>
    </rPh>
    <rPh sb="297" eb="299">
      <t>ルイジ</t>
    </rPh>
    <rPh sb="299" eb="301">
      <t>ダンタイ</t>
    </rPh>
    <rPh sb="301" eb="304">
      <t>ヘイキンチ</t>
    </rPh>
    <rPh sb="305" eb="307">
      <t>ヒカク</t>
    </rPh>
    <rPh sb="309" eb="310">
      <t>タカ</t>
    </rPh>
    <rPh sb="319" eb="321">
      <t>シンキ</t>
    </rPh>
    <rPh sb="321" eb="322">
      <t>カ</t>
    </rPh>
    <rPh sb="323" eb="324">
      <t>イ</t>
    </rPh>
    <rPh sb="326" eb="328">
      <t>ヨクセイ</t>
    </rPh>
    <rPh sb="329" eb="330">
      <t>ツト</t>
    </rPh>
    <rPh sb="335" eb="337">
      <t>ケイヒ</t>
    </rPh>
    <rPh sb="337" eb="340">
      <t>カイシュウリツ</t>
    </rPh>
    <rPh sb="353" eb="355">
      <t>ケイヒ</t>
    </rPh>
    <rPh sb="356" eb="359">
      <t>シヨウリョウ</t>
    </rPh>
    <rPh sb="360" eb="361">
      <t>マカナ</t>
    </rPh>
    <rPh sb="367" eb="368">
      <t>マカナ</t>
    </rPh>
    <rPh sb="373" eb="375">
      <t>ブブン</t>
    </rPh>
    <rPh sb="380" eb="384">
      <t>イッパンカイケイ</t>
    </rPh>
    <rPh sb="384" eb="387">
      <t>ホジョキン</t>
    </rPh>
    <rPh sb="388" eb="390">
      <t>ジュウトウ</t>
    </rPh>
    <rPh sb="396" eb="400">
      <t>スイセンカリツ</t>
    </rPh>
    <rPh sb="401" eb="403">
      <t>コウジョウ</t>
    </rPh>
    <rPh sb="405" eb="409">
      <t>ユウシュウスイリョウ</t>
    </rPh>
    <rPh sb="410" eb="412">
      <t>ゾウカ</t>
    </rPh>
    <rPh sb="415" eb="417">
      <t>ゲンカ</t>
    </rPh>
    <rPh sb="417" eb="419">
      <t>ヒヨウ</t>
    </rPh>
    <rPh sb="420" eb="422">
      <t>ヨクセイ</t>
    </rPh>
    <rPh sb="425" eb="427">
      <t>テキセイ</t>
    </rPh>
    <rPh sb="428" eb="430">
      <t>トウシ</t>
    </rPh>
    <rPh sb="431" eb="435">
      <t>イジカンリ</t>
    </rPh>
    <rPh sb="436" eb="437">
      <t>ツト</t>
    </rPh>
    <rPh sb="458" eb="459">
      <t>クラ</t>
    </rPh>
    <rPh sb="464" eb="465">
      <t>ヒク</t>
    </rPh>
    <rPh sb="466" eb="468">
      <t>スウチ</t>
    </rPh>
    <phoneticPr fontId="4"/>
  </si>
  <si>
    <t>①有形固定資産減価償却率について、令和２年度から法適用企業となったことから数値としては小さいが、個々の耐用年数に留意する必要がある。
②管渠老朽化率･③管渠改善率について、管渠の耐用年数が到来しているものがないためゼロとなっている。今後は、管渠の耐用年数も考慮しながらストックマネジメント計画に基づく長期的な更新投資を進めていく。</t>
    <rPh sb="1" eb="3">
      <t>ユウケイ</t>
    </rPh>
    <rPh sb="3" eb="7">
      <t>コテイシサン</t>
    </rPh>
    <rPh sb="7" eb="9">
      <t>ゲンカ</t>
    </rPh>
    <rPh sb="9" eb="12">
      <t>ショウキャクリツ</t>
    </rPh>
    <rPh sb="17" eb="19">
      <t>レイワ</t>
    </rPh>
    <rPh sb="20" eb="22">
      <t>ネンド</t>
    </rPh>
    <rPh sb="24" eb="27">
      <t>ホウテキヨウ</t>
    </rPh>
    <rPh sb="27" eb="29">
      <t>キギョウ</t>
    </rPh>
    <rPh sb="37" eb="39">
      <t>スウチ</t>
    </rPh>
    <rPh sb="43" eb="44">
      <t>チイ</t>
    </rPh>
    <rPh sb="48" eb="50">
      <t>ココ</t>
    </rPh>
    <rPh sb="51" eb="53">
      <t>タイヨウ</t>
    </rPh>
    <rPh sb="53" eb="55">
      <t>ネンスウ</t>
    </rPh>
    <rPh sb="56" eb="58">
      <t>リュウイ</t>
    </rPh>
    <rPh sb="60" eb="62">
      <t>ヒツヨウ</t>
    </rPh>
    <rPh sb="68" eb="70">
      <t>カンキョ</t>
    </rPh>
    <rPh sb="70" eb="74">
      <t>ロウキュウカリツ</t>
    </rPh>
    <rPh sb="76" eb="78">
      <t>カンキョ</t>
    </rPh>
    <rPh sb="78" eb="81">
      <t>カイゼンリツ</t>
    </rPh>
    <rPh sb="86" eb="88">
      <t>カンキョ</t>
    </rPh>
    <rPh sb="89" eb="93">
      <t>タイヨウネンスウ</t>
    </rPh>
    <rPh sb="94" eb="96">
      <t>トウライ</t>
    </rPh>
    <rPh sb="116" eb="118">
      <t>コンゴ</t>
    </rPh>
    <rPh sb="120" eb="122">
      <t>カンキョ</t>
    </rPh>
    <rPh sb="123" eb="125">
      <t>タイヨウ</t>
    </rPh>
    <rPh sb="125" eb="127">
      <t>ネンスウ</t>
    </rPh>
    <rPh sb="128" eb="130">
      <t>コウリョ</t>
    </rPh>
    <rPh sb="144" eb="146">
      <t>ケイカク</t>
    </rPh>
    <rPh sb="147" eb="148">
      <t>モト</t>
    </rPh>
    <rPh sb="150" eb="153">
      <t>チョウキテキ</t>
    </rPh>
    <rPh sb="154" eb="156">
      <t>コウシン</t>
    </rPh>
    <rPh sb="156" eb="158">
      <t>トウシ</t>
    </rPh>
    <rPh sb="159" eb="160">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</si>
</sst>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E0F-4EAA-9ECD-DDBEC2C33C4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0.39</c:v>
                </c:pt>
              </c:numCache>
            </c:numRef>
          </c:val>
          <c:smooth val="0"/>
          <c:extLst>
            <c:ext xmlns:c16="http://schemas.microsoft.com/office/drawing/2014/chart" uri="{C3380CC4-5D6E-409C-BE32-E72D297353CC}">
              <c16:uniqueId val="{00000001-0E0F-4EAA-9ECD-DDBEC2C33C4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16-42BC-97E3-E36E1E78AAF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42.4</c:v>
                </c:pt>
              </c:numCache>
            </c:numRef>
          </c:val>
          <c:smooth val="0"/>
          <c:extLst>
            <c:ext xmlns:c16="http://schemas.microsoft.com/office/drawing/2014/chart" uri="{C3380CC4-5D6E-409C-BE32-E72D297353CC}">
              <c16:uniqueId val="{00000001-0116-42BC-97E3-E36E1E78AAF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47.85</c:v>
                </c:pt>
              </c:numCache>
            </c:numRef>
          </c:val>
          <c:extLst>
            <c:ext xmlns:c16="http://schemas.microsoft.com/office/drawing/2014/chart" uri="{C3380CC4-5D6E-409C-BE32-E72D297353CC}">
              <c16:uniqueId val="{00000000-C4EC-4D18-958F-F017762B25E3}"/>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84.19</c:v>
                </c:pt>
              </c:numCache>
            </c:numRef>
          </c:val>
          <c:smooth val="0"/>
          <c:extLst>
            <c:ext xmlns:c16="http://schemas.microsoft.com/office/drawing/2014/chart" uri="{C3380CC4-5D6E-409C-BE32-E72D297353CC}">
              <c16:uniqueId val="{00000001-C4EC-4D18-958F-F017762B25E3}"/>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105.64</c:v>
                </c:pt>
              </c:numCache>
            </c:numRef>
          </c:val>
          <c:extLst>
            <c:ext xmlns:c16="http://schemas.microsoft.com/office/drawing/2014/chart" uri="{C3380CC4-5D6E-409C-BE32-E72D297353CC}">
              <c16:uniqueId val="{00000000-A3EE-472F-A3F3-61457F0D416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105.78</c:v>
                </c:pt>
              </c:numCache>
            </c:numRef>
          </c:val>
          <c:smooth val="0"/>
          <c:extLst>
            <c:ext xmlns:c16="http://schemas.microsoft.com/office/drawing/2014/chart" uri="{C3380CC4-5D6E-409C-BE32-E72D297353CC}">
              <c16:uniqueId val="{00000001-A3EE-472F-A3F3-61457F0D416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2.46</c:v>
                </c:pt>
              </c:numCache>
            </c:numRef>
          </c:val>
          <c:extLst>
            <c:ext xmlns:c16="http://schemas.microsoft.com/office/drawing/2014/chart" uri="{C3380CC4-5D6E-409C-BE32-E72D297353CC}">
              <c16:uniqueId val="{00000000-9795-4444-B2CC-3F5BB31AE6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21.36</c:v>
                </c:pt>
              </c:numCache>
            </c:numRef>
          </c:val>
          <c:smooth val="0"/>
          <c:extLst>
            <c:ext xmlns:c16="http://schemas.microsoft.com/office/drawing/2014/chart" uri="{C3380CC4-5D6E-409C-BE32-E72D297353CC}">
              <c16:uniqueId val="{00000001-9795-4444-B2CC-3F5BB31AE6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85A-4675-BBD8-D24B446B43C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extLst>
            <c:ext xmlns:c16="http://schemas.microsoft.com/office/drawing/2014/chart" uri="{C3380CC4-5D6E-409C-BE32-E72D297353CC}">
              <c16:uniqueId val="{00000001-A85A-4675-BBD8-D24B446B43C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E48-4FA5-9024-80F0A91E98B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63.96</c:v>
                </c:pt>
              </c:numCache>
            </c:numRef>
          </c:val>
          <c:smooth val="0"/>
          <c:extLst>
            <c:ext xmlns:c16="http://schemas.microsoft.com/office/drawing/2014/chart" uri="{C3380CC4-5D6E-409C-BE32-E72D297353CC}">
              <c16:uniqueId val="{00000001-BE48-4FA5-9024-80F0A91E98B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81.010000000000005</c:v>
                </c:pt>
              </c:numCache>
            </c:numRef>
          </c:val>
          <c:extLst>
            <c:ext xmlns:c16="http://schemas.microsoft.com/office/drawing/2014/chart" uri="{C3380CC4-5D6E-409C-BE32-E72D297353CC}">
              <c16:uniqueId val="{00000000-EECE-4D4F-9D22-C3DD0F5EA3E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44.24</c:v>
                </c:pt>
              </c:numCache>
            </c:numRef>
          </c:val>
          <c:smooth val="0"/>
          <c:extLst>
            <c:ext xmlns:c16="http://schemas.microsoft.com/office/drawing/2014/chart" uri="{C3380CC4-5D6E-409C-BE32-E72D297353CC}">
              <c16:uniqueId val="{00000001-EECE-4D4F-9D22-C3DD0F5EA3E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3488.41</c:v>
                </c:pt>
              </c:numCache>
            </c:numRef>
          </c:val>
          <c:extLst>
            <c:ext xmlns:c16="http://schemas.microsoft.com/office/drawing/2014/chart" uri="{C3380CC4-5D6E-409C-BE32-E72D297353CC}">
              <c16:uniqueId val="{00000000-4D8A-4A72-9821-C17C1B6A826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1258.43</c:v>
                </c:pt>
              </c:numCache>
            </c:numRef>
          </c:val>
          <c:smooth val="0"/>
          <c:extLst>
            <c:ext xmlns:c16="http://schemas.microsoft.com/office/drawing/2014/chart" uri="{C3380CC4-5D6E-409C-BE32-E72D297353CC}">
              <c16:uniqueId val="{00000001-4D8A-4A72-9821-C17C1B6A826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47.67</c:v>
                </c:pt>
              </c:numCache>
            </c:numRef>
          </c:val>
          <c:extLst>
            <c:ext xmlns:c16="http://schemas.microsoft.com/office/drawing/2014/chart" uri="{C3380CC4-5D6E-409C-BE32-E72D297353CC}">
              <c16:uniqueId val="{00000000-3138-41AB-979C-30A9A56F778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73.36</c:v>
                </c:pt>
              </c:numCache>
            </c:numRef>
          </c:val>
          <c:smooth val="0"/>
          <c:extLst>
            <c:ext xmlns:c16="http://schemas.microsoft.com/office/drawing/2014/chart" uri="{C3380CC4-5D6E-409C-BE32-E72D297353CC}">
              <c16:uniqueId val="{00000001-3138-41AB-979C-30A9A56F778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327.68</c:v>
                </c:pt>
              </c:numCache>
            </c:numRef>
          </c:val>
          <c:extLst>
            <c:ext xmlns:c16="http://schemas.microsoft.com/office/drawing/2014/chart" uri="{C3380CC4-5D6E-409C-BE32-E72D297353CC}">
              <c16:uniqueId val="{00000000-120E-44FA-B9D8-4212DD62C36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224.88</c:v>
                </c:pt>
              </c:numCache>
            </c:numRef>
          </c:val>
          <c:smooth val="0"/>
          <c:extLst>
            <c:ext xmlns:c16="http://schemas.microsoft.com/office/drawing/2014/chart" uri="{C3380CC4-5D6E-409C-BE32-E72D297353CC}">
              <c16:uniqueId val="{00000001-120E-44FA-B9D8-4212DD62C36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【61.55】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【1,260.21】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【215.41】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【75.29】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茨城県　坂東市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53550</v>
      </c>
      <c r="AM8" s="69"/>
      <c r="AN8" s="69"/>
      <c r="AO8" s="69"/>
      <c r="AP8" s="69"/>
      <c r="AQ8" s="69"/>
      <c r="AR8" s="69"/>
      <c r="AS8" s="69"/>
      <c r="AT8" s="68">
        <f>データ!T6</f>
        <v>123.03</v>
      </c>
      <c r="AU8" s="68"/>
      <c r="AV8" s="68"/>
      <c r="AW8" s="68"/>
      <c r="AX8" s="68"/>
      <c r="AY8" s="68"/>
      <c r="AZ8" s="68"/>
      <c r="BA8" s="68"/>
      <c r="BB8" s="68">
        <f>データ!U6</f>
        <v>435.26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53.89</v>
      </c>
      <c r="J10" s="68"/>
      <c r="K10" s="68"/>
      <c r="L10" s="68"/>
      <c r="M10" s="68"/>
      <c r="N10" s="68"/>
      <c r="O10" s="68"/>
      <c r="P10" s="68">
        <f>データ!P6</f>
        <v>8.43</v>
      </c>
      <c r="Q10" s="68"/>
      <c r="R10" s="68"/>
      <c r="S10" s="68"/>
      <c r="T10" s="68"/>
      <c r="U10" s="68"/>
      <c r="V10" s="68"/>
      <c r="W10" s="68">
        <f>データ!Q6</f>
        <v>81.36</v>
      </c>
      <c r="X10" s="68"/>
      <c r="Y10" s="68"/>
      <c r="Z10" s="68"/>
      <c r="AA10" s="68"/>
      <c r="AB10" s="68"/>
      <c r="AC10" s="68"/>
      <c r="AD10" s="69">
        <f>データ!R6</f>
        <v>3100</v>
      </c>
      <c r="AE10" s="69"/>
      <c r="AF10" s="69"/>
      <c r="AG10" s="69"/>
      <c r="AH10" s="69"/>
      <c r="AI10" s="69"/>
      <c r="AJ10" s="69"/>
      <c r="AK10" s="2"/>
      <c r="AL10" s="69">
        <f>データ!V6</f>
        <v>4514</v>
      </c>
      <c r="AM10" s="69"/>
      <c r="AN10" s="69"/>
      <c r="AO10" s="69"/>
      <c r="AP10" s="69"/>
      <c r="AQ10" s="69"/>
      <c r="AR10" s="69"/>
      <c r="AS10" s="69"/>
      <c r="AT10" s="68">
        <f>データ!W6</f>
        <v>2.37</v>
      </c>
      <c r="AU10" s="68"/>
      <c r="AV10" s="68"/>
      <c r="AW10" s="68"/>
      <c r="AX10" s="68"/>
      <c r="AY10" s="68"/>
      <c r="AZ10" s="68"/>
      <c r="BA10" s="68"/>
      <c r="BB10" s="68">
        <f>データ!X6</f>
        <v>1904.64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【104.83】</v>
      </c>
      <c r="F85" s="26" t="str">
        <f>データ!AT6</f>
        <v>【61.55】</v>
      </c>
      <c r="G85" s="26" t="str">
        <f>データ!BE6</f>
        <v>【45.34】</v>
      </c>
      <c r="H85" s="26" t="str">
        <f>データ!BP6</f>
        <v>【1,260.21】</v>
      </c>
      <c r="I85" s="26" t="str">
        <f>データ!CA6</f>
        <v>【75.29】</v>
      </c>
      <c r="J85" s="26" t="str">
        <f>データ!CL6</f>
        <v>【215.41】</v>
      </c>
      <c r="K85" s="26" t="str">
        <f>データ!CW6</f>
        <v>【42.90】</v>
      </c>
      <c r="L85" s="26" t="str">
        <f>データ!DH6</f>
        <v>【84.75】</v>
      </c>
      <c r="M85" s="26" t="str">
        <f>データ!DS6</f>
        <v>【23.60】</v>
      </c>
      <c r="N85" s="26" t="str">
        <f>データ!ED6</f>
        <v>【0.01】</v>
      </c>
      <c r="O85" s="26" t="str">
        <f>データ!EO6</f>
        <v>【0.30】</v>
      </c>
    </row>
  </sheetData>
  <sheetProtection algorithmName="SHA-512" hashValue="rVmLQWkiXKlMkz5okzX7N+zw5n3hsuNo4X70Qv93BsjIpb51sEURJKvGqgRCW66LpvwNY6IUUlJrWnYIjBOOrw==" saltValue="pyAX1wUj9X08yR+FzPOqC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82287</v>
      </c>
      <c r="D6" s="33">
        <f t="shared" si="3"/>
        <v>46</v>
      </c>
      <c r="E6" s="33">
        <f t="shared" si="3"/>
        <v>17</v>
      </c>
      <c r="F6" s="33">
        <f t="shared" si="3"/>
        <v>4</v>
      </c>
      <c r="G6" s="33">
        <f t="shared" si="3"/>
        <v>0</v>
      </c>
      <c r="H6" s="33" t="str">
        <f t="shared" si="3"/>
        <v>茨城県　坂東市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53.89</v>
      </c>
      <c r="P6" s="34">
        <f t="shared" si="3"/>
        <v>8.43</v>
      </c>
      <c r="Q6" s="34">
        <f t="shared" si="3"/>
        <v>81.36</v>
      </c>
      <c r="R6" s="34">
        <f t="shared" si="3"/>
        <v>3100</v>
      </c>
      <c r="S6" s="34">
        <f t="shared" si="3"/>
        <v>53550</v>
      </c>
      <c r="T6" s="34">
        <f t="shared" si="3"/>
        <v>123.03</v>
      </c>
      <c r="U6" s="34">
        <f t="shared" si="3"/>
        <v>435.26</v>
      </c>
      <c r="V6" s="34">
        <f t="shared" si="3"/>
        <v>4514</v>
      </c>
      <c r="W6" s="34">
        <f t="shared" si="3"/>
        <v>2.37</v>
      </c>
      <c r="X6" s="34">
        <f t="shared" si="3"/>
        <v>1904.64</v>
      </c>
      <c r="Y6" s="35" t="str">
        <f>IF(Y7="",NA(),Y7)</f>
        <v>-</v>
      </c>
      <c r="Z6" s="35" t="str">
        <f t="shared" ref="Z6:AH6" si="4">IF(Z7="",NA(),Z7)</f>
        <v>-</v>
      </c>
      <c r="AA6" s="35" t="str">
        <f t="shared" si="4"/>
        <v>-</v>
      </c>
      <c r="AB6" s="35" t="str">
        <f t="shared" si="4"/>
        <v>-</v>
      </c>
      <c r="AC6" s="35">
        <f t="shared" si="4"/>
        <v>105.64</v>
      </c>
      <c r="AD6" s="35" t="str">
        <f t="shared" si="4"/>
        <v>-</v>
      </c>
      <c r="AE6" s="35" t="str">
        <f t="shared" si="4"/>
        <v>-</v>
      </c>
      <c r="AF6" s="35" t="str">
        <f t="shared" si="4"/>
        <v>-</v>
      </c>
      <c r="AG6" s="35" t="str">
        <f t="shared" si="4"/>
        <v>-</v>
      </c>
      <c r="AH6" s="35">
        <f t="shared" si="4"/>
        <v>105.78</v>
      </c>
      <c r="AI6" s="34" t="str">
        <f>IF(AI7="","",IF(AI7="-","【-】","【"&amp;SUBSTITUTE(TEXT(AI7,"#,##0.00"),"-","△")&amp;"】"))</f>
        <v>【104.83】</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63.96</v>
      </c>
      <c r="AT6" s="34" t="str">
        <f>IF(AT7="","",IF(AT7="-","【-】","【"&amp;SUBSTITUTE(TEXT(AT7,"#,##0.00"),"-","△")&amp;"】"))</f>
        <v>【61.55】</v>
      </c>
      <c r="AU6" s="35" t="str">
        <f>IF(AU7="",NA(),AU7)</f>
        <v>-</v>
      </c>
      <c r="AV6" s="35" t="str">
        <f t="shared" ref="AV6:BD6" si="6">IF(AV7="",NA(),AV7)</f>
        <v>-</v>
      </c>
      <c r="AW6" s="35" t="str">
        <f t="shared" si="6"/>
        <v>-</v>
      </c>
      <c r="AX6" s="35" t="str">
        <f t="shared" si="6"/>
        <v>-</v>
      </c>
      <c r="AY6" s="35">
        <f t="shared" si="6"/>
        <v>81.010000000000005</v>
      </c>
      <c r="AZ6" s="35" t="str">
        <f t="shared" si="6"/>
        <v>-</v>
      </c>
      <c r="BA6" s="35" t="str">
        <f t="shared" si="6"/>
        <v>-</v>
      </c>
      <c r="BB6" s="35" t="str">
        <f t="shared" si="6"/>
        <v>-</v>
      </c>
      <c r="BC6" s="35" t="str">
        <f t="shared" si="6"/>
        <v>-</v>
      </c>
      <c r="BD6" s="35">
        <f t="shared" si="6"/>
        <v>44.24</v>
      </c>
      <c r="BE6" s="34" t="str">
        <f>IF(BE7="","",IF(BE7="-","【-】","【"&amp;SUBSTITUTE(TEXT(BE7,"#,##0.00"),"-","△")&amp;"】"))</f>
        <v>【45.34】</v>
      </c>
      <c r="BF6" s="35" t="str">
        <f>IF(BF7="",NA(),BF7)</f>
        <v>-</v>
      </c>
      <c r="BG6" s="35" t="str">
        <f t="shared" ref="BG6:BO6" si="7">IF(BG7="",NA(),BG7)</f>
        <v>-</v>
      </c>
      <c r="BH6" s="35" t="str">
        <f t="shared" si="7"/>
        <v>-</v>
      </c>
      <c r="BI6" s="35" t="str">
        <f t="shared" si="7"/>
        <v>-</v>
      </c>
      <c r="BJ6" s="35">
        <f t="shared" si="7"/>
        <v>3488.41</v>
      </c>
      <c r="BK6" s="35" t="str">
        <f t="shared" si="7"/>
        <v>-</v>
      </c>
      <c r="BL6" s="35" t="str">
        <f t="shared" si="7"/>
        <v>-</v>
      </c>
      <c r="BM6" s="35" t="str">
        <f t="shared" si="7"/>
        <v>-</v>
      </c>
      <c r="BN6" s="35" t="str">
        <f t="shared" si="7"/>
        <v>-</v>
      </c>
      <c r="BO6" s="35">
        <f t="shared" si="7"/>
        <v>1258.43</v>
      </c>
      <c r="BP6" s="34" t="str">
        <f>IF(BP7="","",IF(BP7="-","【-】","【"&amp;SUBSTITUTE(TEXT(BP7,"#,##0.00"),"-","△")&amp;"】"))</f>
        <v>【1,260.21】</v>
      </c>
      <c r="BQ6" s="35" t="str">
        <f>IF(BQ7="",NA(),BQ7)</f>
        <v>-</v>
      </c>
      <c r="BR6" s="35" t="str">
        <f t="shared" ref="BR6:BZ6" si="8">IF(BR7="",NA(),BR7)</f>
        <v>-</v>
      </c>
      <c r="BS6" s="35" t="str">
        <f t="shared" si="8"/>
        <v>-</v>
      </c>
      <c r="BT6" s="35" t="str">
        <f t="shared" si="8"/>
        <v>-</v>
      </c>
      <c r="BU6" s="35">
        <f t="shared" si="8"/>
        <v>47.67</v>
      </c>
      <c r="BV6" s="35" t="str">
        <f t="shared" si="8"/>
        <v>-</v>
      </c>
      <c r="BW6" s="35" t="str">
        <f t="shared" si="8"/>
        <v>-</v>
      </c>
      <c r="BX6" s="35" t="str">
        <f t="shared" si="8"/>
        <v>-</v>
      </c>
      <c r="BY6" s="35" t="str">
        <f t="shared" si="8"/>
        <v>-</v>
      </c>
      <c r="BZ6" s="35">
        <f t="shared" si="8"/>
        <v>73.36</v>
      </c>
      <c r="CA6" s="34" t="str">
        <f>IF(CA7="","",IF(CA7="-","【-】","【"&amp;SUBSTITUTE(TEXT(CA7,"#,##0.00"),"-","△")&amp;"】"))</f>
        <v>【75.29】</v>
      </c>
      <c r="CB6" s="35" t="str">
        <f>IF(CB7="",NA(),CB7)</f>
        <v>-</v>
      </c>
      <c r="CC6" s="35" t="str">
        <f t="shared" ref="CC6:CK6" si="9">IF(CC7="",NA(),CC7)</f>
        <v>-</v>
      </c>
      <c r="CD6" s="35" t="str">
        <f t="shared" si="9"/>
        <v>-</v>
      </c>
      <c r="CE6" s="35" t="str">
        <f t="shared" si="9"/>
        <v>-</v>
      </c>
      <c r="CF6" s="35">
        <f t="shared" si="9"/>
        <v>327.68</v>
      </c>
      <c r="CG6" s="35" t="str">
        <f t="shared" si="9"/>
        <v>-</v>
      </c>
      <c r="CH6" s="35" t="str">
        <f t="shared" si="9"/>
        <v>-</v>
      </c>
      <c r="CI6" s="35" t="str">
        <f t="shared" si="9"/>
        <v>-</v>
      </c>
      <c r="CJ6" s="35" t="str">
        <f t="shared" si="9"/>
        <v>-</v>
      </c>
      <c r="CK6" s="35">
        <f t="shared" si="9"/>
        <v>224.88</v>
      </c>
      <c r="CL6" s="34" t="str">
        <f>IF(CL7="","",IF(CL7="-","【-】","【"&amp;SUBSTITUTE(TEXT(CL7,"#,##0.00"),"-","△")&amp;"】"))</f>
        <v>【215.41】</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42.4</v>
      </c>
      <c r="CW6" s="34" t="str">
        <f>IF(CW7="","",IF(CW7="-","【-】","【"&amp;SUBSTITUTE(TEXT(CW7,"#,##0.00"),"-","△")&amp;"】"))</f>
        <v>【42.90】</v>
      </c>
      <c r="CX6" s="35" t="str">
        <f>IF(CX7="",NA(),CX7)</f>
        <v>-</v>
      </c>
      <c r="CY6" s="35" t="str">
        <f t="shared" ref="CY6:DG6" si="11">IF(CY7="",NA(),CY7)</f>
        <v>-</v>
      </c>
      <c r="CZ6" s="35" t="str">
        <f t="shared" si="11"/>
        <v>-</v>
      </c>
      <c r="DA6" s="35" t="str">
        <f t="shared" si="11"/>
        <v>-</v>
      </c>
      <c r="DB6" s="35">
        <f t="shared" si="11"/>
        <v>47.85</v>
      </c>
      <c r="DC6" s="35" t="str">
        <f t="shared" si="11"/>
        <v>-</v>
      </c>
      <c r="DD6" s="35" t="str">
        <f t="shared" si="11"/>
        <v>-</v>
      </c>
      <c r="DE6" s="35" t="str">
        <f t="shared" si="11"/>
        <v>-</v>
      </c>
      <c r="DF6" s="35" t="str">
        <f t="shared" si="11"/>
        <v>-</v>
      </c>
      <c r="DG6" s="35">
        <f t="shared" si="11"/>
        <v>84.19</v>
      </c>
      <c r="DH6" s="34" t="str">
        <f>IF(DH7="","",IF(DH7="-","【-】","【"&amp;SUBSTITUTE(TEXT(DH7,"#,##0.00"),"-","△")&amp;"】"))</f>
        <v>【84.75】</v>
      </c>
      <c r="DI6" s="35" t="str">
        <f>IF(DI7="",NA(),DI7)</f>
        <v>-</v>
      </c>
      <c r="DJ6" s="35" t="str">
        <f t="shared" ref="DJ6:DR6" si="12">IF(DJ7="",NA(),DJ7)</f>
        <v>-</v>
      </c>
      <c r="DK6" s="35" t="str">
        <f t="shared" si="12"/>
        <v>-</v>
      </c>
      <c r="DL6" s="35" t="str">
        <f t="shared" si="12"/>
        <v>-</v>
      </c>
      <c r="DM6" s="35">
        <f t="shared" si="12"/>
        <v>2.46</v>
      </c>
      <c r="DN6" s="35" t="str">
        <f t="shared" si="12"/>
        <v>-</v>
      </c>
      <c r="DO6" s="35" t="str">
        <f t="shared" si="12"/>
        <v>-</v>
      </c>
      <c r="DP6" s="35" t="str">
        <f t="shared" si="12"/>
        <v>-</v>
      </c>
      <c r="DQ6" s="35" t="str">
        <f t="shared" si="12"/>
        <v>-</v>
      </c>
      <c r="DR6" s="35">
        <f t="shared" si="12"/>
        <v>21.36</v>
      </c>
      <c r="DS6" s="34" t="str">
        <f>IF(DS7="","",IF(DS7="-","【-】","【"&amp;SUBSTITUTE(TEXT(DS7,"#,##0.00"),"-","△")&amp;"】"))</f>
        <v>【23.60】</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0.01</v>
      </c>
      <c r="ED6" s="34" t="str">
        <f>IF(ED7="","",IF(ED7="-","【-】","【"&amp;SUBSTITUTE(TEXT(ED7,"#,##0.00"),"-","△")&amp;"】"))</f>
        <v>【0.01】</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0.39</v>
      </c>
      <c r="EO6" s="34" t="str">
        <f>IF(EO7="","",IF(EO7="-","【-】","【"&amp;SUBSTITUTE(TEXT(EO7,"#,##0.00"),"-","△")&amp;"】"))</f>
        <v>【0.30】</v>
      </c>
    </row>
    <row r="7" spans="1:148" s="36" customFormat="1" x14ac:dyDescent="0.15">
      <c r="A7" s="28"/>
      <c r="B7" s="37">
        <v>2020</v>
      </c>
      <c r="C7" s="37">
        <v>82287</v>
      </c>
      <c r="D7" s="37">
        <v>46</v>
      </c>
      <c r="E7" s="37">
        <v>17</v>
      </c>
      <c r="F7" s="37">
        <v>4</v>
      </c>
      <c r="G7" s="37">
        <v>0</v>
      </c>
      <c r="H7" s="37" t="s">
        <v>96</v>
      </c>
      <c r="I7" s="37" t="s">
        <v>97</v>
      </c>
      <c r="J7" s="37" t="s">
        <v>98</v>
      </c>
      <c r="K7" s="37" t="s">
        <v>99</v>
      </c>
      <c r="L7" s="37" t="s">
        <v>100</v>
      </c>
      <c r="M7" s="37" t="s">
        <v>101</v>
      </c>
      <c r="N7" s="38" t="s">
        <v>102</v>
      </c>
      <c r="O7" s="38">
        <v>53.89</v>
      </c>
      <c r="P7" s="38">
        <v>8.43</v>
      </c>
      <c r="Q7" s="38">
        <v>81.36</v>
      </c>
      <c r="R7" s="38">
        <v>3100</v>
      </c>
      <c r="S7" s="38">
        <v>53550</v>
      </c>
      <c r="T7" s="38">
        <v>123.03</v>
      </c>
      <c r="U7" s="38">
        <v>435.26</v>
      </c>
      <c r="V7" s="38">
        <v>4514</v>
      </c>
      <c r="W7" s="38">
        <v>2.37</v>
      </c>
      <c r="X7" s="38">
        <v>1904.64</v>
      </c>
      <c r="Y7" s="38" t="s">
        <v>102</v>
      </c>
      <c r="Z7" s="38" t="s">
        <v>102</v>
      </c>
      <c r="AA7" s="38" t="s">
        <v>102</v>
      </c>
      <c r="AB7" s="38" t="s">
        <v>102</v>
      </c>
      <c r="AC7" s="38">
        <v>105.64</v>
      </c>
      <c r="AD7" s="38" t="s">
        <v>102</v>
      </c>
      <c r="AE7" s="38" t="s">
        <v>102</v>
      </c>
      <c r="AF7" s="38" t="s">
        <v>102</v>
      </c>
      <c r="AG7" s="38" t="s">
        <v>102</v>
      </c>
      <c r="AH7" s="38">
        <v>105.78</v>
      </c>
      <c r="AI7" s="38">
        <v>104.83</v>
      </c>
      <c r="AJ7" s="38" t="s">
        <v>102</v>
      </c>
      <c r="AK7" s="38" t="s">
        <v>102</v>
      </c>
      <c r="AL7" s="38" t="s">
        <v>102</v>
      </c>
      <c r="AM7" s="38" t="s">
        <v>102</v>
      </c>
      <c r="AN7" s="38">
        <v>0</v>
      </c>
      <c r="AO7" s="38" t="s">
        <v>102</v>
      </c>
      <c r="AP7" s="38" t="s">
        <v>102</v>
      </c>
      <c r="AQ7" s="38" t="s">
        <v>102</v>
      </c>
      <c r="AR7" s="38" t="s">
        <v>102</v>
      </c>
      <c r="AS7" s="38">
        <v>63.96</v>
      </c>
      <c r="AT7" s="38">
        <v>61.55</v>
      </c>
      <c r="AU7" s="38" t="s">
        <v>102</v>
      </c>
      <c r="AV7" s="38" t="s">
        <v>102</v>
      </c>
      <c r="AW7" s="38" t="s">
        <v>102</v>
      </c>
      <c r="AX7" s="38" t="s">
        <v>102</v>
      </c>
      <c r="AY7" s="38">
        <v>81.010000000000005</v>
      </c>
      <c r="AZ7" s="38" t="s">
        <v>102</v>
      </c>
      <c r="BA7" s="38" t="s">
        <v>102</v>
      </c>
      <c r="BB7" s="38" t="s">
        <v>102</v>
      </c>
      <c r="BC7" s="38" t="s">
        <v>102</v>
      </c>
      <c r="BD7" s="38">
        <v>44.24</v>
      </c>
      <c r="BE7" s="38">
        <v>45.34</v>
      </c>
      <c r="BF7" s="38" t="s">
        <v>102</v>
      </c>
      <c r="BG7" s="38" t="s">
        <v>102</v>
      </c>
      <c r="BH7" s="38" t="s">
        <v>102</v>
      </c>
      <c r="BI7" s="38" t="s">
        <v>102</v>
      </c>
      <c r="BJ7" s="38">
        <v>3488.41</v>
      </c>
      <c r="BK7" s="38" t="s">
        <v>102</v>
      </c>
      <c r="BL7" s="38" t="s">
        <v>102</v>
      </c>
      <c r="BM7" s="38" t="s">
        <v>102</v>
      </c>
      <c r="BN7" s="38" t="s">
        <v>102</v>
      </c>
      <c r="BO7" s="38">
        <v>1258.43</v>
      </c>
      <c r="BP7" s="38">
        <v>1260.21</v>
      </c>
      <c r="BQ7" s="38" t="s">
        <v>102</v>
      </c>
      <c r="BR7" s="38" t="s">
        <v>102</v>
      </c>
      <c r="BS7" s="38" t="s">
        <v>102</v>
      </c>
      <c r="BT7" s="38" t="s">
        <v>102</v>
      </c>
      <c r="BU7" s="38">
        <v>47.67</v>
      </c>
      <c r="BV7" s="38" t="s">
        <v>102</v>
      </c>
      <c r="BW7" s="38" t="s">
        <v>102</v>
      </c>
      <c r="BX7" s="38" t="s">
        <v>102</v>
      </c>
      <c r="BY7" s="38" t="s">
        <v>102</v>
      </c>
      <c r="BZ7" s="38">
        <v>73.36</v>
      </c>
      <c r="CA7" s="38">
        <v>75.290000000000006</v>
      </c>
      <c r="CB7" s="38" t="s">
        <v>102</v>
      </c>
      <c r="CC7" s="38" t="s">
        <v>102</v>
      </c>
      <c r="CD7" s="38" t="s">
        <v>102</v>
      </c>
      <c r="CE7" s="38" t="s">
        <v>102</v>
      </c>
      <c r="CF7" s="38">
        <v>327.68</v>
      </c>
      <c r="CG7" s="38" t="s">
        <v>102</v>
      </c>
      <c r="CH7" s="38" t="s">
        <v>102</v>
      </c>
      <c r="CI7" s="38" t="s">
        <v>102</v>
      </c>
      <c r="CJ7" s="38" t="s">
        <v>102</v>
      </c>
      <c r="CK7" s="38">
        <v>224.88</v>
      </c>
      <c r="CL7" s="38">
        <v>215.41</v>
      </c>
      <c r="CM7" s="38" t="s">
        <v>102</v>
      </c>
      <c r="CN7" s="38" t="s">
        <v>102</v>
      </c>
      <c r="CO7" s="38" t="s">
        <v>102</v>
      </c>
      <c r="CP7" s="38" t="s">
        <v>102</v>
      </c>
      <c r="CQ7" s="38" t="s">
        <v>102</v>
      </c>
      <c r="CR7" s="38" t="s">
        <v>102</v>
      </c>
      <c r="CS7" s="38" t="s">
        <v>102</v>
      </c>
      <c r="CT7" s="38" t="s">
        <v>102</v>
      </c>
      <c r="CU7" s="38" t="s">
        <v>102</v>
      </c>
      <c r="CV7" s="38">
        <v>42.4</v>
      </c>
      <c r="CW7" s="38">
        <v>42.9</v>
      </c>
      <c r="CX7" s="38" t="s">
        <v>102</v>
      </c>
      <c r="CY7" s="38" t="s">
        <v>102</v>
      </c>
      <c r="CZ7" s="38" t="s">
        <v>102</v>
      </c>
      <c r="DA7" s="38" t="s">
        <v>102</v>
      </c>
      <c r="DB7" s="38">
        <v>47.85</v>
      </c>
      <c r="DC7" s="38" t="s">
        <v>102</v>
      </c>
      <c r="DD7" s="38" t="s">
        <v>102</v>
      </c>
      <c r="DE7" s="38" t="s">
        <v>102</v>
      </c>
      <c r="DF7" s="38" t="s">
        <v>102</v>
      </c>
      <c r="DG7" s="38">
        <v>84.19</v>
      </c>
      <c r="DH7" s="38">
        <v>84.75</v>
      </c>
      <c r="DI7" s="38" t="s">
        <v>102</v>
      </c>
      <c r="DJ7" s="38" t="s">
        <v>102</v>
      </c>
      <c r="DK7" s="38" t="s">
        <v>102</v>
      </c>
      <c r="DL7" s="38" t="s">
        <v>102</v>
      </c>
      <c r="DM7" s="38">
        <v>2.46</v>
      </c>
      <c r="DN7" s="38" t="s">
        <v>102</v>
      </c>
      <c r="DO7" s="38" t="s">
        <v>102</v>
      </c>
      <c r="DP7" s="38" t="s">
        <v>102</v>
      </c>
      <c r="DQ7" s="38" t="s">
        <v>102</v>
      </c>
      <c r="DR7" s="38">
        <v>21.36</v>
      </c>
      <c r="DS7" s="38">
        <v>23.6</v>
      </c>
      <c r="DT7" s="38" t="s">
        <v>102</v>
      </c>
      <c r="DU7" s="38" t="s">
        <v>102</v>
      </c>
      <c r="DV7" s="38" t="s">
        <v>102</v>
      </c>
      <c r="DW7" s="38" t="s">
        <v>102</v>
      </c>
      <c r="DX7" s="38">
        <v>0</v>
      </c>
      <c r="DY7" s="38" t="s">
        <v>102</v>
      </c>
      <c r="DZ7" s="38" t="s">
        <v>102</v>
      </c>
      <c r="EA7" s="38" t="s">
        <v>102</v>
      </c>
      <c r="EB7" s="38" t="s">
        <v>102</v>
      </c>
      <c r="EC7" s="38">
        <v>0.01</v>
      </c>
      <c r="ED7" s="38">
        <v>0.01</v>
      </c>
      <c r="EE7" s="38" t="s">
        <v>102</v>
      </c>
      <c r="EF7" s="38" t="s">
        <v>102</v>
      </c>
      <c r="EG7" s="38" t="s">
        <v>102</v>
      </c>
      <c r="EH7" s="38" t="s">
        <v>102</v>
      </c>
      <c r="EI7" s="38">
        <v>0</v>
      </c>
      <c r="EJ7" s="38" t="s">
        <v>102</v>
      </c>
      <c r="EK7" s="38" t="s">
        <v>102</v>
      </c>
      <c r="EL7" s="38" t="s">
        <v>102</v>
      </c>
      <c r="EM7" s="38" t="s">
        <v>102</v>
      </c>
      <c r="EN7" s="38">
        <v>0.39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2022-01-28T01:22:09Z</cp:lastPrinted>
  <dcterms:created xsi:type="dcterms:W3CDTF">2021-12-03T07:22:27Z</dcterms:created>
  <dcterms:modified xsi:type="dcterms:W3CDTF">2022-02-16T07:37:06Z</dcterms:modified>
  <cp:category/>
</cp:coreProperties>
</file>