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05_公共下水道（法適）37\25_稲敷市\"/>
    </mc:Choice>
  </mc:AlternateContent>
  <workbookProtection workbookAlgorithmName="SHA-512" workbookHashValue="Oz6y+nQ1RCu2D2bf8QLSmXMPNNtHKmTFWpWkI4PSdnKzJE3Mx13YbBLc+hIhyqAtkRfA/AcoUi2C1heTtQggBQ==" workbookSaltValue="adDKwe7RAMridtfoIYfwWQ=="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D8" i="4"/>
  <c r="W8" i="4"/>
  <c r="P8" i="4"/>
  <c r="B8" i="4"/>
  <c r="B6" i="4"/>
</calcChain>
</file>

<file path=xl/sharedStrings.xml><?xml version="1.0" encoding="utf-8"?>
<sst xmlns="http://schemas.openxmlformats.org/spreadsheetml/2006/main" count="297" uniqueCount="116">
  <si>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</si>
  <si>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</si>
  <si>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</si>
  <si>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</si>
  <si>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</si>
  <si>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</si>
  <si>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</si>
  <si>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</si>
  <si>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</si>
  <si>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</si>
  <si>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</si>
  <si>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</si>
  <si>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</si>
  <si>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</si>
  <si>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</si>
  <si>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</si>
  <si>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</si>
  <si>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</si>
  <si>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</si>
  <si>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</si>
  <si>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</si>
  <si>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</si>
  <si>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</si>
  <si>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</si>
  <si>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</si>
  <si>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</si>
  <si>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</si>
  <si>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</si>
  <si>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</si>
  <si>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</si>
  <si>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</si>
  <si>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</si>
  <si>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</si>
  <si>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</si>
  <si>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</si>
  <si>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</si>
  <si>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</si>
  <si>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</si>
  <si>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</si>
  <si>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</si>
  <si>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</si>
  <si>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</si>
  <si>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</si>
  <si>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</si>
  <si>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</si>
  <si>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</si>
  <si>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</si>
  <si>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</si>
  <si>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</si>
  <si>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</si>
  <si>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</si>
  <si>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</si>
  <si>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</si>
  <si>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</si>
  <si>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</si>
  <si>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</si>
  <si>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</si>
  <si>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</si>
  <si>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</si>
  <si>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</si>
  <si>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</si>
  <si>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</si>
  <si>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</si>
  <si>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</si>
  <si>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</si>
  <si>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</si>
  <si>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</si>
  <si>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</si>
  <si>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</si>
  <si>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</si>
  <si>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</si>
  <si>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</si>
  <si>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</si>
  <si>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</si>
  <si>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</si>
  <si>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</si>
  <si>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</si>
  <si>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</si>
  <si>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</si>
  <si>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</si>
  <si>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</si>
  <si>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</si>
  <si>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</si>
  <si>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</si>
  <si>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</si>
  <si>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</si>
  <si>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</si>
  <si>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</si>
  <si>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</si>
  <si>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</si>
  <si>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</si>
  <si>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</si>
  <si>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</si>
  <si>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</si>
  <si>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</si>
  <si>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</si>
  <si>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稲敷市</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</si>
  <si>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</si>
  <si>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</si>
  <si>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</si>
  <si>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</si>
  <si>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</si>
  <si>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</si>
  <si>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</si>
  <si>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</si>
  <si>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</si>
  <si>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</si>
  <si>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</si>
  <si>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</si>
  <si>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</si>
  <si>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</si>
  <si>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</si>
  <si>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</si>
  <si>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当市は法適用の際に、固定資産取得価額と減価償却累計額を引継ぐ形で帳簿価額としている。法適用の原則的な引継方法は当市の計上方法と別で、資産取得時から減価償却が行われてきたものとして算定した資産の帳簿価額が取得価格として計上される。そのため原則的方法の場合、法適用時には減価償却累計額がゼロで計算される。よって類似団体の数値より高い数値となっている。
　管渠については更新時期は到来していない。処理場内の機械などについては一部、法定耐用年数が経過したものもあるため更新が発生している。今後も法定耐用年数が到来するものが多数あるため、更新財源を確保する必要がある。
②③については管渠の耐用年数が到来しているものがないためゼロとなっている。後々の改築に備え財源の確保を行う必要がある。</t>
    <rPh sb="1" eb="3">
      <t>トウシ</t>
    </rPh>
    <rPh sb="4" eb="5">
      <t>ホウ</t>
    </rPh>
    <rPh sb="5" eb="7">
      <t>テキヨウ</t>
    </rPh>
    <rPh sb="8" eb="9">
      <t>サイ</t>
    </rPh>
    <rPh sb="11" eb="13">
      <t>コテイ</t>
    </rPh>
    <rPh sb="13" eb="15">
      <t>シサン</t>
    </rPh>
    <rPh sb="15" eb="17">
      <t>シュトク</t>
    </rPh>
    <rPh sb="17" eb="19">
      <t>カガク</t>
    </rPh>
    <rPh sb="20" eb="22">
      <t>ゲンカ</t>
    </rPh>
    <rPh sb="22" eb="24">
      <t>ショウキャク</t>
    </rPh>
    <rPh sb="24" eb="27">
      <t>ルイケイガク</t>
    </rPh>
    <rPh sb="28" eb="30">
      <t>ヒキツ</t>
    </rPh>
    <rPh sb="31" eb="32">
      <t>カタチ</t>
    </rPh>
    <rPh sb="43" eb="44">
      <t>ホウ</t>
    </rPh>
    <rPh sb="44" eb="46">
      <t>テキヨウ</t>
    </rPh>
    <rPh sb="47" eb="49">
      <t>ゲンソク</t>
    </rPh>
    <rPh sb="49" eb="50">
      <t>テキ</t>
    </rPh>
    <rPh sb="51" eb="53">
      <t>ヒキツギ</t>
    </rPh>
    <rPh sb="53" eb="55">
      <t>ホウホウ</t>
    </rPh>
    <rPh sb="56" eb="58">
      <t>トウシ</t>
    </rPh>
    <rPh sb="59" eb="61">
      <t>ケイジョウ</t>
    </rPh>
    <rPh sb="61" eb="63">
      <t>ホウホウ</t>
    </rPh>
    <rPh sb="64" eb="65">
      <t>ベツ</t>
    </rPh>
    <rPh sb="67" eb="69">
      <t>シサン</t>
    </rPh>
    <rPh sb="69" eb="71">
      <t>シュトク</t>
    </rPh>
    <rPh sb="71" eb="72">
      <t>ジ</t>
    </rPh>
    <rPh sb="74" eb="76">
      <t>ゲンカ</t>
    </rPh>
    <rPh sb="76" eb="78">
      <t>ショウキャク</t>
    </rPh>
    <rPh sb="79" eb="80">
      <t>オコナ</t>
    </rPh>
    <rPh sb="90" eb="92">
      <t>サンテイ</t>
    </rPh>
    <rPh sb="94" eb="96">
      <t>シサン</t>
    </rPh>
    <rPh sb="97" eb="99">
      <t>チョウボ</t>
    </rPh>
    <rPh sb="99" eb="101">
      <t>カガク</t>
    </rPh>
    <rPh sb="102" eb="104">
      <t>シュトク</t>
    </rPh>
    <rPh sb="104" eb="106">
      <t>カカク</t>
    </rPh>
    <rPh sb="109" eb="111">
      <t>ケイジョウ</t>
    </rPh>
    <rPh sb="119" eb="122">
      <t>ゲンソクテキ</t>
    </rPh>
    <rPh sb="122" eb="124">
      <t>ホウホウ</t>
    </rPh>
    <rPh sb="125" eb="127">
      <t>バアイ</t>
    </rPh>
    <rPh sb="128" eb="129">
      <t>ホウ</t>
    </rPh>
    <rPh sb="129" eb="131">
      <t>テキヨウ</t>
    </rPh>
    <rPh sb="131" eb="132">
      <t>ジ</t>
    </rPh>
    <rPh sb="134" eb="136">
      <t>ゲンカ</t>
    </rPh>
    <rPh sb="136" eb="138">
      <t>ショウキャク</t>
    </rPh>
    <rPh sb="138" eb="140">
      <t>ルイケイ</t>
    </rPh>
    <rPh sb="140" eb="141">
      <t>ガク</t>
    </rPh>
    <rPh sb="145" eb="147">
      <t>ケイサン</t>
    </rPh>
    <rPh sb="154" eb="156">
      <t>ルイジ</t>
    </rPh>
    <rPh sb="156" eb="158">
      <t>ダンタイ</t>
    </rPh>
    <rPh sb="159" eb="161">
      <t>スウチ</t>
    </rPh>
    <rPh sb="163" eb="164">
      <t>タカ</t>
    </rPh>
    <rPh sb="165" eb="167">
      <t>スウチ</t>
    </rPh>
    <rPh sb="176" eb="178">
      <t>カンキョ</t>
    </rPh>
    <rPh sb="183" eb="185">
      <t>コウシン</t>
    </rPh>
    <rPh sb="185" eb="187">
      <t>ジキ</t>
    </rPh>
    <rPh sb="188" eb="190">
      <t>トウライ</t>
    </rPh>
    <rPh sb="196" eb="199">
      <t>ショリジョウ</t>
    </rPh>
    <rPh sb="199" eb="200">
      <t>ナイ</t>
    </rPh>
    <rPh sb="201" eb="203">
      <t>キカイ</t>
    </rPh>
    <rPh sb="210" eb="212">
      <t>イチブ</t>
    </rPh>
    <rPh sb="213" eb="215">
      <t>ホウテイ</t>
    </rPh>
    <rPh sb="215" eb="217">
      <t>タイヨウ</t>
    </rPh>
    <rPh sb="217" eb="219">
      <t>ネンスウ</t>
    </rPh>
    <rPh sb="220" eb="222">
      <t>ケイカ</t>
    </rPh>
    <rPh sb="231" eb="233">
      <t>コウシン</t>
    </rPh>
    <rPh sb="234" eb="236">
      <t>ハッセイ</t>
    </rPh>
    <rPh sb="241" eb="243">
      <t>コンゴ</t>
    </rPh>
    <rPh sb="244" eb="246">
      <t>ホウテイ</t>
    </rPh>
    <rPh sb="246" eb="248">
      <t>タイヨウ</t>
    </rPh>
    <rPh sb="248" eb="250">
      <t>ネンスウ</t>
    </rPh>
    <rPh sb="251" eb="253">
      <t>トウライ</t>
    </rPh>
    <rPh sb="258" eb="260">
      <t>タスウ</t>
    </rPh>
    <rPh sb="265" eb="267">
      <t>コウシン</t>
    </rPh>
    <rPh sb="267" eb="269">
      <t>ザイゲン</t>
    </rPh>
    <rPh sb="270" eb="272">
      <t>カクホ</t>
    </rPh>
    <rPh sb="274" eb="276">
      <t>ヒツヨウ</t>
    </rPh>
    <rPh sb="288" eb="290">
      <t>カンキョ</t>
    </rPh>
    <rPh sb="291" eb="293">
      <t>タイヨウ</t>
    </rPh>
    <rPh sb="293" eb="295">
      <t>ネンスウ</t>
    </rPh>
    <rPh sb="296" eb="298">
      <t>トウライ</t>
    </rPh>
    <rPh sb="318" eb="320">
      <t>ノチノチ</t>
    </rPh>
    <rPh sb="321" eb="323">
      <t>カイチク</t>
    </rPh>
    <rPh sb="324" eb="325">
      <t>ソナ</t>
    </rPh>
    <rPh sb="326" eb="328">
      <t>ザイゲン</t>
    </rPh>
    <rPh sb="329" eb="331">
      <t>カクホ</t>
    </rPh>
    <rPh sb="332" eb="333">
      <t>オコナ</t>
    </rPh>
    <rPh sb="334" eb="336">
      <t>ヒツヨウ</t>
    </rPh>
    <phoneticPr fontId="4"/>
  </si>
  <si>
    <t>①について100％を上回っているが、主要因は一般会計繰入金による収入である。また費用を収益が上回った部分のほとんどが、企業債償還金などの資本的支出の補填財源として利用されているため、内部留保資金が少ない。人口減少による使用料収入の減少や修繕費の増加が見込まれるため改善を行う必要がある。
②0％であるが収支が合わない部分について一般会計繰入金に依存しているためである。
③①のとおり、利益のほとんどが補填財源として使用され流出してしまっている。そのため内部留保資金が少なく、100％を下回っており短期的な支払能力が確保できていない。
④全額一般会計繰入金に依存する形となっているため0%となっている。
⑤⑥について。経費を使用料で賄えていない。賄えていない部分については一般会計繰入金が充当されている。水洗化率を向上させ有収水量を増加、また施設の統廃合などの汚水処理費を減らす方法を検討し一般会計の依存から脱却する必要がある。
⑦類似団体平均より低い結果となっている。人口減少や水洗化率が低いことが要因として挙げられる。接続の推進や処理施設の統廃合等を行い施設利用率を向上させる必要がある。
⑧類似団体平均より低い値となっている。当市は高齢者世帯の割合が多く、下水道に接続するための宅内配管工事を積極的に行えていないことが考えられる。未接続の方々への普及啓発活動を行うことが必要である。</t>
    <rPh sb="10" eb="12">
      <t>ウワマワ</t>
    </rPh>
    <rPh sb="18" eb="21">
      <t>シュヨウイン</t>
    </rPh>
    <rPh sb="22" eb="24">
      <t>イッパン</t>
    </rPh>
    <rPh sb="24" eb="26">
      <t>カイケイ</t>
    </rPh>
    <rPh sb="26" eb="28">
      <t>クリイレ</t>
    </rPh>
    <rPh sb="28" eb="29">
      <t>キン</t>
    </rPh>
    <rPh sb="32" eb="34">
      <t>シュウニュウ</t>
    </rPh>
    <rPh sb="40" eb="42">
      <t>ヒヨウ</t>
    </rPh>
    <rPh sb="43" eb="45">
      <t>シュウエキ</t>
    </rPh>
    <rPh sb="46" eb="48">
      <t>ウワマワ</t>
    </rPh>
    <rPh sb="50" eb="52">
      <t>ブブン</t>
    </rPh>
    <rPh sb="59" eb="61">
      <t>キギョウ</t>
    </rPh>
    <rPh sb="61" eb="62">
      <t>サイ</t>
    </rPh>
    <rPh sb="62" eb="64">
      <t>ショウカン</t>
    </rPh>
    <rPh sb="64" eb="65">
      <t>キン</t>
    </rPh>
    <rPh sb="68" eb="71">
      <t>シホンテキ</t>
    </rPh>
    <rPh sb="71" eb="73">
      <t>シシュツ</t>
    </rPh>
    <rPh sb="74" eb="76">
      <t>ホテン</t>
    </rPh>
    <rPh sb="76" eb="78">
      <t>ザイゲン</t>
    </rPh>
    <rPh sb="81" eb="83">
      <t>リヨウ</t>
    </rPh>
    <rPh sb="91" eb="93">
      <t>ナイブ</t>
    </rPh>
    <rPh sb="93" eb="95">
      <t>リュウホ</t>
    </rPh>
    <rPh sb="95" eb="97">
      <t>シキン</t>
    </rPh>
    <rPh sb="98" eb="99">
      <t>スク</t>
    </rPh>
    <rPh sb="102" eb="104">
      <t>ジンコウ</t>
    </rPh>
    <rPh sb="104" eb="106">
      <t>ゲンショウ</t>
    </rPh>
    <rPh sb="109" eb="112">
      <t>シヨウリョウ</t>
    </rPh>
    <rPh sb="112" eb="114">
      <t>シュウニュウ</t>
    </rPh>
    <rPh sb="115" eb="117">
      <t>ゲンショウ</t>
    </rPh>
    <rPh sb="118" eb="120">
      <t>シュウゼン</t>
    </rPh>
    <rPh sb="120" eb="121">
      <t>ヒ</t>
    </rPh>
    <rPh sb="122" eb="124">
      <t>ゾウカ</t>
    </rPh>
    <rPh sb="125" eb="127">
      <t>ミコ</t>
    </rPh>
    <rPh sb="132" eb="134">
      <t>カイゼン</t>
    </rPh>
    <rPh sb="135" eb="136">
      <t>オコナ</t>
    </rPh>
    <rPh sb="137" eb="139">
      <t>ヒツヨウ</t>
    </rPh>
    <rPh sb="151" eb="153">
      <t>シュウシ</t>
    </rPh>
    <rPh sb="154" eb="155">
      <t>ア</t>
    </rPh>
    <rPh sb="158" eb="160">
      <t>ブブン</t>
    </rPh>
    <rPh sb="164" eb="166">
      <t>イッパン</t>
    </rPh>
    <rPh sb="166" eb="168">
      <t>カイケイ</t>
    </rPh>
    <rPh sb="168" eb="170">
      <t>クリイレ</t>
    </rPh>
    <rPh sb="170" eb="171">
      <t>キン</t>
    </rPh>
    <rPh sb="172" eb="174">
      <t>イゾン</t>
    </rPh>
    <rPh sb="192" eb="194">
      <t>リエキ</t>
    </rPh>
    <rPh sb="207" eb="209">
      <t>シヨウ</t>
    </rPh>
    <rPh sb="226" eb="228">
      <t>ナイブ</t>
    </rPh>
    <rPh sb="228" eb="230">
      <t>リュウホ</t>
    </rPh>
    <rPh sb="230" eb="232">
      <t>シキン</t>
    </rPh>
    <rPh sb="233" eb="234">
      <t>スク</t>
    </rPh>
    <rPh sb="242" eb="244">
      <t>シタマワ</t>
    </rPh>
    <rPh sb="248" eb="251">
      <t>タンキテキ</t>
    </rPh>
    <rPh sb="252" eb="254">
      <t>シハライ</t>
    </rPh>
    <rPh sb="254" eb="256">
      <t>ノウリョク</t>
    </rPh>
    <rPh sb="257" eb="259">
      <t>カクホ</t>
    </rPh>
    <rPh sb="268" eb="270">
      <t>ゼンガク</t>
    </rPh>
    <rPh sb="270" eb="272">
      <t>イッパン</t>
    </rPh>
    <rPh sb="272" eb="274">
      <t>カイケイ</t>
    </rPh>
    <rPh sb="274" eb="276">
      <t>クリイレ</t>
    </rPh>
    <rPh sb="276" eb="277">
      <t>キン</t>
    </rPh>
    <rPh sb="278" eb="280">
      <t>イゾン</t>
    </rPh>
    <rPh sb="282" eb="283">
      <t>カタチ</t>
    </rPh>
    <rPh sb="308" eb="310">
      <t>ケイヒ</t>
    </rPh>
    <rPh sb="311" eb="314">
      <t>シヨウリョウ</t>
    </rPh>
    <rPh sb="315" eb="316">
      <t>マカナ</t>
    </rPh>
    <rPh sb="322" eb="323">
      <t>マカナ</t>
    </rPh>
    <rPh sb="328" eb="330">
      <t>ブブン</t>
    </rPh>
    <rPh sb="335" eb="337">
      <t>イッパン</t>
    </rPh>
    <rPh sb="337" eb="339">
      <t>カイケイ</t>
    </rPh>
    <rPh sb="339" eb="341">
      <t>クリイレ</t>
    </rPh>
    <rPh sb="341" eb="342">
      <t>キン</t>
    </rPh>
    <rPh sb="343" eb="345">
      <t>ジュウトウ</t>
    </rPh>
    <rPh sb="351" eb="354">
      <t>スイセンカ</t>
    </rPh>
    <rPh sb="354" eb="355">
      <t>リツ</t>
    </rPh>
    <rPh sb="356" eb="358">
      <t>コウジョウ</t>
    </rPh>
    <rPh sb="360" eb="362">
      <t>ユウシュウ</t>
    </rPh>
    <rPh sb="362" eb="364">
      <t>スイリョウ</t>
    </rPh>
    <rPh sb="365" eb="367">
      <t>ゾウカ</t>
    </rPh>
    <rPh sb="379" eb="381">
      <t>オスイ</t>
    </rPh>
    <rPh sb="381" eb="383">
      <t>ショリ</t>
    </rPh>
    <rPh sb="383" eb="384">
      <t>ヒ</t>
    </rPh>
    <rPh sb="385" eb="386">
      <t>ヘ</t>
    </rPh>
    <rPh sb="388" eb="390">
      <t>ホウホウ</t>
    </rPh>
    <rPh sb="391" eb="393">
      <t>ケントウ</t>
    </rPh>
    <rPh sb="394" eb="396">
      <t>イッパン</t>
    </rPh>
    <rPh sb="396" eb="398">
      <t>カイケイ</t>
    </rPh>
    <rPh sb="399" eb="401">
      <t>イゾン</t>
    </rPh>
    <rPh sb="403" eb="405">
      <t>ダッキャク</t>
    </rPh>
    <rPh sb="407" eb="409">
      <t>ヒツヨウ</t>
    </rPh>
    <rPh sb="423" eb="424">
      <t>ヒク</t>
    </rPh>
    <rPh sb="434" eb="436">
      <t>ジンコウ</t>
    </rPh>
    <rPh sb="436" eb="438">
      <t>ゲンショウ</t>
    </rPh>
    <rPh sb="439" eb="442">
      <t>スイセンカ</t>
    </rPh>
    <rPh sb="442" eb="443">
      <t>リツ</t>
    </rPh>
    <rPh sb="444" eb="445">
      <t>ヒク</t>
    </rPh>
    <rPh sb="449" eb="451">
      <t>ヨウイン</t>
    </rPh>
    <rPh sb="454" eb="455">
      <t>ア</t>
    </rPh>
    <rPh sb="460" eb="462">
      <t>セツゾク</t>
    </rPh>
    <rPh sb="463" eb="465">
      <t>スイシン</t>
    </rPh>
    <rPh sb="466" eb="468">
      <t>ショリ</t>
    </rPh>
    <rPh sb="468" eb="470">
      <t>シセツ</t>
    </rPh>
    <rPh sb="471" eb="474">
      <t>トウハイゴウ</t>
    </rPh>
    <rPh sb="474" eb="475">
      <t>トウ</t>
    </rPh>
    <rPh sb="476" eb="477">
      <t>オコナ</t>
    </rPh>
    <rPh sb="478" eb="480">
      <t>シセツ</t>
    </rPh>
    <rPh sb="480" eb="482">
      <t>リヨウ</t>
    </rPh>
    <rPh sb="482" eb="483">
      <t>リツ</t>
    </rPh>
    <rPh sb="484" eb="486">
      <t>コウジョウ</t>
    </rPh>
    <rPh sb="489" eb="491">
      <t>ヒツヨウ</t>
    </rPh>
    <rPh sb="497" eb="499">
      <t>ルイジ</t>
    </rPh>
    <rPh sb="499" eb="501">
      <t>ダンタイ</t>
    </rPh>
    <rPh sb="501" eb="503">
      <t>ヘイキン</t>
    </rPh>
    <rPh sb="505" eb="506">
      <t>ヒク</t>
    </rPh>
    <rPh sb="507" eb="508">
      <t>アタイ</t>
    </rPh>
    <rPh sb="515" eb="517">
      <t>トウシ</t>
    </rPh>
    <rPh sb="518" eb="521">
      <t>コウレイシャ</t>
    </rPh>
    <rPh sb="521" eb="523">
      <t>セタイ</t>
    </rPh>
    <rPh sb="524" eb="526">
      <t>ワリアイ</t>
    </rPh>
    <rPh sb="527" eb="528">
      <t>オオ</t>
    </rPh>
    <rPh sb="530" eb="533">
      <t>ゲスイドウ</t>
    </rPh>
    <rPh sb="534" eb="536">
      <t>セツゾク</t>
    </rPh>
    <rPh sb="541" eb="542">
      <t>タク</t>
    </rPh>
    <rPh sb="542" eb="543">
      <t>ナイ</t>
    </rPh>
    <rPh sb="543" eb="545">
      <t>ハイカン</t>
    </rPh>
    <rPh sb="545" eb="547">
      <t>コウジ</t>
    </rPh>
    <rPh sb="548" eb="551">
      <t>セッキョクテキ</t>
    </rPh>
    <rPh sb="552" eb="553">
      <t>オコナ</t>
    </rPh>
    <rPh sb="561" eb="562">
      <t>カンガ</t>
    </rPh>
    <rPh sb="567" eb="570">
      <t>ミセツゾク</t>
    </rPh>
    <rPh sb="571" eb="573">
      <t>カタガタ</t>
    </rPh>
    <rPh sb="582" eb="583">
      <t>オコナ</t>
    </rPh>
    <rPh sb="587" eb="589">
      <t>ヒツヨウ</t>
    </rPh>
    <phoneticPr fontId="4"/>
  </si>
  <si>
    <t>1. 経営の健全性・効率性について
　下水道事業は、「独立採算制の原則」と「雨水公費・汚水私費の原則」が適用される。しかし当市では指標が表すように、多額の一般会計繰入金が投入されることにより収支を均衡させている。一般会計繰入金に依存した経営を改善する必要がある。
　水洗化率が低いため、下水道の接続推進を一層強化し水洗化率を向上させるとともに、今後の維持管理費の費用を考慮し、下水処理施設の統廃合を検討していく必要がある。また、１か月20㎥当たり使用料単価が150円/㎥(税抜)を下回っており、下水道使用料についても見直しを検討する必要がある。
2. 老朽化の状況について
　今後ストックマネジメント計画に基づき、管渠を含めた施設全体の改築・更新を計画的に実施する。また、優先順位付けを行い、施設の点検・調査、修繕・改善を実施し、施設管理を最適化していく。</t>
    <rPh sb="48" eb="50">
      <t>ゲンソク</t>
    </rPh>
    <rPh sb="61" eb="63">
      <t>トウシ</t>
    </rPh>
    <rPh sb="65" eb="67">
      <t>シヒョウ</t>
    </rPh>
    <rPh sb="68" eb="69">
      <t>アラワ</t>
    </rPh>
    <rPh sb="74" eb="76">
      <t>タガク</t>
    </rPh>
    <rPh sb="77" eb="79">
      <t>イッパン</t>
    </rPh>
    <rPh sb="79" eb="81">
      <t>カイケイ</t>
    </rPh>
    <rPh sb="81" eb="83">
      <t>クリイレ</t>
    </rPh>
    <rPh sb="83" eb="84">
      <t>キン</t>
    </rPh>
    <rPh sb="85" eb="87">
      <t>トウニュウ</t>
    </rPh>
    <rPh sb="95" eb="97">
      <t>シュウシ</t>
    </rPh>
    <rPh sb="98" eb="100">
      <t>キンコウ</t>
    </rPh>
    <rPh sb="106" eb="108">
      <t>イッパン</t>
    </rPh>
    <rPh sb="108" eb="110">
      <t>カイケイ</t>
    </rPh>
    <rPh sb="110" eb="112">
      <t>クリイレ</t>
    </rPh>
    <rPh sb="112" eb="113">
      <t>キン</t>
    </rPh>
    <rPh sb="114" eb="116">
      <t>イゾン</t>
    </rPh>
    <rPh sb="118" eb="120">
      <t>ケイエイ</t>
    </rPh>
    <rPh sb="121" eb="123">
      <t>カイゼン</t>
    </rPh>
    <rPh sb="125" eb="127">
      <t>ヒツヨウ</t>
    </rPh>
    <rPh sb="133" eb="136">
      <t>スイセンカ</t>
    </rPh>
    <rPh sb="136" eb="137">
      <t>リツ</t>
    </rPh>
    <rPh sb="138" eb="139">
      <t>ヒク</t>
    </rPh>
    <rPh sb="143" eb="146">
      <t>ゲスイドウ</t>
    </rPh>
    <rPh sb="147" eb="149">
      <t>セツゾク</t>
    </rPh>
    <rPh sb="149" eb="151">
      <t>スイシン</t>
    </rPh>
    <rPh sb="152" eb="154">
      <t>イッソウ</t>
    </rPh>
    <rPh sb="154" eb="156">
      <t>キョウカ</t>
    </rPh>
    <rPh sb="157" eb="160">
      <t>スイセンカ</t>
    </rPh>
    <rPh sb="160" eb="161">
      <t>リツ</t>
    </rPh>
    <rPh sb="162" eb="164">
      <t>コウジョウ</t>
    </rPh>
    <rPh sb="172" eb="174">
      <t>コンゴ</t>
    </rPh>
    <rPh sb="175" eb="177">
      <t>イジ</t>
    </rPh>
    <rPh sb="177" eb="179">
      <t>カンリ</t>
    </rPh>
    <rPh sb="179" eb="180">
      <t>ヒ</t>
    </rPh>
    <rPh sb="181" eb="183">
      <t>ヒヨウ</t>
    </rPh>
    <rPh sb="184" eb="186">
      <t>コウリョ</t>
    </rPh>
    <rPh sb="188" eb="190">
      <t>ゲスイ</t>
    </rPh>
    <rPh sb="190" eb="192">
      <t>ショリ</t>
    </rPh>
    <rPh sb="192" eb="194">
      <t>シセツ</t>
    </rPh>
    <rPh sb="195" eb="198">
      <t>トウハイゴウ</t>
    </rPh>
    <rPh sb="199" eb="201">
      <t>ケントウ</t>
    </rPh>
    <rPh sb="205" eb="207">
      <t>ヒツヨウ</t>
    </rPh>
    <rPh sb="216" eb="217">
      <t>ゲツ</t>
    </rPh>
    <rPh sb="220" eb="221">
      <t>ア</t>
    </rPh>
    <rPh sb="223" eb="226">
      <t>シヨウリョウ</t>
    </rPh>
    <rPh sb="226" eb="228">
      <t>タンカ</t>
    </rPh>
    <rPh sb="232" eb="233">
      <t>エン</t>
    </rPh>
    <rPh sb="236" eb="237">
      <t>ゼイ</t>
    </rPh>
    <rPh sb="237" eb="238">
      <t>ヌ</t>
    </rPh>
    <rPh sb="240" eb="242">
      <t>シタマワ</t>
    </rPh>
    <rPh sb="247" eb="250">
      <t>ゲスイドウ</t>
    </rPh>
    <rPh sb="250" eb="253">
      <t>シヨウリョウ</t>
    </rPh>
    <rPh sb="258" eb="260">
      <t>ミナオ</t>
    </rPh>
    <rPh sb="262" eb="264">
      <t>ケントウ</t>
    </rPh>
    <rPh sb="266" eb="268">
      <t>ヒツヨウ</t>
    </rPh>
    <rPh sb="288" eb="290">
      <t>コンゴ</t>
    </rPh>
    <rPh sb="300" eb="302">
      <t>ケイカク</t>
    </rPh>
    <rPh sb="303" eb="304">
      <t>モト</t>
    </rPh>
    <rPh sb="307" eb="309">
      <t>カンキョ</t>
    </rPh>
    <rPh sb="310" eb="311">
      <t>フク</t>
    </rPh>
    <rPh sb="313" eb="315">
      <t>シセツ</t>
    </rPh>
    <rPh sb="315" eb="317">
      <t>ゼンタイ</t>
    </rPh>
    <rPh sb="318" eb="320">
      <t>カイチク</t>
    </rPh>
    <rPh sb="321" eb="323">
      <t>コウシン</t>
    </rPh>
    <rPh sb="324" eb="327">
      <t>ケイカクテキ</t>
    </rPh>
    <rPh sb="328" eb="330">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</si>
</sst>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92D-49EA-93A9-3FB75CAAB41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c:v>
                </c:pt>
                <c:pt idx="4">
                  <c:v>0.32</c:v>
                </c:pt>
              </c:numCache>
            </c:numRef>
          </c:val>
          <c:smooth val="0"/>
          <c:extLst>
            <c:ext xmlns:c16="http://schemas.microsoft.com/office/drawing/2014/chart" uri="{C3380CC4-5D6E-409C-BE32-E72D297353CC}">
              <c16:uniqueId val="{00000001-A92D-49EA-93A9-3FB75CAAB41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28.93</c:v>
                </c:pt>
                <c:pt idx="4">
                  <c:v>24.35</c:v>
                </c:pt>
              </c:numCache>
            </c:numRef>
          </c:val>
          <c:extLst>
            <c:ext xmlns:c16="http://schemas.microsoft.com/office/drawing/2014/chart" uri="{C3380CC4-5D6E-409C-BE32-E72D297353CC}">
              <c16:uniqueId val="{00000000-FD3A-4B29-A6AE-D21AA5772D5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49.27</c:v>
                </c:pt>
                <c:pt idx="4">
                  <c:v>49.47</c:v>
                </c:pt>
              </c:numCache>
            </c:numRef>
          </c:val>
          <c:smooth val="0"/>
          <c:extLst>
            <c:ext xmlns:c16="http://schemas.microsoft.com/office/drawing/2014/chart" uri="{C3380CC4-5D6E-409C-BE32-E72D297353CC}">
              <c16:uniqueId val="{00000001-FD3A-4B29-A6AE-D21AA5772D5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59.7</c:v>
                </c:pt>
                <c:pt idx="4">
                  <c:v>50.91</c:v>
                </c:pt>
              </c:numCache>
            </c:numRef>
          </c:val>
          <c:extLst>
            <c:ext xmlns:c16="http://schemas.microsoft.com/office/drawing/2014/chart" uri="{C3380CC4-5D6E-409C-BE32-E72D297353CC}">
              <c16:uniqueId val="{00000000-4A84-41CA-86D7-4EABD666EC1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83.16</c:v>
                </c:pt>
                <c:pt idx="4">
                  <c:v>82.06</c:v>
                </c:pt>
              </c:numCache>
            </c:numRef>
          </c:val>
          <c:smooth val="0"/>
          <c:extLst>
            <c:ext xmlns:c16="http://schemas.microsoft.com/office/drawing/2014/chart" uri="{C3380CC4-5D6E-409C-BE32-E72D297353CC}">
              <c16:uniqueId val="{00000001-4A84-41CA-86D7-4EABD666EC1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135.72999999999999</c:v>
                </c:pt>
                <c:pt idx="4">
                  <c:v>128.4</c:v>
                </c:pt>
              </c:numCache>
            </c:numRef>
          </c:val>
          <c:extLst>
            <c:ext xmlns:c16="http://schemas.microsoft.com/office/drawing/2014/chart" uri="{C3380CC4-5D6E-409C-BE32-E72D297353CC}">
              <c16:uniqueId val="{00000000-8535-44B7-96F3-D0A98836387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109.21</c:v>
                </c:pt>
                <c:pt idx="4">
                  <c:v>107.81</c:v>
                </c:pt>
              </c:numCache>
            </c:numRef>
          </c:val>
          <c:smooth val="0"/>
          <c:extLst>
            <c:ext xmlns:c16="http://schemas.microsoft.com/office/drawing/2014/chart" uri="{C3380CC4-5D6E-409C-BE32-E72D297353CC}">
              <c16:uniqueId val="{00000001-8535-44B7-96F3-D0A98836387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29.07</c:v>
                </c:pt>
                <c:pt idx="4">
                  <c:v>31.07</c:v>
                </c:pt>
              </c:numCache>
            </c:numRef>
          </c:val>
          <c:extLst>
            <c:ext xmlns:c16="http://schemas.microsoft.com/office/drawing/2014/chart" uri="{C3380CC4-5D6E-409C-BE32-E72D297353CC}">
              <c16:uniqueId val="{00000000-AB27-45D5-98B2-942DEE2B21A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24.1</c:v>
                </c:pt>
                <c:pt idx="4">
                  <c:v>19.93</c:v>
                </c:pt>
              </c:numCache>
            </c:numRef>
          </c:val>
          <c:smooth val="0"/>
          <c:extLst>
            <c:ext xmlns:c16="http://schemas.microsoft.com/office/drawing/2014/chart" uri="{C3380CC4-5D6E-409C-BE32-E72D297353CC}">
              <c16:uniqueId val="{00000001-AB27-45D5-98B2-942DEE2B21A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397F-430D-A805-FFCCFDC93DD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397F-430D-A805-FFCCFDC93DD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3B0-4E6A-A78B-6FEC849C709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15.73</c:v>
                </c:pt>
                <c:pt idx="4">
                  <c:v>18.2</c:v>
                </c:pt>
              </c:numCache>
            </c:numRef>
          </c:val>
          <c:smooth val="0"/>
          <c:extLst>
            <c:ext xmlns:c16="http://schemas.microsoft.com/office/drawing/2014/chart" uri="{C3380CC4-5D6E-409C-BE32-E72D297353CC}">
              <c16:uniqueId val="{00000001-D3B0-4E6A-A78B-6FEC849C709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44.77</c:v>
                </c:pt>
                <c:pt idx="4">
                  <c:v>21.86</c:v>
                </c:pt>
              </c:numCache>
            </c:numRef>
          </c:val>
          <c:extLst>
            <c:ext xmlns:c16="http://schemas.microsoft.com/office/drawing/2014/chart" uri="{C3380CC4-5D6E-409C-BE32-E72D297353CC}">
              <c16:uniqueId val="{00000000-D6DB-4836-9F71-816FDF91858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57.26</c:v>
                </c:pt>
                <c:pt idx="4">
                  <c:v>48.56</c:v>
                </c:pt>
              </c:numCache>
            </c:numRef>
          </c:val>
          <c:smooth val="0"/>
          <c:extLst>
            <c:ext xmlns:c16="http://schemas.microsoft.com/office/drawing/2014/chart" uri="{C3380CC4-5D6E-409C-BE32-E72D297353CC}">
              <c16:uniqueId val="{00000001-D6DB-4836-9F71-816FDF91858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6FD-4994-95AB-F935C3CFF2A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1130.42</c:v>
                </c:pt>
                <c:pt idx="4">
                  <c:v>1245.0999999999999</c:v>
                </c:pt>
              </c:numCache>
            </c:numRef>
          </c:val>
          <c:smooth val="0"/>
          <c:extLst>
            <c:ext xmlns:c16="http://schemas.microsoft.com/office/drawing/2014/chart" uri="{C3380CC4-5D6E-409C-BE32-E72D297353CC}">
              <c16:uniqueId val="{00000001-26FD-4994-95AB-F935C3CFF2A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60.66</c:v>
                </c:pt>
                <c:pt idx="4">
                  <c:v>52</c:v>
                </c:pt>
              </c:numCache>
            </c:numRef>
          </c:val>
          <c:extLst>
            <c:ext xmlns:c16="http://schemas.microsoft.com/office/drawing/2014/chart" uri="{C3380CC4-5D6E-409C-BE32-E72D297353CC}">
              <c16:uniqueId val="{00000000-74FA-435B-B4F9-8D197F03D7C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74.17</c:v>
                </c:pt>
                <c:pt idx="4">
                  <c:v>79.77</c:v>
                </c:pt>
              </c:numCache>
            </c:numRef>
          </c:val>
          <c:smooth val="0"/>
          <c:extLst>
            <c:ext xmlns:c16="http://schemas.microsoft.com/office/drawing/2014/chart" uri="{C3380CC4-5D6E-409C-BE32-E72D297353CC}">
              <c16:uniqueId val="{00000001-74FA-435B-B4F9-8D197F03D7C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247.23</c:v>
                </c:pt>
                <c:pt idx="4">
                  <c:v>276.49</c:v>
                </c:pt>
              </c:numCache>
            </c:numRef>
          </c:val>
          <c:extLst>
            <c:ext xmlns:c16="http://schemas.microsoft.com/office/drawing/2014/chart" uri="{C3380CC4-5D6E-409C-BE32-E72D297353CC}">
              <c16:uniqueId val="{00000000-246C-481B-84D9-88CE5D77E3B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230.95</c:v>
                </c:pt>
                <c:pt idx="4">
                  <c:v>214.56</c:v>
                </c:pt>
              </c:numCache>
            </c:numRef>
          </c:val>
          <c:smooth val="0"/>
          <c:extLst>
            <c:ext xmlns:c16="http://schemas.microsoft.com/office/drawing/2014/chart" uri="{C3380CC4-5D6E-409C-BE32-E72D297353CC}">
              <c16:uniqueId val="{00000001-246C-481B-84D9-88CE5D77E3B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茨城県　稲敷市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Cd2</v>
      </c>
      <c r="X8" s="72"/>
      <c r="Y8" s="72"/>
      <c r="Z8" s="72"/>
      <c r="AA8" s="72"/>
      <c r="AB8" s="72"/>
      <c r="AC8" s="72"/>
      <c r="AD8" s="73" t="str">
        <f>データ!$M$6</f>
        <v>非設置</v>
      </c>
      <c r="AE8" s="73"/>
      <c r="AF8" s="73"/>
      <c r="AG8" s="73"/>
      <c r="AH8" s="73"/>
      <c r="AI8" s="73"/>
      <c r="AJ8" s="73"/>
      <c r="AK8" s="3"/>
      <c r="AL8" s="69">
        <f>データ!S6</f>
        <v>39806</v>
      </c>
      <c r="AM8" s="69"/>
      <c r="AN8" s="69"/>
      <c r="AO8" s="69"/>
      <c r="AP8" s="69"/>
      <c r="AQ8" s="69"/>
      <c r="AR8" s="69"/>
      <c r="AS8" s="69"/>
      <c r="AT8" s="68">
        <f>データ!T6</f>
        <v>205.81</v>
      </c>
      <c r="AU8" s="68"/>
      <c r="AV8" s="68"/>
      <c r="AW8" s="68"/>
      <c r="AX8" s="68"/>
      <c r="AY8" s="68"/>
      <c r="AZ8" s="68"/>
      <c r="BA8" s="68"/>
      <c r="BB8" s="68">
        <f>データ!U6</f>
        <v>193.41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f>データ!O6</f>
        <v>67.28</v>
      </c>
      <c r="J10" s="68"/>
      <c r="K10" s="68"/>
      <c r="L10" s="68"/>
      <c r="M10" s="68"/>
      <c r="N10" s="68"/>
      <c r="O10" s="68"/>
      <c r="P10" s="68">
        <f>データ!P6</f>
        <v>12.26</v>
      </c>
      <c r="Q10" s="68"/>
      <c r="R10" s="68"/>
      <c r="S10" s="68"/>
      <c r="T10" s="68"/>
      <c r="U10" s="68"/>
      <c r="V10" s="68"/>
      <c r="W10" s="68">
        <f>データ!Q6</f>
        <v>88.73</v>
      </c>
      <c r="X10" s="68"/>
      <c r="Y10" s="68"/>
      <c r="Z10" s="68"/>
      <c r="AA10" s="68"/>
      <c r="AB10" s="68"/>
      <c r="AC10" s="68"/>
      <c r="AD10" s="69">
        <f>データ!R6</f>
        <v>3080</v>
      </c>
      <c r="AE10" s="69"/>
      <c r="AF10" s="69"/>
      <c r="AG10" s="69"/>
      <c r="AH10" s="69"/>
      <c r="AI10" s="69"/>
      <c r="AJ10" s="69"/>
      <c r="AK10" s="2"/>
      <c r="AL10" s="69">
        <f>データ!V6</f>
        <v>4852</v>
      </c>
      <c r="AM10" s="69"/>
      <c r="AN10" s="69"/>
      <c r="AO10" s="69"/>
      <c r="AP10" s="69"/>
      <c r="AQ10" s="69"/>
      <c r="AR10" s="69"/>
      <c r="AS10" s="69"/>
      <c r="AT10" s="68">
        <f>データ!W6</f>
        <v>2.79</v>
      </c>
      <c r="AU10" s="68"/>
      <c r="AV10" s="68"/>
      <c r="AW10" s="68"/>
      <c r="AX10" s="68"/>
      <c r="AY10" s="68"/>
      <c r="AZ10" s="68"/>
      <c r="BA10" s="68"/>
      <c r="BB10" s="68">
        <f>データ!X6</f>
        <v>1739.07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114</v>
      </c>
      <c r="BM16" s="85"/>
      <c r="BN16" s="85"/>
      <c r="BO16" s="85"/>
      <c r="BP16" s="85"/>
      <c r="BQ16" s="85"/>
      <c r="BR16" s="85"/>
      <c r="BS16" s="85"/>
      <c r="BT16" s="85"/>
      <c r="BU16" s="85"/>
      <c r="BV16" s="85"/>
      <c r="BW16" s="85"/>
      <c r="BX16" s="85"/>
      <c r="BY16" s="85"/>
      <c r="BZ16" s="8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90" t="s">
        <v>115</v>
      </c>
      <c r="BM66" s="91"/>
      <c r="BN66" s="91"/>
      <c r="BO66" s="91"/>
      <c r="BP66" s="91"/>
      <c r="BQ66" s="91"/>
      <c r="BR66" s="91"/>
      <c r="BS66" s="91"/>
      <c r="BT66" s="91"/>
      <c r="BU66" s="91"/>
      <c r="BV66" s="91"/>
      <c r="BW66" s="91"/>
      <c r="BX66" s="91"/>
      <c r="BY66" s="91"/>
      <c r="BZ66" s="92"/>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90"/>
      <c r="BM67" s="91"/>
      <c r="BN67" s="91"/>
      <c r="BO67" s="91"/>
      <c r="BP67" s="91"/>
      <c r="BQ67" s="91"/>
      <c r="BR67" s="91"/>
      <c r="BS67" s="91"/>
      <c r="BT67" s="91"/>
      <c r="BU67" s="91"/>
      <c r="BV67" s="91"/>
      <c r="BW67" s="91"/>
      <c r="BX67" s="91"/>
      <c r="BY67" s="91"/>
      <c r="BZ67" s="92"/>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90"/>
      <c r="BM68" s="91"/>
      <c r="BN68" s="91"/>
      <c r="BO68" s="91"/>
      <c r="BP68" s="91"/>
      <c r="BQ68" s="91"/>
      <c r="BR68" s="91"/>
      <c r="BS68" s="91"/>
      <c r="BT68" s="91"/>
      <c r="BU68" s="91"/>
      <c r="BV68" s="91"/>
      <c r="BW68" s="91"/>
      <c r="BX68" s="91"/>
      <c r="BY68" s="91"/>
      <c r="BZ68" s="92"/>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90"/>
      <c r="BM69" s="91"/>
      <c r="BN69" s="91"/>
      <c r="BO69" s="91"/>
      <c r="BP69" s="91"/>
      <c r="BQ69" s="91"/>
      <c r="BR69" s="91"/>
      <c r="BS69" s="91"/>
      <c r="BT69" s="91"/>
      <c r="BU69" s="91"/>
      <c r="BV69" s="91"/>
      <c r="BW69" s="91"/>
      <c r="BX69" s="91"/>
      <c r="BY69" s="91"/>
      <c r="BZ69" s="92"/>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90"/>
      <c r="BM70" s="91"/>
      <c r="BN70" s="91"/>
      <c r="BO70" s="91"/>
      <c r="BP70" s="91"/>
      <c r="BQ70" s="91"/>
      <c r="BR70" s="91"/>
      <c r="BS70" s="91"/>
      <c r="BT70" s="91"/>
      <c r="BU70" s="91"/>
      <c r="BV70" s="91"/>
      <c r="BW70" s="91"/>
      <c r="BX70" s="91"/>
      <c r="BY70" s="91"/>
      <c r="BZ70" s="92"/>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90"/>
      <c r="BM71" s="91"/>
      <c r="BN71" s="91"/>
      <c r="BO71" s="91"/>
      <c r="BP71" s="91"/>
      <c r="BQ71" s="91"/>
      <c r="BR71" s="91"/>
      <c r="BS71" s="91"/>
      <c r="BT71" s="91"/>
      <c r="BU71" s="91"/>
      <c r="BV71" s="91"/>
      <c r="BW71" s="91"/>
      <c r="BX71" s="91"/>
      <c r="BY71" s="91"/>
      <c r="BZ71" s="92"/>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90"/>
      <c r="BM72" s="91"/>
      <c r="BN72" s="91"/>
      <c r="BO72" s="91"/>
      <c r="BP72" s="91"/>
      <c r="BQ72" s="91"/>
      <c r="BR72" s="91"/>
      <c r="BS72" s="91"/>
      <c r="BT72" s="91"/>
      <c r="BU72" s="91"/>
      <c r="BV72" s="91"/>
      <c r="BW72" s="91"/>
      <c r="BX72" s="91"/>
      <c r="BY72" s="91"/>
      <c r="BZ72" s="92"/>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90"/>
      <c r="BM73" s="91"/>
      <c r="BN73" s="91"/>
      <c r="BO73" s="91"/>
      <c r="BP73" s="91"/>
      <c r="BQ73" s="91"/>
      <c r="BR73" s="91"/>
      <c r="BS73" s="91"/>
      <c r="BT73" s="91"/>
      <c r="BU73" s="91"/>
      <c r="BV73" s="91"/>
      <c r="BW73" s="91"/>
      <c r="BX73" s="91"/>
      <c r="BY73" s="91"/>
      <c r="BZ73" s="92"/>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90"/>
      <c r="BM74" s="91"/>
      <c r="BN74" s="91"/>
      <c r="BO74" s="91"/>
      <c r="BP74" s="91"/>
      <c r="BQ74" s="91"/>
      <c r="BR74" s="91"/>
      <c r="BS74" s="91"/>
      <c r="BT74" s="91"/>
      <c r="BU74" s="91"/>
      <c r="BV74" s="91"/>
      <c r="BW74" s="91"/>
      <c r="BX74" s="91"/>
      <c r="BY74" s="91"/>
      <c r="BZ74" s="92"/>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90"/>
      <c r="BM75" s="91"/>
      <c r="BN75" s="91"/>
      <c r="BO75" s="91"/>
      <c r="BP75" s="91"/>
      <c r="BQ75" s="91"/>
      <c r="BR75" s="91"/>
      <c r="BS75" s="91"/>
      <c r="BT75" s="91"/>
      <c r="BU75" s="91"/>
      <c r="BV75" s="91"/>
      <c r="BW75" s="91"/>
      <c r="BX75" s="91"/>
      <c r="BY75" s="91"/>
      <c r="BZ75" s="92"/>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90"/>
      <c r="BM76" s="91"/>
      <c r="BN76" s="91"/>
      <c r="BO76" s="91"/>
      <c r="BP76" s="91"/>
      <c r="BQ76" s="91"/>
      <c r="BR76" s="91"/>
      <c r="BS76" s="91"/>
      <c r="BT76" s="91"/>
      <c r="BU76" s="91"/>
      <c r="BV76" s="91"/>
      <c r="BW76" s="91"/>
      <c r="BX76" s="91"/>
      <c r="BY76" s="91"/>
      <c r="BZ76" s="92"/>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90"/>
      <c r="BM77" s="91"/>
      <c r="BN77" s="91"/>
      <c r="BO77" s="91"/>
      <c r="BP77" s="91"/>
      <c r="BQ77" s="91"/>
      <c r="BR77" s="91"/>
      <c r="BS77" s="91"/>
      <c r="BT77" s="91"/>
      <c r="BU77" s="91"/>
      <c r="BV77" s="91"/>
      <c r="BW77" s="91"/>
      <c r="BX77" s="91"/>
      <c r="BY77" s="91"/>
      <c r="BZ77" s="92"/>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90"/>
      <c r="BM78" s="91"/>
      <c r="BN78" s="91"/>
      <c r="BO78" s="91"/>
      <c r="BP78" s="91"/>
      <c r="BQ78" s="91"/>
      <c r="BR78" s="91"/>
      <c r="BS78" s="91"/>
      <c r="BT78" s="91"/>
      <c r="BU78" s="91"/>
      <c r="BV78" s="91"/>
      <c r="BW78" s="91"/>
      <c r="BX78" s="91"/>
      <c r="BY78" s="91"/>
      <c r="BZ78" s="92"/>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90"/>
      <c r="BM79" s="91"/>
      <c r="BN79" s="91"/>
      <c r="BO79" s="91"/>
      <c r="BP79" s="91"/>
      <c r="BQ79" s="91"/>
      <c r="BR79" s="91"/>
      <c r="BS79" s="91"/>
      <c r="BT79" s="91"/>
      <c r="BU79" s="91"/>
      <c r="BV79" s="91"/>
      <c r="BW79" s="91"/>
      <c r="BX79" s="91"/>
      <c r="BY79" s="91"/>
      <c r="BZ79" s="92"/>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90"/>
      <c r="BM80" s="91"/>
      <c r="BN80" s="91"/>
      <c r="BO80" s="91"/>
      <c r="BP80" s="91"/>
      <c r="BQ80" s="91"/>
      <c r="BR80" s="91"/>
      <c r="BS80" s="91"/>
      <c r="BT80" s="91"/>
      <c r="BU80" s="91"/>
      <c r="BV80" s="91"/>
      <c r="BW80" s="91"/>
      <c r="BX80" s="91"/>
      <c r="BY80" s="91"/>
      <c r="BZ80" s="92"/>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90"/>
      <c r="BM81" s="91"/>
      <c r="BN81" s="91"/>
      <c r="BO81" s="91"/>
      <c r="BP81" s="91"/>
      <c r="BQ81" s="91"/>
      <c r="BR81" s="91"/>
      <c r="BS81" s="91"/>
      <c r="BT81" s="91"/>
      <c r="BU81" s="91"/>
      <c r="BV81" s="91"/>
      <c r="BW81" s="91"/>
      <c r="BX81" s="91"/>
      <c r="BY81" s="91"/>
      <c r="BZ81" s="92"/>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3"/>
      <c r="BM82" s="94"/>
      <c r="BN82" s="94"/>
      <c r="BO82" s="94"/>
      <c r="BP82" s="94"/>
      <c r="BQ82" s="94"/>
      <c r="BR82" s="94"/>
      <c r="BS82" s="94"/>
      <c r="BT82" s="94"/>
      <c r="BU82" s="94"/>
      <c r="BV82" s="94"/>
      <c r="BW82" s="94"/>
      <c r="BX82" s="94"/>
      <c r="BY82" s="94"/>
      <c r="BZ82" s="95"/>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WwMPdE5Fkx5N47nWQenEonH7uoz97KgabOzaxAnW3Ysbj1GUtCGVLs/dyKsWxwIRFqCg0lHlpmndBwaibf98WA==" saltValue="0QNVricGhG8614dg1wocW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2020</v>
      </c>
      <c r="C6" s="33">
        <f t="shared" ref="C6:X6" si="3">C7</f>
        <v>82295</v>
      </c>
      <c r="D6" s="33">
        <f t="shared" si="3"/>
        <v>46</v>
      </c>
      <c r="E6" s="33">
        <f t="shared" si="3"/>
        <v>17</v>
      </c>
      <c r="F6" s="33">
        <f t="shared" si="3"/>
        <v>1</v>
      </c>
      <c r="G6" s="33">
        <f t="shared" si="3"/>
        <v>0</v>
      </c>
      <c r="H6" s="33" t="str">
        <f t="shared" si="3"/>
        <v>茨城県　稲敷市</v>
      </c>
      <c r="I6" s="33" t="str">
        <f t="shared" si="3"/>
        <v>法適用</v>
      </c>
      <c r="J6" s="33" t="str">
        <f t="shared" si="3"/>
        <v>下水道事業</v>
      </c>
      <c r="K6" s="33" t="str">
        <f t="shared" si="3"/>
        <v>公共下水道</v>
      </c>
      <c r="L6" s="33" t="str">
        <f t="shared" si="3"/>
        <v>Cd2</v>
      </c>
      <c r="M6" s="33" t="str">
        <f t="shared" si="3"/>
        <v>非設置</v>
      </c>
      <c r="N6" s="34" t="str">
        <f t="shared" si="3"/>
        <v>-</v>
      </c>
      <c r="O6" s="34">
        <f t="shared" si="3"/>
        <v>67.28</v>
      </c>
      <c r="P6" s="34">
        <f t="shared" si="3"/>
        <v>12.26</v>
      </c>
      <c r="Q6" s="34">
        <f t="shared" si="3"/>
        <v>88.73</v>
      </c>
      <c r="R6" s="34">
        <f t="shared" si="3"/>
        <v>3080</v>
      </c>
      <c r="S6" s="34">
        <f t="shared" si="3"/>
        <v>39806</v>
      </c>
      <c r="T6" s="34">
        <f t="shared" si="3"/>
        <v>205.81</v>
      </c>
      <c r="U6" s="34">
        <f t="shared" si="3"/>
        <v>193.41</v>
      </c>
      <c r="V6" s="34">
        <f t="shared" si="3"/>
        <v>4852</v>
      </c>
      <c r="W6" s="34">
        <f t="shared" si="3"/>
        <v>2.79</v>
      </c>
      <c r="X6" s="34">
        <f t="shared" si="3"/>
        <v>1739.07</v>
      </c>
      <c r="Y6" s="35" t="str">
        <f>IF(Y7="",NA(),Y7)</f>
        <v>-</v>
      </c>
      <c r="Z6" s="35" t="str">
        <f t="shared" ref="Z6:AH6" si="4">IF(Z7="",NA(),Z7)</f>
        <v>-</v>
      </c>
      <c r="AA6" s="35" t="str">
        <f t="shared" si="4"/>
        <v>-</v>
      </c>
      <c r="AB6" s="35">
        <f t="shared" si="4"/>
        <v>135.72999999999999</v>
      </c>
      <c r="AC6" s="35">
        <f t="shared" si="4"/>
        <v>128.4</v>
      </c>
      <c r="AD6" s="35" t="str">
        <f t="shared" si="4"/>
        <v>-</v>
      </c>
      <c r="AE6" s="35" t="str">
        <f t="shared" si="4"/>
        <v>-</v>
      </c>
      <c r="AF6" s="35" t="str">
        <f t="shared" si="4"/>
        <v>-</v>
      </c>
      <c r="AG6" s="35">
        <f t="shared" si="4"/>
        <v>109.21</v>
      </c>
      <c r="AH6" s="35">
        <f t="shared" si="4"/>
        <v>107.81</v>
      </c>
      <c r="AI6" s="34" t="str">
        <f>IF(AI7="","",IF(AI7="-","【-】","【"&amp;SUBSTITUTE(TEXT(AI7,"#,##0.00"),"-","△")&amp;"】"))</f>
        <v>【106.67】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15.73</v>
      </c>
      <c r="AS6" s="35">
        <f t="shared" si="5"/>
        <v>18.2</v>
      </c>
      <c r="AT6" s="34" t="str">
        <f>IF(AT7="","",IF(AT7="-","【-】","【"&amp;SUBSTITUTE(TEXT(AT7,"#,##0.00"),"-","△")&amp;"】"))</f>
        <v>【3.64】</v>
      </c>
      <c r="AU6" s="35" t="str">
        <f>IF(AU7="",NA(),AU7)</f>
        <v>-</v>
      </c>
      <c r="AV6" s="35" t="str">
        <f t="shared" ref="AV6:BD6" si="6">IF(AV7="",NA(),AV7)</f>
        <v>-</v>
      </c>
      <c r="AW6" s="35" t="str">
        <f t="shared" si="6"/>
        <v>-</v>
      </c>
      <c r="AX6" s="35">
        <f t="shared" si="6"/>
        <v>44.77</v>
      </c>
      <c r="AY6" s="35">
        <f t="shared" si="6"/>
        <v>21.86</v>
      </c>
      <c r="AZ6" s="35" t="str">
        <f t="shared" si="6"/>
        <v>-</v>
      </c>
      <c r="BA6" s="35" t="str">
        <f t="shared" si="6"/>
        <v>-</v>
      </c>
      <c r="BB6" s="35" t="str">
        <f t="shared" si="6"/>
        <v>-</v>
      </c>
      <c r="BC6" s="35">
        <f t="shared" si="6"/>
        <v>57.26</v>
      </c>
      <c r="BD6" s="35">
        <f t="shared" si="6"/>
        <v>48.56</v>
      </c>
      <c r="BE6" s="34" t="str">
        <f>IF(BE7="","",IF(BE7="-","【-】","【"&amp;SUBSTITUTE(TEXT(BE7,"#,##0.00"),"-","△")&amp;"】"))</f>
        <v>【67.52】</v>
      </c>
      <c r="BF6" s="35" t="str">
        <f>IF(BF7="",NA(),BF7)</f>
        <v>-</v>
      </c>
      <c r="BG6" s="35" t="str">
        <f t="shared" ref="BG6:BO6" si="7">IF(BG7="",NA(),BG7)</f>
        <v>-</v>
      </c>
      <c r="BH6" s="35" t="str">
        <f t="shared" si="7"/>
        <v>-</v>
      </c>
      <c r="BI6" s="34">
        <f t="shared" si="7"/>
        <v>0</v>
      </c>
      <c r="BJ6" s="34">
        <f t="shared" si="7"/>
        <v>0</v>
      </c>
      <c r="BK6" s="35" t="str">
        <f t="shared" si="7"/>
        <v>-</v>
      </c>
      <c r="BL6" s="35" t="str">
        <f t="shared" si="7"/>
        <v>-</v>
      </c>
      <c r="BM6" s="35" t="str">
        <f t="shared" si="7"/>
        <v>-</v>
      </c>
      <c r="BN6" s="35">
        <f t="shared" si="7"/>
        <v>1130.42</v>
      </c>
      <c r="BO6" s="35">
        <f t="shared" si="7"/>
        <v>1245.0999999999999</v>
      </c>
      <c r="BP6" s="34" t="str">
        <f>IF(BP7="","",IF(BP7="-","【-】","【"&amp;SUBSTITUTE(TEXT(BP7,"#,##0.00"),"-","△")&amp;"】"))</f>
        <v>【705.21】</v>
      </c>
      <c r="BQ6" s="35" t="str">
        <f>IF(BQ7="",NA(),BQ7)</f>
        <v>-</v>
      </c>
      <c r="BR6" s="35" t="str">
        <f t="shared" ref="BR6:BZ6" si="8">IF(BR7="",NA(),BR7)</f>
        <v>-</v>
      </c>
      <c r="BS6" s="35" t="str">
        <f t="shared" si="8"/>
        <v>-</v>
      </c>
      <c r="BT6" s="35">
        <f t="shared" si="8"/>
        <v>60.66</v>
      </c>
      <c r="BU6" s="35">
        <f t="shared" si="8"/>
        <v>52</v>
      </c>
      <c r="BV6" s="35" t="str">
        <f t="shared" si="8"/>
        <v>-</v>
      </c>
      <c r="BW6" s="35" t="str">
        <f t="shared" si="8"/>
        <v>-</v>
      </c>
      <c r="BX6" s="35" t="str">
        <f t="shared" si="8"/>
        <v>-</v>
      </c>
      <c r="BY6" s="35">
        <f t="shared" si="8"/>
        <v>74.17</v>
      </c>
      <c r="BZ6" s="35">
        <f t="shared" si="8"/>
        <v>79.77</v>
      </c>
      <c r="CA6" s="34" t="str">
        <f>IF(CA7="","",IF(CA7="-","【-】","【"&amp;SUBSTITUTE(TEXT(CA7,"#,##0.00"),"-","△")&amp;"】"))</f>
        <v>【98.96】</v>
      </c>
      <c r="CB6" s="35" t="str">
        <f>IF(CB7="",NA(),CB7)</f>
        <v>-</v>
      </c>
      <c r="CC6" s="35" t="str">
        <f t="shared" ref="CC6:CK6" si="9">IF(CC7="",NA(),CC7)</f>
        <v>-</v>
      </c>
      <c r="CD6" s="35" t="str">
        <f t="shared" si="9"/>
        <v>-</v>
      </c>
      <c r="CE6" s="35">
        <f t="shared" si="9"/>
        <v>247.23</v>
      </c>
      <c r="CF6" s="35">
        <f t="shared" si="9"/>
        <v>276.49</v>
      </c>
      <c r="CG6" s="35" t="str">
        <f t="shared" si="9"/>
        <v>-</v>
      </c>
      <c r="CH6" s="35" t="str">
        <f t="shared" si="9"/>
        <v>-</v>
      </c>
      <c r="CI6" s="35" t="str">
        <f t="shared" si="9"/>
        <v>-</v>
      </c>
      <c r="CJ6" s="35">
        <f t="shared" si="9"/>
        <v>230.95</v>
      </c>
      <c r="CK6" s="35">
        <f t="shared" si="9"/>
        <v>214.56</v>
      </c>
      <c r="CL6" s="34" t="str">
        <f>IF(CL7="","",IF(CL7="-","【-】","【"&amp;SUBSTITUTE(TEXT(CL7,"#,##0.00"),"-","△")&amp;"】"))</f>
        <v>【134.52】</v>
      </c>
      <c r="CM6" s="35" t="str">
        <f>IF(CM7="",NA(),CM7)</f>
        <v>-</v>
      </c>
      <c r="CN6" s="35" t="str">
        <f t="shared" ref="CN6:CV6" si="10">IF(CN7="",NA(),CN7)</f>
        <v>-</v>
      </c>
      <c r="CO6" s="35" t="str">
        <f t="shared" si="10"/>
        <v>-</v>
      </c>
      <c r="CP6" s="35">
        <f t="shared" si="10"/>
        <v>28.93</v>
      </c>
      <c r="CQ6" s="35">
        <f t="shared" si="10"/>
        <v>24.35</v>
      </c>
      <c r="CR6" s="35" t="str">
        <f t="shared" si="10"/>
        <v>-</v>
      </c>
      <c r="CS6" s="35" t="str">
        <f t="shared" si="10"/>
        <v>-</v>
      </c>
      <c r="CT6" s="35" t="str">
        <f t="shared" si="10"/>
        <v>-</v>
      </c>
      <c r="CU6" s="35">
        <f t="shared" si="10"/>
        <v>49.27</v>
      </c>
      <c r="CV6" s="35">
        <f t="shared" si="10"/>
        <v>49.47</v>
      </c>
      <c r="CW6" s="34" t="str">
        <f>IF(CW7="","",IF(CW7="-","【-】","【"&amp;SUBSTITUTE(TEXT(CW7,"#,##0.00"),"-","△")&amp;"】"))</f>
        <v>【59.57】</v>
      </c>
      <c r="CX6" s="35" t="str">
        <f>IF(CX7="",NA(),CX7)</f>
        <v>-</v>
      </c>
      <c r="CY6" s="35" t="str">
        <f t="shared" ref="CY6:DG6" si="11">IF(CY7="",NA(),CY7)</f>
        <v>-</v>
      </c>
      <c r="CZ6" s="35" t="str">
        <f t="shared" si="11"/>
        <v>-</v>
      </c>
      <c r="DA6" s="35">
        <f t="shared" si="11"/>
        <v>59.7</v>
      </c>
      <c r="DB6" s="35">
        <f t="shared" si="11"/>
        <v>50.91</v>
      </c>
      <c r="DC6" s="35" t="str">
        <f t="shared" si="11"/>
        <v>-</v>
      </c>
      <c r="DD6" s="35" t="str">
        <f t="shared" si="11"/>
        <v>-</v>
      </c>
      <c r="DE6" s="35" t="str">
        <f t="shared" si="11"/>
        <v>-</v>
      </c>
      <c r="DF6" s="35">
        <f t="shared" si="11"/>
        <v>83.16</v>
      </c>
      <c r="DG6" s="35">
        <f t="shared" si="11"/>
        <v>82.06</v>
      </c>
      <c r="DH6" s="34" t="str">
        <f>IF(DH7="","",IF(DH7="-","【-】","【"&amp;SUBSTITUTE(TEXT(DH7,"#,##0.00"),"-","△")&amp;"】"))</f>
        <v>【95.57】</v>
      </c>
      <c r="DI6" s="35" t="str">
        <f>IF(DI7="",NA(),DI7)</f>
        <v>-</v>
      </c>
      <c r="DJ6" s="35" t="str">
        <f t="shared" ref="DJ6:DR6" si="12">IF(DJ7="",NA(),DJ7)</f>
        <v>-</v>
      </c>
      <c r="DK6" s="35" t="str">
        <f t="shared" si="12"/>
        <v>-</v>
      </c>
      <c r="DL6" s="35">
        <f t="shared" si="12"/>
        <v>29.07</v>
      </c>
      <c r="DM6" s="35">
        <f t="shared" si="12"/>
        <v>31.07</v>
      </c>
      <c r="DN6" s="35" t="str">
        <f t="shared" si="12"/>
        <v>-</v>
      </c>
      <c r="DO6" s="35" t="str">
        <f t="shared" si="12"/>
        <v>-</v>
      </c>
      <c r="DP6" s="35" t="str">
        <f t="shared" si="12"/>
        <v>-</v>
      </c>
      <c r="DQ6" s="35">
        <f t="shared" si="12"/>
        <v>24.1</v>
      </c>
      <c r="DR6" s="35">
        <f t="shared" si="12"/>
        <v>19.93</v>
      </c>
      <c r="DS6" s="34" t="str">
        <f>IF(DS7="","",IF(DS7="-","【-】","【"&amp;SUBSTITUTE(TEXT(DS7,"#,##0.00"),"-","△")&amp;"】"))</f>
        <v>【36.52】</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【5.72】</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0.1</v>
      </c>
      <c r="EN6" s="35">
        <f t="shared" si="14"/>
        <v>0.32</v>
      </c>
      <c r="EO6" s="34" t="str">
        <f>IF(EO7="","",IF(EO7="-","【-】","【"&amp;SUBSTITUTE(TEXT(EO7,"#,##0.00"),"-","△")&amp;"】"))</f>
        <v>【0.30】</v>
      </c>
    </row>
    <row r="7" spans="1:148" s="36" customFormat="1" x14ac:dyDescent="0.2">
      <c r="A7" s="28"/>
      <c r="B7" s="37">
        <v>2020</v>
      </c>
      <c r="C7" s="37">
        <v>82295</v>
      </c>
      <c r="D7" s="37">
        <v>46</v>
      </c>
      <c r="E7" s="37">
        <v>17</v>
      </c>
      <c r="F7" s="37">
        <v>1</v>
      </c>
      <c r="G7" s="37">
        <v>0</v>
      </c>
      <c r="H7" s="37" t="s">
        <v>96</v>
      </c>
      <c r="I7" s="37" t="s">
        <v>97</v>
      </c>
      <c r="J7" s="37" t="s">
        <v>98</v>
      </c>
      <c r="K7" s="37" t="s">
        <v>99</v>
      </c>
      <c r="L7" s="37" t="s">
        <v>100</v>
      </c>
      <c r="M7" s="37" t="s">
        <v>101</v>
      </c>
      <c r="N7" s="38" t="s">
        <v>102</v>
      </c>
      <c r="O7" s="38">
        <v>67.28</v>
      </c>
      <c r="P7" s="38">
        <v>12.26</v>
      </c>
      <c r="Q7" s="38">
        <v>88.73</v>
      </c>
      <c r="R7" s="38">
        <v>3080</v>
      </c>
      <c r="S7" s="38">
        <v>39806</v>
      </c>
      <c r="T7" s="38">
        <v>205.81</v>
      </c>
      <c r="U7" s="38">
        <v>193.41</v>
      </c>
      <c r="V7" s="38">
        <v>4852</v>
      </c>
      <c r="W7" s="38">
        <v>2.79</v>
      </c>
      <c r="X7" s="38">
        <v>1739.07</v>
      </c>
      <c r="Y7" s="38" t="s">
        <v>102</v>
      </c>
      <c r="Z7" s="38" t="s">
        <v>102</v>
      </c>
      <c r="AA7" s="38" t="s">
        <v>102</v>
      </c>
      <c r="AB7" s="38">
        <v>135.72999999999999</v>
      </c>
      <c r="AC7" s="38">
        <v>128.4</v>
      </c>
      <c r="AD7" s="38" t="s">
        <v>102</v>
      </c>
      <c r="AE7" s="38" t="s">
        <v>102</v>
      </c>
      <c r="AF7" s="38" t="s">
        <v>102</v>
      </c>
      <c r="AG7" s="38">
        <v>109.21</v>
      </c>
      <c r="AH7" s="38">
        <v>107.81</v>
      </c>
      <c r="AI7" s="38">
        <v>106.67</v>
      </c>
      <c r="AJ7" s="38" t="s">
        <v>102</v>
      </c>
      <c r="AK7" s="38" t="s">
        <v>102</v>
      </c>
      <c r="AL7" s="38" t="s">
        <v>102</v>
      </c>
      <c r="AM7" s="38">
        <v>0</v>
      </c>
      <c r="AN7" s="38">
        <v>0</v>
      </c>
      <c r="AO7" s="38" t="s">
        <v>102</v>
      </c>
      <c r="AP7" s="38" t="s">
        <v>102</v>
      </c>
      <c r="AQ7" s="38" t="s">
        <v>102</v>
      </c>
      <c r="AR7" s="38">
        <v>15.73</v>
      </c>
      <c r="AS7" s="38">
        <v>18.2</v>
      </c>
      <c r="AT7" s="38">
        <v>3.64</v>
      </c>
      <c r="AU7" s="38" t="s">
        <v>102</v>
      </c>
      <c r="AV7" s="38" t="s">
        <v>102</v>
      </c>
      <c r="AW7" s="38" t="s">
        <v>102</v>
      </c>
      <c r="AX7" s="38">
        <v>44.77</v>
      </c>
      <c r="AY7" s="38">
        <v>21.86</v>
      </c>
      <c r="AZ7" s="38" t="s">
        <v>102</v>
      </c>
      <c r="BA7" s="38" t="s">
        <v>102</v>
      </c>
      <c r="BB7" s="38" t="s">
        <v>102</v>
      </c>
      <c r="BC7" s="38">
        <v>57.26</v>
      </c>
      <c r="BD7" s="38">
        <v>48.56</v>
      </c>
      <c r="BE7" s="38">
        <v>67.52</v>
      </c>
      <c r="BF7" s="38" t="s">
        <v>102</v>
      </c>
      <c r="BG7" s="38" t="s">
        <v>102</v>
      </c>
      <c r="BH7" s="38" t="s">
        <v>102</v>
      </c>
      <c r="BI7" s="38">
        <v>0</v>
      </c>
      <c r="BJ7" s="38">
        <v>0</v>
      </c>
      <c r="BK7" s="38" t="s">
        <v>102</v>
      </c>
      <c r="BL7" s="38" t="s">
        <v>102</v>
      </c>
      <c r="BM7" s="38" t="s">
        <v>102</v>
      </c>
      <c r="BN7" s="38">
        <v>1130.42</v>
      </c>
      <c r="BO7" s="38">
        <v>1245.0999999999999</v>
      </c>
      <c r="BP7" s="38">
        <v>705.21</v>
      </c>
      <c r="BQ7" s="38" t="s">
        <v>102</v>
      </c>
      <c r="BR7" s="38" t="s">
        <v>102</v>
      </c>
      <c r="BS7" s="38" t="s">
        <v>102</v>
      </c>
      <c r="BT7" s="38">
        <v>60.66</v>
      </c>
      <c r="BU7" s="38">
        <v>52</v>
      </c>
      <c r="BV7" s="38" t="s">
        <v>102</v>
      </c>
      <c r="BW7" s="38" t="s">
        <v>102</v>
      </c>
      <c r="BX7" s="38" t="s">
        <v>102</v>
      </c>
      <c r="BY7" s="38">
        <v>74.17</v>
      </c>
      <c r="BZ7" s="38">
        <v>79.77</v>
      </c>
      <c r="CA7" s="38">
        <v>98.96</v>
      </c>
      <c r="CB7" s="38" t="s">
        <v>102</v>
      </c>
      <c r="CC7" s="38" t="s">
        <v>102</v>
      </c>
      <c r="CD7" s="38" t="s">
        <v>102</v>
      </c>
      <c r="CE7" s="38">
        <v>247.23</v>
      </c>
      <c r="CF7" s="38">
        <v>276.49</v>
      </c>
      <c r="CG7" s="38" t="s">
        <v>102</v>
      </c>
      <c r="CH7" s="38" t="s">
        <v>102</v>
      </c>
      <c r="CI7" s="38" t="s">
        <v>102</v>
      </c>
      <c r="CJ7" s="38">
        <v>230.95</v>
      </c>
      <c r="CK7" s="38">
        <v>214.56</v>
      </c>
      <c r="CL7" s="38">
        <v>134.52000000000001</v>
      </c>
      <c r="CM7" s="38" t="s">
        <v>102</v>
      </c>
      <c r="CN7" s="38" t="s">
        <v>102</v>
      </c>
      <c r="CO7" s="38" t="s">
        <v>102</v>
      </c>
      <c r="CP7" s="38">
        <v>28.93</v>
      </c>
      <c r="CQ7" s="38">
        <v>24.35</v>
      </c>
      <c r="CR7" s="38" t="s">
        <v>102</v>
      </c>
      <c r="CS7" s="38" t="s">
        <v>102</v>
      </c>
      <c r="CT7" s="38" t="s">
        <v>102</v>
      </c>
      <c r="CU7" s="38">
        <v>49.27</v>
      </c>
      <c r="CV7" s="38">
        <v>49.47</v>
      </c>
      <c r="CW7" s="38">
        <v>59.57</v>
      </c>
      <c r="CX7" s="38" t="s">
        <v>102</v>
      </c>
      <c r="CY7" s="38" t="s">
        <v>102</v>
      </c>
      <c r="CZ7" s="38" t="s">
        <v>102</v>
      </c>
      <c r="DA7" s="38">
        <v>59.7</v>
      </c>
      <c r="DB7" s="38">
        <v>50.91</v>
      </c>
      <c r="DC7" s="38" t="s">
        <v>102</v>
      </c>
      <c r="DD7" s="38" t="s">
        <v>102</v>
      </c>
      <c r="DE7" s="38" t="s">
        <v>102</v>
      </c>
      <c r="DF7" s="38">
        <v>83.16</v>
      </c>
      <c r="DG7" s="38">
        <v>82.06</v>
      </c>
      <c r="DH7" s="38">
        <v>95.57</v>
      </c>
      <c r="DI7" s="38" t="s">
        <v>102</v>
      </c>
      <c r="DJ7" s="38" t="s">
        <v>102</v>
      </c>
      <c r="DK7" s="38" t="s">
        <v>102</v>
      </c>
      <c r="DL7" s="38">
        <v>29.07</v>
      </c>
      <c r="DM7" s="38">
        <v>31.07</v>
      </c>
      <c r="DN7" s="38" t="s">
        <v>102</v>
      </c>
      <c r="DO7" s="38" t="s">
        <v>102</v>
      </c>
      <c r="DP7" s="38" t="s">
        <v>102</v>
      </c>
      <c r="DQ7" s="38">
        <v>24.1</v>
      </c>
      <c r="DR7" s="38">
        <v>19.93</v>
      </c>
      <c r="DS7" s="38">
        <v>36.520000000000003</v>
      </c>
      <c r="DT7" s="38" t="s">
        <v>102</v>
      </c>
      <c r="DU7" s="38" t="s">
        <v>102</v>
      </c>
      <c r="DV7" s="38" t="s">
        <v>102</v>
      </c>
      <c r="DW7" s="38">
        <v>0</v>
      </c>
      <c r="DX7" s="38">
        <v>0</v>
      </c>
      <c r="DY7" s="38" t="s">
        <v>102</v>
      </c>
      <c r="DZ7" s="38" t="s">
        <v>102</v>
      </c>
      <c r="EA7" s="38" t="s">
        <v>102</v>
      </c>
      <c r="EB7" s="38">
        <v>0</v>
      </c>
      <c r="EC7" s="38">
        <v>0</v>
      </c>
      <c r="ED7" s="38">
        <v>5.72</v>
      </c>
      <c r="EE7" s="38" t="s">
        <v>102</v>
      </c>
      <c r="EF7" s="38" t="s">
        <v>102</v>
      </c>
      <c r="EG7" s="38" t="s">
        <v>102</v>
      </c>
      <c r="EH7" s="38">
        <v>0</v>
      </c>
      <c r="EI7" s="38">
        <v>0</v>
      </c>
      <c r="EJ7" s="38" t="s">
        <v>102</v>
      </c>
      <c r="EK7" s="38" t="s">
        <v>102</v>
      </c>
      <c r="EL7" s="38" t="s">
        <v>102</v>
      </c>
      <c r="EM7" s="38">
        <v>0.1</v>
      </c>
      <c r="EN7" s="38">
        <v>0.32</v>
      </c>
      <c r="EO7" s="38">
        <v>0.3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108</v>
      </c>
    </row>
    <row r="12" spans="1:148" x14ac:dyDescent="0.2">
      <c r="B12">
        <v>1</v>
      </c>
      <c r="C12">
        <v>1</v>
      </c>
      <c r="D12">
        <v>1</v>
      </c>
      <c r="E12">
        <v>1</v>
      </c>
      <c r="F12">
        <v>2</v>
      </c>
      <c r="G12" t="s">
        <v>109</v>
      </c>
    </row>
    <row r="13" spans="1:148" x14ac:dyDescent="0.2">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2022-01-19T05:13:08Z</cp:lastPrinted>
  <dcterms:created xsi:type="dcterms:W3CDTF">2021-12-03T07:08:33Z</dcterms:created>
  <dcterms:modified xsi:type="dcterms:W3CDTF">2022-02-17T02:18:19Z</dcterms:modified>
  <cp:category/>
</cp:coreProperties>
</file>