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28_神栖市\"/>
    </mc:Choice>
  </mc:AlternateContent>
  <workbookProtection workbookAlgorithmName="SHA-512" workbookHashValue="1P3tSIxJKpemDBAPE91ZuF5C6hiGB11DD1feJlsDjpyt6nXzZFwd5oBbQJaQEV1W0nqDmUTu2XiJzJTa/MpqNw==" workbookSaltValue="uL0ShxxeQ1iRPAgzlGkk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<sst xmlns="http://schemas.openxmlformats.org/spreadsheetml/2006/main" count="320" uniqueCount="115">
  <si>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</si>
  <si>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</si>
  <si>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</si>
  <si>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</si>
  <si>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</si>
  <si>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</si>
  <si>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</si>
  <si>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</si>
  <si>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</si>
  <si>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</si>
  <si>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</si>
  <si>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</si>
  <si>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茨城県　神栖市</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</si>
  <si>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</si>
  <si>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</si>
  <si>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</si>
  <si>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</si>
  <si>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</si>
  <si>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</si>
  <si>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</si>
  <si>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</si>
  <si>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</si>
  <si>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</si>
  <si>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</si>
  <si>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</si>
  <si>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</si>
  <si>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</si>
  <si>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</si>
  <si>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</si>
  <si>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</si>
  <si>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</si>
  <si>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</si>
  <si>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</si>
  <si>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</si>
  <si>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</si>
  <si>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</si>
  <si>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</si>
  <si>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</si>
  <si>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</si>
  <si>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</si>
  <si>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</si>
  <si>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</si>
  <si>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</si>
  <si>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</si>
  <si>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</si>
  <si>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</si>
  <si>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</si>
  <si>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</si>
  <si>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</si>
  <si>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</si>
  <si>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</si>
  <si>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</si>
  <si>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</si>
  <si>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</si>
  <si>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</si>
  <si>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</si>
  <si>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</si>
  <si>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</si>
  <si>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</si>
  <si>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</si>
  <si>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</si>
  <si>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</si>
  <si>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</si>
  <si>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</si>
  <si>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</si>
  <si>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</si>
  <si>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</si>
  <si>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</si>
  <si>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</si>
  <si>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</si>
  <si>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</si>
  <si>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</si>
  <si>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</si>
  <si>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</si>
  <si>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</si>
  <si>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</si>
  <si>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</si>
  <si>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</si>
  <si>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</si>
  <si>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</si>
  <si>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</si>
  <si>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</si>
  <si>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</si>
  <si>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</si>
  <si>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</si>
  <si>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</si>
  <si>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</si>
  <si>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</si>
  <si>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</si>
  <si>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</si>
  <si>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</si>
  <si>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</si>
  <si>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</si>
  <si>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</si>
  <si>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</si>
  <si>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</si>
  <si>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</si>
  <si>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</si>
  <si>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</si>
  <si>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</si>
  <si>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</si>
  <si>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</si>
  <si>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</si>
  <si>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</si>
  <si>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</si>
  <si>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</si>
  <si>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</si>
  <si>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</si>
  <si>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</si>
  <si>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</si>
  <si>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</si>
  <si>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</si>
  <si>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rPh sb="171" eb="173">
      <t>レイワ</t>
    </rPh>
    <rPh sb="174" eb="176">
      <t>ネンド</t>
    </rPh>
    <rPh sb="177" eb="179">
      <t>サクテイ</t>
    </rPh>
    <rPh sb="181" eb="183">
      <t>ケイエイ</t>
    </rPh>
    <rPh sb="183" eb="185">
      <t>センリャク</t>
    </rPh>
    <rPh sb="226" eb="228">
      <t>ジギョウ</t>
    </rPh>
    <rPh sb="228" eb="230">
      <t>ケイエイ</t>
    </rPh>
    <phoneticPr fontId="1"/>
  </si>
  <si>
    <t>　「①有形固定資産減価償却率」「②管渠老朽化率」「③管渠改善率」を類似団体平均値と比較すると，老朽化している施設や管渠は少ないが，公共下水道事業を開始して約44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rPh sb="3" eb="5">
      <t>ユウケイ</t>
    </rPh>
    <rPh sb="5" eb="7">
      <t>コテイ</t>
    </rPh>
    <rPh sb="7" eb="9">
      <t>シサン</t>
    </rPh>
    <rPh sb="9" eb="13">
      <t>ゲンカショウキャク</t>
    </rPh>
    <rPh sb="13" eb="14">
      <t>リツ</t>
    </rPh>
    <rPh sb="17" eb="19">
      <t>カンキョ</t>
    </rPh>
    <rPh sb="19" eb="22">
      <t>ロウキュウカ</t>
    </rPh>
    <rPh sb="22" eb="23">
      <t>リツ</t>
    </rPh>
    <rPh sb="26" eb="28">
      <t>カンキョ</t>
    </rPh>
    <rPh sb="28" eb="30">
      <t>カイゼン</t>
    </rPh>
    <rPh sb="30" eb="31">
      <t>リツ</t>
    </rPh>
    <rPh sb="41" eb="43">
      <t>ヒカク</t>
    </rPh>
    <rPh sb="47" eb="50">
      <t>ロウキュウカ</t>
    </rPh>
    <rPh sb="54" eb="56">
      <t>シセツ</t>
    </rPh>
    <rPh sb="57" eb="59">
      <t>カンキョ</t>
    </rPh>
    <rPh sb="60" eb="61">
      <t>スク</t>
    </rPh>
    <rPh sb="91" eb="93">
      <t>コンゴ</t>
    </rPh>
    <rPh sb="343" eb="344">
      <t>スス</t>
    </rPh>
    <phoneticPr fontId="1"/>
  </si>
  <si>
    <t>　「①経常収支比率」については，103.67%と単年度収支は黒字ですが，類似団体平均値と比べて低い数値になっています。累積欠損金は発生していませんが，今後は下水道施設の維持管理費の増加や一般会計からの繰入金の減少等が予測されるため，使用料改定等を検討する必要があります。
　「③流動比率」については，100%を大幅に上回っていますが，今後は建設改良費に充てられた企業債の増加が予測されるため，注視する必要があります。
　「④企業債残高対事業規模比率」については，0%ですが，今後は企業債残高に対する一般会計負担額の減少が予測されるため，注視する必要があります。
　「⑤経費回収率」については，100%と平成28年度の料金改定以降，使用料で回収すべき経費を使用料で賄えていますが，今後は下水道施設の維持管理費の増加が予測されるため，使用料改定等を検討する必要があります。
　「⑥汚水処理原価」については，有収水量１㎥当たり156.86円で類似団体平均値と比べて低い数値になっています。今後は下水道施設の維持管理費の増加が予測されるため，注視する必要があります。
　「⑧水洗化率」については，94.06%と100%未満ですが，類似団体平均値と比べて高い数値になっているため，引き続き接続率向上に努めます。</t>
    <rPh sb="3" eb="5">
      <t>ケイジョウ</t>
    </rPh>
    <rPh sb="59" eb="61">
      <t>ルイセキ</t>
    </rPh>
    <rPh sb="61" eb="63">
      <t>ケッソン</t>
    </rPh>
    <rPh sb="63" eb="64">
      <t>キン</t>
    </rPh>
    <rPh sb="65" eb="67">
      <t>ハッセイ</t>
    </rPh>
    <rPh sb="84" eb="86">
      <t>イジ</t>
    </rPh>
    <rPh sb="86" eb="89">
      <t>カンリヒ</t>
    </rPh>
    <rPh sb="93" eb="95">
      <t>イッパン</t>
    </rPh>
    <rPh sb="95" eb="97">
      <t>カイケイ</t>
    </rPh>
    <rPh sb="100" eb="102">
      <t>クリイレ</t>
    </rPh>
    <rPh sb="102" eb="103">
      <t>キン</t>
    </rPh>
    <rPh sb="104" eb="106">
      <t>ゲンショウ</t>
    </rPh>
    <rPh sb="106" eb="107">
      <t>トウ</t>
    </rPh>
    <rPh sb="139" eb="141">
      <t>リュウドウ</t>
    </rPh>
    <rPh sb="141" eb="143">
      <t>ヒリツ</t>
    </rPh>
    <rPh sb="155" eb="157">
      <t>オオハバ</t>
    </rPh>
    <rPh sb="158" eb="160">
      <t>ウワマワ</t>
    </rPh>
    <rPh sb="167" eb="169">
      <t>コンゴ</t>
    </rPh>
    <rPh sb="170" eb="172">
      <t>ケンセツ</t>
    </rPh>
    <rPh sb="172" eb="174">
      <t>カイリョウ</t>
    </rPh>
    <rPh sb="174" eb="175">
      <t>ヒ</t>
    </rPh>
    <rPh sb="176" eb="177">
      <t>ア</t>
    </rPh>
    <rPh sb="181" eb="183">
      <t>キギョウ</t>
    </rPh>
    <rPh sb="183" eb="184">
      <t>サイ</t>
    </rPh>
    <rPh sb="185" eb="187">
      <t>ゾウカ</t>
    </rPh>
    <rPh sb="196" eb="198">
      <t>チュウシ</t>
    </rPh>
    <rPh sb="200" eb="202">
      <t>ヒツヨウ</t>
    </rPh>
    <rPh sb="212" eb="214">
      <t>キギョウ</t>
    </rPh>
    <rPh sb="214" eb="215">
      <t>サイ</t>
    </rPh>
    <rPh sb="215" eb="217">
      <t>ザンダカ</t>
    </rPh>
    <rPh sb="217" eb="218">
      <t>タイ</t>
    </rPh>
    <rPh sb="218" eb="220">
      <t>ジギョウ</t>
    </rPh>
    <rPh sb="220" eb="222">
      <t>キボ</t>
    </rPh>
    <rPh sb="222" eb="224">
      <t>ヒリツ</t>
    </rPh>
    <rPh sb="237" eb="239">
      <t>コンゴ</t>
    </rPh>
    <rPh sb="240" eb="242">
      <t>キギョウ</t>
    </rPh>
    <rPh sb="242" eb="243">
      <t>サイ</t>
    </rPh>
    <rPh sb="243" eb="245">
      <t>ザンダカ</t>
    </rPh>
    <rPh sb="246" eb="247">
      <t>タイ</t>
    </rPh>
    <rPh sb="249" eb="251">
      <t>イッパン</t>
    </rPh>
    <rPh sb="251" eb="253">
      <t>カイケイ</t>
    </rPh>
    <rPh sb="253" eb="255">
      <t>フタン</t>
    </rPh>
    <rPh sb="255" eb="256">
      <t>ガク</t>
    </rPh>
    <rPh sb="257" eb="259">
      <t>ゲンショウ</t>
    </rPh>
    <rPh sb="301" eb="303">
      <t>ヘイセイ</t>
    </rPh>
    <rPh sb="348" eb="350">
      <t>イジ</t>
    </rPh>
    <rPh sb="350" eb="353">
      <t>カンリヒ</t>
    </rPh>
    <rPh sb="467" eb="469">
      <t>チュウシ</t>
    </rPh>
    <rPh sb="471" eb="473">
      <t>ヒツヨウ</t>
    </rPh>
    <rPh sb="483" eb="486">
      <t>スイセンカ</t>
    </rPh>
    <rPh sb="486" eb="487">
      <t>リツ</t>
    </rPh>
    <rPh sb="505" eb="507">
      <t>ミマン</t>
    </rPh>
    <rPh sb="522" eb="523">
      <t>タカ</t>
    </rPh>
    <rPh sb="524" eb="526">
      <t>スウチ</t>
    </rPh>
    <rPh sb="535" eb="536">
      <t>ヒ</t>
    </rPh>
    <rPh sb="537" eb="538">
      <t>ツヅ</t>
    </rPh>
    <rPh sb="539" eb="541">
      <t>セツゾク</t>
    </rPh>
    <rPh sb="541" eb="542">
      <t>リツ</t>
    </rPh>
    <rPh sb="542" eb="544">
      <t>コウジョウ</t>
    </rPh>
    <rPh sb="545" eb="546">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</si>
</sst>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0.19</c:v>
                </c:pt>
              </c:numCache>
            </c:numRef>
          </c:val>
          <c:extLst>
            <c:ext xmlns:c16="http://schemas.microsoft.com/office/drawing/2014/chart" uri="{C3380CC4-5D6E-409C-BE32-E72D297353CC}">
              <c16:uniqueId val="{00000000-D3C5-473D-8323-B35EE8AC87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D3C5-473D-8323-B35EE8AC87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00-4BC6-AAC1-63E410CAD8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6700-4BC6-AAC1-63E410CAD8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94.06</c:v>
                </c:pt>
              </c:numCache>
            </c:numRef>
          </c:val>
          <c:extLst>
            <c:ext xmlns:c16="http://schemas.microsoft.com/office/drawing/2014/chart" uri="{C3380CC4-5D6E-409C-BE32-E72D297353CC}">
              <c16:uniqueId val="{00000000-A0B9-42EA-B703-E855884629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A0B9-42EA-B703-E855884629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103.67</c:v>
                </c:pt>
              </c:numCache>
            </c:numRef>
          </c:val>
          <c:extLst>
            <c:ext xmlns:c16="http://schemas.microsoft.com/office/drawing/2014/chart" uri="{C3380CC4-5D6E-409C-BE32-E72D297353CC}">
              <c16:uniqueId val="{00000000-1007-4162-9BE2-18EBFEAE72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1007-4162-9BE2-18EBFEAE72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3.25</c:v>
                </c:pt>
              </c:numCache>
            </c:numRef>
          </c:val>
          <c:extLst>
            <c:ext xmlns:c16="http://schemas.microsoft.com/office/drawing/2014/chart" uri="{C3380CC4-5D6E-409C-BE32-E72D297353CC}">
              <c16:uniqueId val="{00000000-8504-4BA2-BF93-4C6424E937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8504-4BA2-BF93-4C6424E937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AC3-46FA-89C0-AE18E0793B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9AC3-46FA-89C0-AE18E0793B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425-4D6A-AB08-9AD205226C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D425-4D6A-AB08-9AD205226C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199.33</c:v>
                </c:pt>
              </c:numCache>
            </c:numRef>
          </c:val>
          <c:extLst>
            <c:ext xmlns:c16="http://schemas.microsoft.com/office/drawing/2014/chart" uri="{C3380CC4-5D6E-409C-BE32-E72D297353CC}">
              <c16:uniqueId val="{00000000-4C3C-4167-9826-FB80C0D916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4C3C-4167-9826-FB80C0D916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EAA-4474-BEB4-D1093A0A35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5EAA-4474-BEB4-D1093A0A35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39E-4C68-9F5E-C6C81E2522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239E-4C68-9F5E-C6C81E2522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156.86000000000001</c:v>
                </c:pt>
              </c:numCache>
            </c:numRef>
          </c:val>
          <c:extLst>
            <c:ext xmlns:c16="http://schemas.microsoft.com/office/drawing/2014/chart" uri="{C3380CC4-5D6E-409C-BE32-E72D297353CC}">
              <c16:uniqueId val="{00000000-2923-4D7E-A0CC-911940CE24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2923-4D7E-A0CC-911940CE24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神栖市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7</v>
      </c>
      <c r="C7" s="70"/>
      <c r="D7" s="70"/>
      <c r="E7" s="70"/>
      <c r="F7" s="70"/>
      <c r="G7" s="70"/>
      <c r="H7" s="70"/>
      <c r="I7" s="70" t="s">
        <v>14</v>
      </c>
      <c r="J7" s="70"/>
      <c r="K7" s="70"/>
      <c r="L7" s="70"/>
      <c r="M7" s="70"/>
      <c r="N7" s="70"/>
      <c r="O7" s="70"/>
      <c r="P7" s="70" t="s">
        <v>6</v>
      </c>
      <c r="Q7" s="70"/>
      <c r="R7" s="70"/>
      <c r="S7" s="70"/>
      <c r="T7" s="70"/>
      <c r="U7" s="70"/>
      <c r="V7" s="70"/>
      <c r="W7" s="70" t="s">
        <v>16</v>
      </c>
      <c r="X7" s="70"/>
      <c r="Y7" s="70"/>
      <c r="Z7" s="70"/>
      <c r="AA7" s="70"/>
      <c r="AB7" s="70"/>
      <c r="AC7" s="70"/>
      <c r="AD7" s="70" t="s">
        <v>5</v>
      </c>
      <c r="AE7" s="70"/>
      <c r="AF7" s="70"/>
      <c r="AG7" s="70"/>
      <c r="AH7" s="70"/>
      <c r="AI7" s="70"/>
      <c r="AJ7" s="70"/>
      <c r="AK7" s="3"/>
      <c r="AL7" s="70" t="s">
        <v>17</v>
      </c>
      <c r="AM7" s="70"/>
      <c r="AN7" s="70"/>
      <c r="AO7" s="70"/>
      <c r="AP7" s="70"/>
      <c r="AQ7" s="70"/>
      <c r="AR7" s="70"/>
      <c r="AS7" s="70"/>
      <c r="AT7" s="70" t="s">
        <v>11</v>
      </c>
      <c r="AU7" s="70"/>
      <c r="AV7" s="70"/>
      <c r="AW7" s="70"/>
      <c r="AX7" s="70"/>
      <c r="AY7" s="70"/>
      <c r="AZ7" s="70"/>
      <c r="BA7" s="70"/>
      <c r="BB7" s="70" t="s">
        <v>18</v>
      </c>
      <c r="BC7" s="70"/>
      <c r="BD7" s="70"/>
      <c r="BE7" s="70"/>
      <c r="BF7" s="70"/>
      <c r="BG7" s="70"/>
      <c r="BH7" s="70"/>
      <c r="BI7" s="70"/>
      <c r="BJ7" s="3"/>
      <c r="BK7" s="3"/>
      <c r="BL7" s="15" t="s">
        <v>19</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tr">
        <f>データ!$M$6</f>
        <v>非設置</v>
      </c>
      <c r="AE8" s="74"/>
      <c r="AF8" s="74"/>
      <c r="AG8" s="74"/>
      <c r="AH8" s="74"/>
      <c r="AI8" s="74"/>
      <c r="AJ8" s="74"/>
      <c r="AK8" s="3"/>
      <c r="AL8" s="63">
        <f>データ!S6</f>
        <v>95537</v>
      </c>
      <c r="AM8" s="63"/>
      <c r="AN8" s="63"/>
      <c r="AO8" s="63"/>
      <c r="AP8" s="63"/>
      <c r="AQ8" s="63"/>
      <c r="AR8" s="63"/>
      <c r="AS8" s="63"/>
      <c r="AT8" s="64">
        <f>データ!T6</f>
        <v>146.97</v>
      </c>
      <c r="AU8" s="64"/>
      <c r="AV8" s="64"/>
      <c r="AW8" s="64"/>
      <c r="AX8" s="64"/>
      <c r="AY8" s="64"/>
      <c r="AZ8" s="64"/>
      <c r="BA8" s="64"/>
      <c r="BB8" s="64">
        <f>データ!U6</f>
        <v>650.04</v>
      </c>
      <c r="BC8" s="64"/>
      <c r="BD8" s="64"/>
      <c r="BE8" s="64"/>
      <c r="BF8" s="64"/>
      <c r="BG8" s="64"/>
      <c r="BH8" s="64"/>
      <c r="BI8" s="64"/>
      <c r="BJ8" s="3"/>
      <c r="BK8" s="3"/>
      <c r="BL8" s="68" t="s">
        <v>13</v>
      </c>
      <c r="BM8" s="69"/>
      <c r="BN8" s="17" t="s">
        <v>21</v>
      </c>
      <c r="BO8" s="20"/>
      <c r="BP8" s="20"/>
      <c r="BQ8" s="20"/>
      <c r="BR8" s="20"/>
      <c r="BS8" s="20"/>
      <c r="BT8" s="20"/>
      <c r="BU8" s="20"/>
      <c r="BV8" s="20"/>
      <c r="BW8" s="20"/>
      <c r="BX8" s="20"/>
      <c r="BY8" s="24"/>
    </row>
    <row r="9" spans="1:78" ht="18.75" customHeight="1" x14ac:dyDescent="0.15">
      <c r="A9" s="2"/>
      <c r="B9" s="70" t="s">
        <v>23</v>
      </c>
      <c r="C9" s="70"/>
      <c r="D9" s="70"/>
      <c r="E9" s="70"/>
      <c r="F9" s="70"/>
      <c r="G9" s="70"/>
      <c r="H9" s="70"/>
      <c r="I9" s="70" t="s">
        <v>24</v>
      </c>
      <c r="J9" s="70"/>
      <c r="K9" s="70"/>
      <c r="L9" s="70"/>
      <c r="M9" s="70"/>
      <c r="N9" s="70"/>
      <c r="O9" s="70"/>
      <c r="P9" s="70" t="s">
        <v>26</v>
      </c>
      <c r="Q9" s="70"/>
      <c r="R9" s="70"/>
      <c r="S9" s="70"/>
      <c r="T9" s="70"/>
      <c r="U9" s="70"/>
      <c r="V9" s="70"/>
      <c r="W9" s="70" t="s">
        <v>27</v>
      </c>
      <c r="X9" s="70"/>
      <c r="Y9" s="70"/>
      <c r="Z9" s="70"/>
      <c r="AA9" s="70"/>
      <c r="AB9" s="70"/>
      <c r="AC9" s="70"/>
      <c r="AD9" s="70" t="s">
        <v>22</v>
      </c>
      <c r="AE9" s="70"/>
      <c r="AF9" s="70"/>
      <c r="AG9" s="70"/>
      <c r="AH9" s="70"/>
      <c r="AI9" s="70"/>
      <c r="AJ9" s="70"/>
      <c r="AK9" s="3"/>
      <c r="AL9" s="70" t="s">
        <v>30</v>
      </c>
      <c r="AM9" s="70"/>
      <c r="AN9" s="70"/>
      <c r="AO9" s="70"/>
      <c r="AP9" s="70"/>
      <c r="AQ9" s="70"/>
      <c r="AR9" s="70"/>
      <c r="AS9" s="70"/>
      <c r="AT9" s="70" t="s">
        <v>31</v>
      </c>
      <c r="AU9" s="70"/>
      <c r="AV9" s="70"/>
      <c r="AW9" s="70"/>
      <c r="AX9" s="70"/>
      <c r="AY9" s="70"/>
      <c r="AZ9" s="70"/>
      <c r="BA9" s="70"/>
      <c r="BB9" s="70" t="s">
        <v>34</v>
      </c>
      <c r="BC9" s="70"/>
      <c r="BD9" s="70"/>
      <c r="BE9" s="70"/>
      <c r="BF9" s="70"/>
      <c r="BG9" s="70"/>
      <c r="BH9" s="70"/>
      <c r="BI9" s="70"/>
      <c r="BJ9" s="3"/>
      <c r="BK9" s="3"/>
      <c r="BL9" s="71" t="s">
        <v>35</v>
      </c>
      <c r="BM9" s="72"/>
      <c r="BN9" s="18" t="s">
        <v>37</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70.81</v>
      </c>
      <c r="J10" s="64"/>
      <c r="K10" s="64"/>
      <c r="L10" s="64"/>
      <c r="M10" s="64"/>
      <c r="N10" s="64"/>
      <c r="O10" s="64"/>
      <c r="P10" s="64">
        <f>データ!P6</f>
        <v>42.78</v>
      </c>
      <c r="Q10" s="64"/>
      <c r="R10" s="64"/>
      <c r="S10" s="64"/>
      <c r="T10" s="64"/>
      <c r="U10" s="64"/>
      <c r="V10" s="64"/>
      <c r="W10" s="64">
        <f>データ!Q6</f>
        <v>94.12</v>
      </c>
      <c r="X10" s="64"/>
      <c r="Y10" s="64"/>
      <c r="Z10" s="64"/>
      <c r="AA10" s="64"/>
      <c r="AB10" s="64"/>
      <c r="AC10" s="64"/>
      <c r="AD10" s="63">
        <f>データ!R6</f>
        <v>2970</v>
      </c>
      <c r="AE10" s="63"/>
      <c r="AF10" s="63"/>
      <c r="AG10" s="63"/>
      <c r="AH10" s="63"/>
      <c r="AI10" s="63"/>
      <c r="AJ10" s="63"/>
      <c r="AK10" s="2"/>
      <c r="AL10" s="63">
        <f>データ!V6</f>
        <v>40853</v>
      </c>
      <c r="AM10" s="63"/>
      <c r="AN10" s="63"/>
      <c r="AO10" s="63"/>
      <c r="AP10" s="63"/>
      <c r="AQ10" s="63"/>
      <c r="AR10" s="63"/>
      <c r="AS10" s="63"/>
      <c r="AT10" s="64">
        <f>データ!W6</f>
        <v>15.01</v>
      </c>
      <c r="AU10" s="64"/>
      <c r="AV10" s="64"/>
      <c r="AW10" s="64"/>
      <c r="AX10" s="64"/>
      <c r="AY10" s="64"/>
      <c r="AZ10" s="64"/>
      <c r="BA10" s="64"/>
      <c r="BB10" s="64">
        <f>データ!X6</f>
        <v>2721.72</v>
      </c>
      <c r="BC10" s="64"/>
      <c r="BD10" s="64"/>
      <c r="BE10" s="64"/>
      <c r="BF10" s="64"/>
      <c r="BG10" s="64"/>
      <c r="BH10" s="64"/>
      <c r="BI10" s="64"/>
      <c r="BJ10" s="2"/>
      <c r="BK10" s="2"/>
      <c r="BL10" s="65" t="s">
        <v>38</v>
      </c>
      <c r="BM10" s="66"/>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40</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29</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41</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9</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42</v>
      </c>
    </row>
    <row r="84" spans="1:78" hidden="1" x14ac:dyDescent="0.15">
      <c r="B84" s="6" t="s">
        <v>43</v>
      </c>
      <c r="C84" s="6"/>
      <c r="D84" s="6"/>
      <c r="E84" s="6" t="s">
        <v>45</v>
      </c>
      <c r="F84" s="6" t="s">
        <v>46</v>
      </c>
      <c r="G84" s="6" t="s">
        <v>47</v>
      </c>
      <c r="H84" s="6" t="s">
        <v>0</v>
      </c>
      <c r="I84" s="6" t="s">
        <v>8</v>
      </c>
      <c r="J84" s="6" t="s">
        <v>48</v>
      </c>
      <c r="K84" s="6" t="s">
        <v>49</v>
      </c>
      <c r="L84" s="6" t="s">
        <v>33</v>
      </c>
      <c r="M84" s="6" t="s">
        <v>36</v>
      </c>
      <c r="N84" s="6" t="s">
        <v>51</v>
      </c>
      <c r="O84" s="6" t="s">
        <v>53</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AuJoC5m4JEz/QbMxwjF71Zt4yNZKrdXP0j79IumxMlWj4x7dBzgkqfM1e+yZOxsAkVXW5yGSpqA56/P30bcG4g==" saltValue="X3VzsM9CbiZIyKjI6dDM4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32</v>
      </c>
      <c r="C3" s="30" t="s">
        <v>57</v>
      </c>
      <c r="D3" s="30" t="s">
        <v>58</v>
      </c>
      <c r="E3" s="30" t="s">
        <v>4</v>
      </c>
      <c r="F3" s="30" t="s">
        <v>3</v>
      </c>
      <c r="G3" s="30" t="s">
        <v>25</v>
      </c>
      <c r="H3" s="76" t="s">
        <v>59</v>
      </c>
      <c r="I3" s="77"/>
      <c r="J3" s="77"/>
      <c r="K3" s="77"/>
      <c r="L3" s="77"/>
      <c r="M3" s="77"/>
      <c r="N3" s="77"/>
      <c r="O3" s="77"/>
      <c r="P3" s="77"/>
      <c r="Q3" s="77"/>
      <c r="R3" s="77"/>
      <c r="S3" s="77"/>
      <c r="T3" s="77"/>
      <c r="U3" s="77"/>
      <c r="V3" s="77"/>
      <c r="W3" s="77"/>
      <c r="X3" s="78"/>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60</v>
      </c>
      <c r="B4" s="31"/>
      <c r="C4" s="31"/>
      <c r="D4" s="31"/>
      <c r="E4" s="31"/>
      <c r="F4" s="31"/>
      <c r="G4" s="31"/>
      <c r="H4" s="79"/>
      <c r="I4" s="80"/>
      <c r="J4" s="80"/>
      <c r="K4" s="80"/>
      <c r="L4" s="80"/>
      <c r="M4" s="80"/>
      <c r="N4" s="80"/>
      <c r="O4" s="80"/>
      <c r="P4" s="80"/>
      <c r="Q4" s="80"/>
      <c r="R4" s="80"/>
      <c r="S4" s="80"/>
      <c r="T4" s="80"/>
      <c r="U4" s="80"/>
      <c r="V4" s="80"/>
      <c r="W4" s="80"/>
      <c r="X4" s="81"/>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x14ac:dyDescent="0.15">
      <c r="A5" s="28" t="s">
        <v>69</v>
      </c>
      <c r="B5" s="32"/>
      <c r="C5" s="32"/>
      <c r="D5" s="32"/>
      <c r="E5" s="32"/>
      <c r="F5" s="32"/>
      <c r="G5" s="32"/>
      <c r="H5" s="37" t="s">
        <v>56</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43</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8" s="27" customFormat="1" x14ac:dyDescent="0.15">
      <c r="A6" s="28" t="s">
        <v>95</v>
      </c>
      <c r="B6" s="33">
        <f t="shared" ref="B6:X6" si="1">B7</f>
        <v>2020</v>
      </c>
      <c r="C6" s="33">
        <f t="shared" si="1"/>
        <v>82325</v>
      </c>
      <c r="D6" s="33">
        <f t="shared" si="1"/>
        <v>46</v>
      </c>
      <c r="E6" s="33">
        <f t="shared" si="1"/>
        <v>17</v>
      </c>
      <c r="F6" s="33">
        <f t="shared" si="1"/>
        <v>1</v>
      </c>
      <c r="G6" s="33">
        <f t="shared" si="1"/>
        <v>0</v>
      </c>
      <c r="H6" s="33" t="str">
        <f t="shared" si="1"/>
        <v>茨城県　神栖市</v>
      </c>
      <c r="I6" s="33" t="str">
        <f t="shared" si="1"/>
        <v>法適用</v>
      </c>
      <c r="J6" s="33" t="str">
        <f t="shared" si="1"/>
        <v>下水道事業</v>
      </c>
      <c r="K6" s="33" t="str">
        <f t="shared" si="1"/>
        <v>公共下水道</v>
      </c>
      <c r="L6" s="33" t="str">
        <f t="shared" si="1"/>
        <v>Bd1</v>
      </c>
      <c r="M6" s="33" t="str">
        <f t="shared" si="1"/>
        <v>非設置</v>
      </c>
      <c r="N6" s="38" t="str">
        <f t="shared" si="1"/>
        <v>-</v>
      </c>
      <c r="O6" s="38">
        <f t="shared" si="1"/>
        <v>70.81</v>
      </c>
      <c r="P6" s="38">
        <f t="shared" si="1"/>
        <v>42.78</v>
      </c>
      <c r="Q6" s="38">
        <f t="shared" si="1"/>
        <v>94.12</v>
      </c>
      <c r="R6" s="38">
        <f t="shared" si="1"/>
        <v>2970</v>
      </c>
      <c r="S6" s="38">
        <f t="shared" si="1"/>
        <v>95537</v>
      </c>
      <c r="T6" s="38">
        <f t="shared" si="1"/>
        <v>146.97</v>
      </c>
      <c r="U6" s="38">
        <f t="shared" si="1"/>
        <v>650.04</v>
      </c>
      <c r="V6" s="38">
        <f t="shared" si="1"/>
        <v>40853</v>
      </c>
      <c r="W6" s="38">
        <f t="shared" si="1"/>
        <v>15.01</v>
      </c>
      <c r="X6" s="38">
        <f t="shared" si="1"/>
        <v>2721.72</v>
      </c>
      <c r="Y6" s="42" t="str">
        <f t="shared" ref="Y6:AH6" si="2">IF(Y7="",NA(),Y7)</f>
        <v>-</v>
      </c>
      <c r="Z6" s="42" t="str">
        <f t="shared" si="2"/>
        <v>-</v>
      </c>
      <c r="AA6" s="42" t="str">
        <f t="shared" si="2"/>
        <v>-</v>
      </c>
      <c r="AB6" s="42" t="str">
        <f t="shared" si="2"/>
        <v>-</v>
      </c>
      <c r="AC6" s="42">
        <f t="shared" si="2"/>
        <v>103.67</v>
      </c>
      <c r="AD6" s="42" t="str">
        <f t="shared" si="2"/>
        <v>-</v>
      </c>
      <c r="AE6" s="42" t="str">
        <f t="shared" si="2"/>
        <v>-</v>
      </c>
      <c r="AF6" s="42" t="str">
        <f t="shared" si="2"/>
        <v>-</v>
      </c>
      <c r="AG6" s="42" t="str">
        <f t="shared" si="2"/>
        <v>-</v>
      </c>
      <c r="AH6" s="42">
        <f t="shared" si="2"/>
        <v>107.85</v>
      </c>
      <c r="AI6" s="38" t="str">
        <f>IF(AI7="","",IF(AI7="-","【-】","【"&amp;SUBSTITUTE(TEXT(AI7,"#,##0.00"),"-","△")&amp;"】"))</f>
        <v>【106.67】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4.72</v>
      </c>
      <c r="AT6" s="38" t="str">
        <f>IF(AT7="","",IF(AT7="-","【-】","【"&amp;SUBSTITUTE(TEXT(AT7,"#,##0.00"),"-","△")&amp;"】"))</f>
        <v>【3.64】</v>
      </c>
      <c r="AU6" s="42" t="str">
        <f t="shared" ref="AU6:BD6" si="4">IF(AU7="",NA(),AU7)</f>
        <v>-</v>
      </c>
      <c r="AV6" s="42" t="str">
        <f t="shared" si="4"/>
        <v>-</v>
      </c>
      <c r="AW6" s="42" t="str">
        <f t="shared" si="4"/>
        <v>-</v>
      </c>
      <c r="AX6" s="42" t="str">
        <f t="shared" si="4"/>
        <v>-</v>
      </c>
      <c r="AY6" s="42">
        <f t="shared" si="4"/>
        <v>199.33</v>
      </c>
      <c r="AZ6" s="42" t="str">
        <f t="shared" si="4"/>
        <v>-</v>
      </c>
      <c r="BA6" s="42" t="str">
        <f t="shared" si="4"/>
        <v>-</v>
      </c>
      <c r="BB6" s="42" t="str">
        <f t="shared" si="4"/>
        <v>-</v>
      </c>
      <c r="BC6" s="42" t="str">
        <f t="shared" si="4"/>
        <v>-</v>
      </c>
      <c r="BD6" s="42">
        <f t="shared" si="4"/>
        <v>67.930000000000007</v>
      </c>
      <c r="BE6" s="38" t="str">
        <f>IF(BE7="","",IF(BE7="-","【-】","【"&amp;SUBSTITUTE(TEXT(BE7,"#,##0.00"),"-","△")&amp;"】"))</f>
        <v>【67.52】</v>
      </c>
      <c r="BF6" s="42" t="str">
        <f t="shared" ref="BF6:BO6" si="5">IF(BF7="",NA(),BF7)</f>
        <v>-</v>
      </c>
      <c r="BG6" s="42" t="str">
        <f t="shared" si="5"/>
        <v>-</v>
      </c>
      <c r="BH6" s="42" t="str">
        <f t="shared" si="5"/>
        <v>-</v>
      </c>
      <c r="BI6" s="42" t="str">
        <f t="shared" si="5"/>
        <v>-</v>
      </c>
      <c r="BJ6" s="38">
        <f t="shared" si="5"/>
        <v>0</v>
      </c>
      <c r="BK6" s="42" t="str">
        <f t="shared" si="5"/>
        <v>-</v>
      </c>
      <c r="BL6" s="42" t="str">
        <f t="shared" si="5"/>
        <v>-</v>
      </c>
      <c r="BM6" s="42" t="str">
        <f t="shared" si="5"/>
        <v>-</v>
      </c>
      <c r="BN6" s="42" t="str">
        <f t="shared" si="5"/>
        <v>-</v>
      </c>
      <c r="BO6" s="42">
        <f t="shared" si="5"/>
        <v>857.88</v>
      </c>
      <c r="BP6" s="38" t="str">
        <f>IF(BP7="","",IF(BP7="-","【-】","【"&amp;SUBSTITUTE(TEXT(BP7,"#,##0.00"),"-","△")&amp;"】"))</f>
        <v>【705.21】</v>
      </c>
      <c r="BQ6" s="42" t="str">
        <f t="shared" ref="BQ6:BZ6" si="6">IF(BQ7="",NA(),BQ7)</f>
        <v>-</v>
      </c>
      <c r="BR6" s="42" t="str">
        <f t="shared" si="6"/>
        <v>-</v>
      </c>
      <c r="BS6" s="42" t="str">
        <f t="shared" si="6"/>
        <v>-</v>
      </c>
      <c r="BT6" s="42" t="str">
        <f t="shared" si="6"/>
        <v>-</v>
      </c>
      <c r="BU6" s="42">
        <f t="shared" si="6"/>
        <v>100</v>
      </c>
      <c r="BV6" s="42" t="str">
        <f t="shared" si="6"/>
        <v>-</v>
      </c>
      <c r="BW6" s="42" t="str">
        <f t="shared" si="6"/>
        <v>-</v>
      </c>
      <c r="BX6" s="42" t="str">
        <f t="shared" si="6"/>
        <v>-</v>
      </c>
      <c r="BY6" s="42" t="str">
        <f t="shared" si="6"/>
        <v>-</v>
      </c>
      <c r="BZ6" s="42">
        <f t="shared" si="6"/>
        <v>94.97</v>
      </c>
      <c r="CA6" s="38" t="str">
        <f>IF(CA7="","",IF(CA7="-","【-】","【"&amp;SUBSTITUTE(TEXT(CA7,"#,##0.00"),"-","△")&amp;"】"))</f>
        <v>【98.96】</v>
      </c>
      <c r="CB6" s="42" t="str">
        <f t="shared" ref="CB6:CK6" si="7">IF(CB7="",NA(),CB7)</f>
        <v>-</v>
      </c>
      <c r="CC6" s="42" t="str">
        <f t="shared" si="7"/>
        <v>-</v>
      </c>
      <c r="CD6" s="42" t="str">
        <f t="shared" si="7"/>
        <v>-</v>
      </c>
      <c r="CE6" s="42" t="str">
        <f t="shared" si="7"/>
        <v>-</v>
      </c>
      <c r="CF6" s="42">
        <f t="shared" si="7"/>
        <v>156.86000000000001</v>
      </c>
      <c r="CG6" s="42" t="str">
        <f t="shared" si="7"/>
        <v>-</v>
      </c>
      <c r="CH6" s="42" t="str">
        <f t="shared" si="7"/>
        <v>-</v>
      </c>
      <c r="CI6" s="42" t="str">
        <f t="shared" si="7"/>
        <v>-</v>
      </c>
      <c r="CJ6" s="42" t="str">
        <f t="shared" si="7"/>
        <v>-</v>
      </c>
      <c r="CK6" s="42">
        <f t="shared" si="7"/>
        <v>159.49</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65.28</v>
      </c>
      <c r="CW6" s="38" t="str">
        <f>IF(CW7="","",IF(CW7="-","【-】","【"&amp;SUBSTITUTE(TEXT(CW7,"#,##0.00"),"-","△")&amp;"】"))</f>
        <v>【59.57】</v>
      </c>
      <c r="CX6" s="42" t="str">
        <f t="shared" ref="CX6:DG6" si="9">IF(CX7="",NA(),CX7)</f>
        <v>-</v>
      </c>
      <c r="CY6" s="42" t="str">
        <f t="shared" si="9"/>
        <v>-</v>
      </c>
      <c r="CZ6" s="42" t="str">
        <f t="shared" si="9"/>
        <v>-</v>
      </c>
      <c r="DA6" s="42" t="str">
        <f t="shared" si="9"/>
        <v>-</v>
      </c>
      <c r="DB6" s="42">
        <f t="shared" si="9"/>
        <v>94.06</v>
      </c>
      <c r="DC6" s="42" t="str">
        <f t="shared" si="9"/>
        <v>-</v>
      </c>
      <c r="DD6" s="42" t="str">
        <f t="shared" si="9"/>
        <v>-</v>
      </c>
      <c r="DE6" s="42" t="str">
        <f t="shared" si="9"/>
        <v>-</v>
      </c>
      <c r="DF6" s="42" t="str">
        <f t="shared" si="9"/>
        <v>-</v>
      </c>
      <c r="DG6" s="42">
        <f t="shared" si="9"/>
        <v>92.72</v>
      </c>
      <c r="DH6" s="38" t="str">
        <f>IF(DH7="","",IF(DH7="-","【-】","【"&amp;SUBSTITUTE(TEXT(DH7,"#,##0.00"),"-","△")&amp;"】"))</f>
        <v>【95.57】</v>
      </c>
      <c r="DI6" s="42" t="str">
        <f t="shared" ref="DI6:DR6" si="10">IF(DI7="",NA(),DI7)</f>
        <v>-</v>
      </c>
      <c r="DJ6" s="42" t="str">
        <f t="shared" si="10"/>
        <v>-</v>
      </c>
      <c r="DK6" s="42" t="str">
        <f t="shared" si="10"/>
        <v>-</v>
      </c>
      <c r="DL6" s="42" t="str">
        <f t="shared" si="10"/>
        <v>-</v>
      </c>
      <c r="DM6" s="42">
        <f t="shared" si="10"/>
        <v>3.25</v>
      </c>
      <c r="DN6" s="42" t="str">
        <f t="shared" si="10"/>
        <v>-</v>
      </c>
      <c r="DO6" s="42" t="str">
        <f t="shared" si="10"/>
        <v>-</v>
      </c>
      <c r="DP6" s="42" t="str">
        <f t="shared" si="10"/>
        <v>-</v>
      </c>
      <c r="DQ6" s="42" t="str">
        <f t="shared" si="10"/>
        <v>-</v>
      </c>
      <c r="DR6" s="42">
        <f t="shared" si="10"/>
        <v>23.79</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1.22</v>
      </c>
      <c r="ED6" s="38" t="str">
        <f>IF(ED7="","",IF(ED7="-","【-】","【"&amp;SUBSTITUTE(TEXT(ED7,"#,##0.00"),"-","△")&amp;"】"))</f>
        <v>【5.72】</v>
      </c>
      <c r="EE6" s="42" t="str">
        <f t="shared" ref="EE6:EN6" si="12">IF(EE7="",NA(),EE7)</f>
        <v>-</v>
      </c>
      <c r="EF6" s="42" t="str">
        <f t="shared" si="12"/>
        <v>-</v>
      </c>
      <c r="EG6" s="42" t="str">
        <f t="shared" si="12"/>
        <v>-</v>
      </c>
      <c r="EH6" s="42" t="str">
        <f t="shared" si="12"/>
        <v>-</v>
      </c>
      <c r="EI6" s="42">
        <f t="shared" si="12"/>
        <v>0.19</v>
      </c>
      <c r="EJ6" s="42" t="str">
        <f t="shared" si="12"/>
        <v>-</v>
      </c>
      <c r="EK6" s="42" t="str">
        <f t="shared" si="12"/>
        <v>-</v>
      </c>
      <c r="EL6" s="42" t="str">
        <f t="shared" si="12"/>
        <v>-</v>
      </c>
      <c r="EM6" s="42" t="str">
        <f t="shared" si="12"/>
        <v>-</v>
      </c>
      <c r="EN6" s="42">
        <f t="shared" si="12"/>
        <v>0.09</v>
      </c>
      <c r="EO6" s="38" t="str">
        <f>IF(EO7="","",IF(EO7="-","【-】","【"&amp;SUBSTITUTE(TEXT(EO7,"#,##0.00"),"-","△")&amp;"】"))</f>
        <v>【0.30】</v>
      </c>
    </row>
    <row r="7" spans="1:148" s="27" customFormat="1" x14ac:dyDescent="0.15">
      <c r="A7" s="28"/>
      <c r="B7" s="34">
        <v>2020</v>
      </c>
      <c r="C7" s="34">
        <v>82325</v>
      </c>
      <c r="D7" s="34">
        <v>46</v>
      </c>
      <c r="E7" s="34">
        <v>17</v>
      </c>
      <c r="F7" s="34">
        <v>1</v>
      </c>
      <c r="G7" s="34">
        <v>0</v>
      </c>
      <c r="H7" s="34" t="s">
        <v>12</v>
      </c>
      <c r="I7" s="34" t="s">
        <v>96</v>
      </c>
      <c r="J7" s="34" t="s">
        <v>97</v>
      </c>
      <c r="K7" s="34" t="s">
        <v>98</v>
      </c>
      <c r="L7" s="34" t="s">
        <v>99</v>
      </c>
      <c r="M7" s="34" t="s">
        <v>100</v>
      </c>
      <c r="N7" s="39" t="s">
        <v>101</v>
      </c>
      <c r="O7" s="39">
        <v>70.81</v>
      </c>
      <c r="P7" s="39">
        <v>42.78</v>
      </c>
      <c r="Q7" s="39">
        <v>94.12</v>
      </c>
      <c r="R7" s="39">
        <v>2970</v>
      </c>
      <c r="S7" s="39">
        <v>95537</v>
      </c>
      <c r="T7" s="39">
        <v>146.97</v>
      </c>
      <c r="U7" s="39">
        <v>650.04</v>
      </c>
      <c r="V7" s="39">
        <v>40853</v>
      </c>
      <c r="W7" s="39">
        <v>15.01</v>
      </c>
      <c r="X7" s="39">
        <v>2721.72</v>
      </c>
      <c r="Y7" s="39" t="s">
        <v>101</v>
      </c>
      <c r="Z7" s="39" t="s">
        <v>101</v>
      </c>
      <c r="AA7" s="39" t="s">
        <v>101</v>
      </c>
      <c r="AB7" s="39" t="s">
        <v>101</v>
      </c>
      <c r="AC7" s="39">
        <v>103.67</v>
      </c>
      <c r="AD7" s="39" t="s">
        <v>101</v>
      </c>
      <c r="AE7" s="39" t="s">
        <v>101</v>
      </c>
      <c r="AF7" s="39" t="s">
        <v>101</v>
      </c>
      <c r="AG7" s="39" t="s">
        <v>101</v>
      </c>
      <c r="AH7" s="39">
        <v>107.85</v>
      </c>
      <c r="AI7" s="39">
        <v>106.67</v>
      </c>
      <c r="AJ7" s="39" t="s">
        <v>101</v>
      </c>
      <c r="AK7" s="39" t="s">
        <v>101</v>
      </c>
      <c r="AL7" s="39" t="s">
        <v>101</v>
      </c>
      <c r="AM7" s="39" t="s">
        <v>101</v>
      </c>
      <c r="AN7" s="39">
        <v>0</v>
      </c>
      <c r="AO7" s="39" t="s">
        <v>101</v>
      </c>
      <c r="AP7" s="39" t="s">
        <v>101</v>
      </c>
      <c r="AQ7" s="39" t="s">
        <v>101</v>
      </c>
      <c r="AR7" s="39" t="s">
        <v>101</v>
      </c>
      <c r="AS7" s="39">
        <v>4.72</v>
      </c>
      <c r="AT7" s="39">
        <v>3.64</v>
      </c>
      <c r="AU7" s="39" t="s">
        <v>101</v>
      </c>
      <c r="AV7" s="39" t="s">
        <v>101</v>
      </c>
      <c r="AW7" s="39" t="s">
        <v>101</v>
      </c>
      <c r="AX7" s="39" t="s">
        <v>101</v>
      </c>
      <c r="AY7" s="39">
        <v>199.33</v>
      </c>
      <c r="AZ7" s="39" t="s">
        <v>101</v>
      </c>
      <c r="BA7" s="39" t="s">
        <v>101</v>
      </c>
      <c r="BB7" s="39" t="s">
        <v>101</v>
      </c>
      <c r="BC7" s="39" t="s">
        <v>101</v>
      </c>
      <c r="BD7" s="39">
        <v>67.930000000000007</v>
      </c>
      <c r="BE7" s="39">
        <v>67.52</v>
      </c>
      <c r="BF7" s="39" t="s">
        <v>101</v>
      </c>
      <c r="BG7" s="39" t="s">
        <v>101</v>
      </c>
      <c r="BH7" s="39" t="s">
        <v>101</v>
      </c>
      <c r="BI7" s="39" t="s">
        <v>101</v>
      </c>
      <c r="BJ7" s="39">
        <v>0</v>
      </c>
      <c r="BK7" s="39" t="s">
        <v>101</v>
      </c>
      <c r="BL7" s="39" t="s">
        <v>101</v>
      </c>
      <c r="BM7" s="39" t="s">
        <v>101</v>
      </c>
      <c r="BN7" s="39" t="s">
        <v>101</v>
      </c>
      <c r="BO7" s="39">
        <v>857.88</v>
      </c>
      <c r="BP7" s="39">
        <v>705.21</v>
      </c>
      <c r="BQ7" s="39" t="s">
        <v>101</v>
      </c>
      <c r="BR7" s="39" t="s">
        <v>101</v>
      </c>
      <c r="BS7" s="39" t="s">
        <v>101</v>
      </c>
      <c r="BT7" s="39" t="s">
        <v>101</v>
      </c>
      <c r="BU7" s="39">
        <v>100</v>
      </c>
      <c r="BV7" s="39" t="s">
        <v>101</v>
      </c>
      <c r="BW7" s="39" t="s">
        <v>101</v>
      </c>
      <c r="BX7" s="39" t="s">
        <v>101</v>
      </c>
      <c r="BY7" s="39" t="s">
        <v>101</v>
      </c>
      <c r="BZ7" s="39">
        <v>94.97</v>
      </c>
      <c r="CA7" s="39">
        <v>98.96</v>
      </c>
      <c r="CB7" s="39" t="s">
        <v>101</v>
      </c>
      <c r="CC7" s="39" t="s">
        <v>101</v>
      </c>
      <c r="CD7" s="39" t="s">
        <v>101</v>
      </c>
      <c r="CE7" s="39" t="s">
        <v>101</v>
      </c>
      <c r="CF7" s="39">
        <v>156.86000000000001</v>
      </c>
      <c r="CG7" s="39" t="s">
        <v>101</v>
      </c>
      <c r="CH7" s="39" t="s">
        <v>101</v>
      </c>
      <c r="CI7" s="39" t="s">
        <v>101</v>
      </c>
      <c r="CJ7" s="39" t="s">
        <v>101</v>
      </c>
      <c r="CK7" s="39">
        <v>159.49</v>
      </c>
      <c r="CL7" s="39">
        <v>134.52000000000001</v>
      </c>
      <c r="CM7" s="39" t="s">
        <v>101</v>
      </c>
      <c r="CN7" s="39" t="s">
        <v>101</v>
      </c>
      <c r="CO7" s="39" t="s">
        <v>101</v>
      </c>
      <c r="CP7" s="39" t="s">
        <v>101</v>
      </c>
      <c r="CQ7" s="39" t="s">
        <v>101</v>
      </c>
      <c r="CR7" s="39" t="s">
        <v>101</v>
      </c>
      <c r="CS7" s="39" t="s">
        <v>101</v>
      </c>
      <c r="CT7" s="39" t="s">
        <v>101</v>
      </c>
      <c r="CU7" s="39" t="s">
        <v>101</v>
      </c>
      <c r="CV7" s="39">
        <v>65.28</v>
      </c>
      <c r="CW7" s="39">
        <v>59.57</v>
      </c>
      <c r="CX7" s="39" t="s">
        <v>101</v>
      </c>
      <c r="CY7" s="39" t="s">
        <v>101</v>
      </c>
      <c r="CZ7" s="39" t="s">
        <v>101</v>
      </c>
      <c r="DA7" s="39" t="s">
        <v>101</v>
      </c>
      <c r="DB7" s="39">
        <v>94.06</v>
      </c>
      <c r="DC7" s="39" t="s">
        <v>101</v>
      </c>
      <c r="DD7" s="39" t="s">
        <v>101</v>
      </c>
      <c r="DE7" s="39" t="s">
        <v>101</v>
      </c>
      <c r="DF7" s="39" t="s">
        <v>101</v>
      </c>
      <c r="DG7" s="39">
        <v>92.72</v>
      </c>
      <c r="DH7" s="39">
        <v>95.57</v>
      </c>
      <c r="DI7" s="39" t="s">
        <v>101</v>
      </c>
      <c r="DJ7" s="39" t="s">
        <v>101</v>
      </c>
      <c r="DK7" s="39" t="s">
        <v>101</v>
      </c>
      <c r="DL7" s="39" t="s">
        <v>101</v>
      </c>
      <c r="DM7" s="39">
        <v>3.25</v>
      </c>
      <c r="DN7" s="39" t="s">
        <v>101</v>
      </c>
      <c r="DO7" s="39" t="s">
        <v>101</v>
      </c>
      <c r="DP7" s="39" t="s">
        <v>101</v>
      </c>
      <c r="DQ7" s="39" t="s">
        <v>101</v>
      </c>
      <c r="DR7" s="39">
        <v>23.79</v>
      </c>
      <c r="DS7" s="39">
        <v>36.520000000000003</v>
      </c>
      <c r="DT7" s="39" t="s">
        <v>101</v>
      </c>
      <c r="DU7" s="39" t="s">
        <v>101</v>
      </c>
      <c r="DV7" s="39" t="s">
        <v>101</v>
      </c>
      <c r="DW7" s="39" t="s">
        <v>101</v>
      </c>
      <c r="DX7" s="39">
        <v>0</v>
      </c>
      <c r="DY7" s="39" t="s">
        <v>101</v>
      </c>
      <c r="DZ7" s="39" t="s">
        <v>101</v>
      </c>
      <c r="EA7" s="39" t="s">
        <v>101</v>
      </c>
      <c r="EB7" s="39" t="s">
        <v>101</v>
      </c>
      <c r="EC7" s="39">
        <v>1.22</v>
      </c>
      <c r="ED7" s="39">
        <v>5.72</v>
      </c>
      <c r="EE7" s="39" t="s">
        <v>101</v>
      </c>
      <c r="EF7" s="39" t="s">
        <v>101</v>
      </c>
      <c r="EG7" s="39" t="s">
        <v>101</v>
      </c>
      <c r="EH7" s="39" t="s">
        <v>101</v>
      </c>
      <c r="EI7" s="39">
        <v>0.19</v>
      </c>
      <c r="EJ7" s="39" t="s">
        <v>101</v>
      </c>
      <c r="EK7" s="39" t="s">
        <v>101</v>
      </c>
      <c r="EL7" s="39" t="s">
        <v>101</v>
      </c>
      <c r="EM7" s="39" t="s">
        <v>101</v>
      </c>
      <c r="EN7" s="39">
        <v>0.09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2022-01-21T00:21:32Z</cp:lastPrinted>
  <dcterms:created xsi:type="dcterms:W3CDTF">2021-12-03T07:08:35Z</dcterms:created>
  <dcterms:modified xsi:type="dcterms:W3CDTF">2022-02-14T00:21:00Z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2022-01-18T08:11:41Z</vt:filetime>
  </property>
</Properties>
</file>