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仮）\古池作業フォルダ\２／７の週\経営比較分析表【終】\35_城里町\"/>
    </mc:Choice>
  </mc:AlternateContent>
  <workbookProtection workbookAlgorithmName="SHA-512" workbookHashValue="Ls5m3SrsJiXCISpyk0nK5+0iANy5GUqUI0T9ZesfjkuT8MsX4vyTPN7QWHZoHpxe11reKARM+vW9hpy/wK2NLw==" workbookSaltValue="r7USe2WcTul6d22C+NwC1A=="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<sst xmlns="http://schemas.openxmlformats.org/spreadsheetml/2006/main" count="236" uniqueCount="116">
  <si>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</si>
  <si>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</si>
  <si>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</si>
  <si>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</si>
  <si>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</si>
  <si>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</si>
  <si>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</si>
  <si>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</si>
  <si>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</si>
  <si>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</si>
  <si>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</si>
  <si>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</si>
  <si>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</si>
  <si>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</si>
  <si>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</si>
  <si>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</si>
  <si>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</si>
  <si>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</si>
  <si>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</si>
  <si>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</si>
  <si>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</si>
  <si>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</si>
  <si>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</si>
  <si>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</si>
  <si>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</si>
  <si>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</si>
  <si>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</si>
  <si>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</si>
  <si>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</si>
  <si>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</si>
  <si>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</si>
  <si>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</si>
  <si>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</si>
  <si>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</si>
  <si>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</si>
  <si>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</si>
  <si>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</si>
  <si>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</si>
  <si>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</si>
  <si>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</si>
  <si>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</si>
  <si>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</si>
  <si>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</si>
  <si>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</si>
  <si>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</si>
  <si>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</si>
  <si>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</si>
  <si>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</si>
  <si>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</si>
  <si>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</si>
  <si>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</si>
  <si>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</si>
  <si>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</si>
  <si>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</si>
  <si>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</si>
  <si>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</si>
  <si>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</si>
  <si>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</si>
  <si>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</si>
  <si>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</si>
  <si>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</si>
  <si>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</si>
  <si>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</si>
  <si>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</si>
  <si>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</si>
  <si>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</si>
  <si>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</si>
  <si>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茨城県　城里町</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</si>
  <si>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</si>
  <si>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</si>
  <si>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</si>
  <si>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</si>
  <si>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</si>
  <si>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</si>
  <si>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</si>
  <si>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</si>
  <si>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</si>
  <si>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</si>
  <si>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</si>
  <si>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</si>
  <si>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</si>
  <si>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</si>
  <si>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</si>
  <si>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</si>
  <si>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</si>
  <si>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</si>
  <si>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</si>
  <si>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</si>
  <si>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</si>
  <si>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</si>
  <si>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</si>
  <si>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</si>
  <si>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</si>
  <si>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</si>
  <si>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</si>
  <si>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</si>
  <si>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</si>
  <si>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</si>
  <si>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</si>
  <si>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</si>
  <si>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</si>
  <si>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</si>
  <si>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</si>
  <si>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</si>
  <si>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</si>
  <si>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</si>
  <si>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</si>
  <si>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</si>
  <si>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</si>
  <si>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</si>
  <si>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</si>
  <si>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</si>
  <si>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</si>
  <si>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特定環境保全公共下水道事業は平成10年より供用開始しており、20年以上が経過している。今後は処理施設や管渠施設の劣化や損傷の増加による維持管理費の増が予想される。ストックマネジメント計画を策定し、計画的に修繕・改修等を実施していく。</t>
    <rPh sb="0" eb="2">
      <t>トクテイ</t>
    </rPh>
    <rPh sb="2" eb="4">
      <t>カンキョウ</t>
    </rPh>
    <rPh sb="4" eb="6">
      <t>ホゼン</t>
    </rPh>
    <rPh sb="6" eb="8">
      <t>コウキョウ</t>
    </rPh>
    <rPh sb="8" eb="11">
      <t>ゲスイドウ</t>
    </rPh>
    <rPh sb="11" eb="13">
      <t>ジギョウ</t>
    </rPh>
    <rPh sb="14" eb="16">
      <t>ヘイセイ</t>
    </rPh>
    <rPh sb="18" eb="19">
      <t>ネン</t>
    </rPh>
    <rPh sb="21" eb="23">
      <t>キョウヨウ</t>
    </rPh>
    <rPh sb="23" eb="25">
      <t>カイシ</t>
    </rPh>
    <rPh sb="32" eb="35">
      <t>ネンイジョウ</t>
    </rPh>
    <rPh sb="36" eb="38">
      <t>ケイカ</t>
    </rPh>
    <rPh sb="43" eb="45">
      <t>コンゴ</t>
    </rPh>
    <rPh sb="46" eb="48">
      <t>ショリ</t>
    </rPh>
    <rPh sb="48" eb="50">
      <t>シセツ</t>
    </rPh>
    <rPh sb="51" eb="53">
      <t>カンキョ</t>
    </rPh>
    <rPh sb="53" eb="55">
      <t>シセツ</t>
    </rPh>
    <rPh sb="56" eb="58">
      <t>レッカ</t>
    </rPh>
    <rPh sb="59" eb="61">
      <t>ソンショウ</t>
    </rPh>
    <rPh sb="62" eb="64">
      <t>ゾウカ</t>
    </rPh>
    <rPh sb="67" eb="69">
      <t>イジ</t>
    </rPh>
    <rPh sb="69" eb="72">
      <t>カンリヒ</t>
    </rPh>
    <rPh sb="73" eb="74">
      <t>ゾウ</t>
    </rPh>
    <rPh sb="75" eb="77">
      <t>ヨソウ</t>
    </rPh>
    <rPh sb="91" eb="93">
      <t>ケイカク</t>
    </rPh>
    <rPh sb="94" eb="96">
      <t>サクテイ</t>
    </rPh>
    <rPh sb="98" eb="101">
      <t>ケイカクテキ</t>
    </rPh>
    <rPh sb="102" eb="104">
      <t>シュウゼン</t>
    </rPh>
    <rPh sb="105" eb="107">
      <t>カイシュウ</t>
    </rPh>
    <rPh sb="107" eb="108">
      <t>トウ</t>
    </rPh>
    <rPh sb="109" eb="111">
      <t>ジッシ</t>
    </rPh>
    <phoneticPr fontId="1"/>
  </si>
  <si>
    <t>【収益的収支比率】わずかではあるが令和元年度に黒字となったが、令和2年度は赤字となってしまった。令和元年10月の台風により被災した処理場等の復旧工事費が嵩んだためと思われる。
【企業債残高対事業規模費】起債に要する額のほぼ全額を一般会計繰入金で負担している状況である。今後は一般会計繰入金の負担を減らしていけるよう経営改善を図っていく。
【経費回収率】被災した処理場の復旧事業により維持管理費が嵩んだため低い数値となったと思われる。接続推進活動を積極的に実施し、適切な料金収入の確保に努めていく。
【汚水処理原価】災害復旧事業により維持管理費が嵩んだため、例年に比べると高い数値となった。接続率向上に努めるとともに、汚水処理費の削減を図っていく。
【施設利用率】類似団体平均値より高い数値となっている。整備がほぼ完了しているため、今後は横ばい傾向となると予想される。農集との統合なども視野に入れ、更なる稼働率を目指していく。
【水洗化率】類似団体平均値よりも低い状況である。今後もＰＲ活動や戸別訪問等の接続推進活動に取り組んでいく。</t>
    <rPh sb="1" eb="4">
      <t>シュウエキテキ</t>
    </rPh>
    <rPh sb="4" eb="6">
      <t>シュウシ</t>
    </rPh>
    <rPh sb="6" eb="8">
      <t>ヒリツ</t>
    </rPh>
    <rPh sb="17" eb="19">
      <t>レイワ</t>
    </rPh>
    <rPh sb="19" eb="21">
      <t>ガンネン</t>
    </rPh>
    <rPh sb="21" eb="22">
      <t>ド</t>
    </rPh>
    <rPh sb="23" eb="25">
      <t>クロジ</t>
    </rPh>
    <rPh sb="31" eb="33">
      <t>レイワ</t>
    </rPh>
    <rPh sb="34" eb="36">
      <t>ネンド</t>
    </rPh>
    <rPh sb="37" eb="39">
      <t>アカジ</t>
    </rPh>
    <rPh sb="48" eb="50">
      <t>レイワ</t>
    </rPh>
    <rPh sb="50" eb="52">
      <t>ガンネン</t>
    </rPh>
    <rPh sb="54" eb="55">
      <t>ガツ</t>
    </rPh>
    <rPh sb="56" eb="58">
      <t>タイフウ</t>
    </rPh>
    <rPh sb="61" eb="63">
      <t>ヒサイ</t>
    </rPh>
    <rPh sb="65" eb="68">
      <t>ショリジョウ</t>
    </rPh>
    <rPh sb="68" eb="69">
      <t>トウ</t>
    </rPh>
    <rPh sb="70" eb="72">
      <t>フッキュウ</t>
    </rPh>
    <rPh sb="72" eb="75">
      <t>コウジヒ</t>
    </rPh>
    <rPh sb="76" eb="77">
      <t>カサ</t>
    </rPh>
    <rPh sb="82" eb="83">
      <t>オモ</t>
    </rPh>
    <rPh sb="89" eb="91">
      <t>キギョウ</t>
    </rPh>
    <rPh sb="91" eb="92">
      <t>サイ</t>
    </rPh>
    <rPh sb="92" eb="94">
      <t>ザンダカ</t>
    </rPh>
    <rPh sb="94" eb="95">
      <t>タイ</t>
    </rPh>
    <rPh sb="95" eb="97">
      <t>ジギョウ</t>
    </rPh>
    <rPh sb="97" eb="99">
      <t>キボ</t>
    </rPh>
    <rPh sb="99" eb="100">
      <t>ヒ</t>
    </rPh>
    <rPh sb="101" eb="103">
      <t>キサイ</t>
    </rPh>
    <rPh sb="104" eb="105">
      <t>ヨウ</t>
    </rPh>
    <rPh sb="107" eb="108">
      <t>ガク</t>
    </rPh>
    <rPh sb="111" eb="113">
      <t>ゼンガク</t>
    </rPh>
    <rPh sb="114" eb="116">
      <t>イッパン</t>
    </rPh>
    <rPh sb="116" eb="118">
      <t>カイケイ</t>
    </rPh>
    <rPh sb="118" eb="120">
      <t>クリイレ</t>
    </rPh>
    <rPh sb="120" eb="121">
      <t>キン</t>
    </rPh>
    <rPh sb="122" eb="124">
      <t>フタン</t>
    </rPh>
    <rPh sb="128" eb="130">
      <t>ジョウキョウ</t>
    </rPh>
    <rPh sb="134" eb="136">
      <t>コンゴ</t>
    </rPh>
    <rPh sb="137" eb="139">
      <t>イッパン</t>
    </rPh>
    <rPh sb="139" eb="144">
      <t>カイケイクリイレキン</t>
    </rPh>
    <rPh sb="145" eb="147">
      <t>フタン</t>
    </rPh>
    <rPh sb="148" eb="149">
      <t>ヘ</t>
    </rPh>
    <rPh sb="159" eb="161">
      <t>カイゼン</t>
    </rPh>
    <rPh sb="162" eb="163">
      <t>ハカ</t>
    </rPh>
    <rPh sb="170" eb="172">
      <t>ケイヒ</t>
    </rPh>
    <rPh sb="172" eb="174">
      <t>カイシュウ</t>
    </rPh>
    <rPh sb="174" eb="175">
      <t>リツ</t>
    </rPh>
    <rPh sb="176" eb="178">
      <t>ヒサイ</t>
    </rPh>
    <rPh sb="180" eb="183">
      <t>ショリジョウ</t>
    </rPh>
    <rPh sb="184" eb="186">
      <t>フッキュウ</t>
    </rPh>
    <rPh sb="186" eb="188">
      <t>ジギョウ</t>
    </rPh>
    <rPh sb="191" eb="193">
      <t>イジ</t>
    </rPh>
    <rPh sb="193" eb="196">
      <t>カンリヒ</t>
    </rPh>
    <rPh sb="197" eb="198">
      <t>カサ</t>
    </rPh>
    <rPh sb="202" eb="203">
      <t>ヒク</t>
    </rPh>
    <rPh sb="204" eb="206">
      <t>スウチ</t>
    </rPh>
    <rPh sb="211" eb="212">
      <t>オモ</t>
    </rPh>
    <rPh sb="216" eb="218">
      <t>セツゾク</t>
    </rPh>
    <rPh sb="218" eb="220">
      <t>スイシン</t>
    </rPh>
    <rPh sb="220" eb="222">
      <t>カツドウ</t>
    </rPh>
    <rPh sb="223" eb="226">
      <t>セッキョクテキ</t>
    </rPh>
    <rPh sb="227" eb="229">
      <t>ジッシ</t>
    </rPh>
    <rPh sb="231" eb="233">
      <t>テキセツ</t>
    </rPh>
    <rPh sb="234" eb="236">
      <t>リョウキン</t>
    </rPh>
    <rPh sb="236" eb="238">
      <t>シュウニュウ</t>
    </rPh>
    <rPh sb="239" eb="241">
      <t>カクホ</t>
    </rPh>
    <rPh sb="242" eb="243">
      <t>ツト</t>
    </rPh>
    <rPh sb="250" eb="252">
      <t>オスイ</t>
    </rPh>
    <rPh sb="252" eb="254">
      <t>ショリ</t>
    </rPh>
    <rPh sb="254" eb="256">
      <t>ゲンカ</t>
    </rPh>
    <rPh sb="257" eb="259">
      <t>サイガイ</t>
    </rPh>
    <rPh sb="259" eb="261">
      <t>フッキュウ</t>
    </rPh>
    <rPh sb="261" eb="263">
      <t>ジギョウ</t>
    </rPh>
    <rPh sb="266" eb="268">
      <t>イジ</t>
    </rPh>
    <rPh sb="268" eb="271">
      <t>カンリヒ</t>
    </rPh>
    <rPh sb="272" eb="273">
      <t>カサ</t>
    </rPh>
    <rPh sb="278" eb="280">
      <t>レイネン</t>
    </rPh>
    <rPh sb="281" eb="282">
      <t>クラ</t>
    </rPh>
    <rPh sb="285" eb="286">
      <t>タカ</t>
    </rPh>
    <rPh sb="287" eb="289">
      <t>スウチ</t>
    </rPh>
    <rPh sb="294" eb="296">
      <t>セツゾク</t>
    </rPh>
    <rPh sb="296" eb="297">
      <t>リツ</t>
    </rPh>
    <rPh sb="297" eb="299">
      <t>コウジョウ</t>
    </rPh>
    <rPh sb="300" eb="301">
      <t>ツト</t>
    </rPh>
    <rPh sb="308" eb="310">
      <t>オスイ</t>
    </rPh>
    <rPh sb="310" eb="312">
      <t>ショリ</t>
    </rPh>
    <rPh sb="312" eb="313">
      <t>ヒ</t>
    </rPh>
    <rPh sb="314" eb="316">
      <t>サクゲン</t>
    </rPh>
    <rPh sb="317" eb="318">
      <t>ハカ</t>
    </rPh>
    <rPh sb="325" eb="327">
      <t>シセツ</t>
    </rPh>
    <rPh sb="327" eb="329">
      <t>リヨウ</t>
    </rPh>
    <rPh sb="329" eb="330">
      <t>リツ</t>
    </rPh>
    <rPh sb="331" eb="333">
      <t>ルイジ</t>
    </rPh>
    <rPh sb="333" eb="335">
      <t>ダンタイ</t>
    </rPh>
    <rPh sb="335" eb="338">
      <t>ヘイキンチ</t>
    </rPh>
    <rPh sb="340" eb="341">
      <t>タカ</t>
    </rPh>
    <rPh sb="342" eb="344">
      <t>スウチ</t>
    </rPh>
    <rPh sb="351" eb="353">
      <t>セイビ</t>
    </rPh>
    <rPh sb="356" eb="358">
      <t>カンリョウ</t>
    </rPh>
    <rPh sb="365" eb="367">
      <t>コンゴ</t>
    </rPh>
    <rPh sb="368" eb="369">
      <t>ヨコ</t>
    </rPh>
    <rPh sb="371" eb="373">
      <t>ケイコウ</t>
    </rPh>
    <rPh sb="377" eb="379">
      <t>ヨソウ</t>
    </rPh>
    <rPh sb="383" eb="385">
      <t>ノウシュウ</t>
    </rPh>
    <rPh sb="387" eb="389">
      <t>トウゴウ</t>
    </rPh>
    <rPh sb="392" eb="394">
      <t>シヤ</t>
    </rPh>
    <rPh sb="395" eb="396">
      <t>イ</t>
    </rPh>
    <rPh sb="398" eb="399">
      <t>サラ</t>
    </rPh>
    <rPh sb="401" eb="403">
      <t>カドウ</t>
    </rPh>
    <rPh sb="403" eb="404">
      <t>リツ</t>
    </rPh>
    <rPh sb="405" eb="407">
      <t>メザ</t>
    </rPh>
    <rPh sb="414" eb="417">
      <t>スイセンカ</t>
    </rPh>
    <rPh sb="417" eb="418">
      <t>リツ</t>
    </rPh>
    <rPh sb="419" eb="421">
      <t>ルイジ</t>
    </rPh>
    <rPh sb="421" eb="423">
      <t>ダンタイ</t>
    </rPh>
    <rPh sb="423" eb="426">
      <t>ヘイキンチ</t>
    </rPh>
    <rPh sb="429" eb="430">
      <t>ヒク</t>
    </rPh>
    <rPh sb="431" eb="433">
      <t>ジョウキョウ</t>
    </rPh>
    <rPh sb="437" eb="439">
      <t>コンゴ</t>
    </rPh>
    <rPh sb="442" eb="444">
      <t>カツドウ</t>
    </rPh>
    <rPh sb="445" eb="447">
      <t>コベツ</t>
    </rPh>
    <rPh sb="447" eb="449">
      <t>ホウモン</t>
    </rPh>
    <rPh sb="449" eb="450">
      <t>トウ</t>
    </rPh>
    <rPh sb="451" eb="453">
      <t>セツゾク</t>
    </rPh>
    <rPh sb="453" eb="455">
      <t>スイシン</t>
    </rPh>
    <rPh sb="455" eb="457">
      <t>カツドウ</t>
    </rPh>
    <rPh sb="458" eb="459">
      <t>ト</t>
    </rPh>
    <rPh sb="460" eb="461">
      <t>ク</t>
    </rPh>
    <phoneticPr fontId="1"/>
  </si>
  <si>
    <t>令和2年度は処理場等の復旧事業があったため、維持管理費が嵩んでしまった。
整備事業はほぼ完了している。今後は維持管理費の増加が予想されるが、一般会計繰入金を増やさず、接続率向上に積極的に取り組み、安定した使用料収入の確保に努めていくとともに、急激な維持管理費の増加にならないよう、計画的に施設の更新等を進めていく。
また、経営の効率化を図り、事業を安定かつ持続的に進めるために、経営戦略を有効活用し、経営の効率化を図り、経営基盤の強化と財政マネジメントの向上を図っていく。</t>
    <rPh sb="0" eb="2">
      <t>レイワ</t>
    </rPh>
    <rPh sb="3" eb="5">
      <t>ネンド</t>
    </rPh>
    <rPh sb="6" eb="9">
      <t>ショリジョウ</t>
    </rPh>
    <rPh sb="9" eb="10">
      <t>トウ</t>
    </rPh>
    <rPh sb="11" eb="13">
      <t>フッキュウ</t>
    </rPh>
    <rPh sb="13" eb="15">
      <t>ジギョウ</t>
    </rPh>
    <rPh sb="22" eb="24">
      <t>イジ</t>
    </rPh>
    <rPh sb="24" eb="27">
      <t>カンリヒ</t>
    </rPh>
    <rPh sb="28" eb="29">
      <t>カサ</t>
    </rPh>
    <rPh sb="37" eb="39">
      <t>セイビ</t>
    </rPh>
    <rPh sb="39" eb="41">
      <t>ジギョウ</t>
    </rPh>
    <rPh sb="44" eb="46">
      <t>カンリョウ</t>
    </rPh>
    <rPh sb="51" eb="53">
      <t>コンゴ</t>
    </rPh>
    <rPh sb="54" eb="56">
      <t>イジ</t>
    </rPh>
    <rPh sb="56" eb="59">
      <t>カンリヒ</t>
    </rPh>
    <rPh sb="60" eb="62">
      <t>ゾウカ</t>
    </rPh>
    <rPh sb="63" eb="65">
      <t>ヨソウ</t>
    </rPh>
    <rPh sb="70" eb="72">
      <t>イッパン</t>
    </rPh>
    <rPh sb="72" eb="77">
      <t>カイケイクリイレキン</t>
    </rPh>
    <rPh sb="78" eb="79">
      <t>フ</t>
    </rPh>
    <rPh sb="83" eb="85">
      <t>セツゾク</t>
    </rPh>
    <rPh sb="85" eb="86">
      <t>リツ</t>
    </rPh>
    <rPh sb="86" eb="88">
      <t>コウジョウ</t>
    </rPh>
    <rPh sb="89" eb="92">
      <t>セッキョクテキ</t>
    </rPh>
    <rPh sb="93" eb="94">
      <t>ト</t>
    </rPh>
    <rPh sb="95" eb="96">
      <t>ク</t>
    </rPh>
    <rPh sb="98" eb="100">
      <t>アンテイ</t>
    </rPh>
    <rPh sb="102" eb="105">
      <t>シヨウリョウ</t>
    </rPh>
    <rPh sb="105" eb="107">
      <t>シュウニュウ</t>
    </rPh>
    <rPh sb="108" eb="110">
      <t>カクホ</t>
    </rPh>
    <rPh sb="111" eb="112">
      <t>ツト</t>
    </rPh>
    <rPh sb="121" eb="123">
      <t>キュウゲキ</t>
    </rPh>
    <rPh sb="124" eb="126">
      <t>イジ</t>
    </rPh>
    <rPh sb="126" eb="129">
      <t>カンリヒ</t>
    </rPh>
    <rPh sb="130" eb="132">
      <t>ゾウカ</t>
    </rPh>
    <rPh sb="140" eb="143">
      <t>ケイカクテキ</t>
    </rPh>
    <rPh sb="144" eb="146">
      <t>シセツ</t>
    </rPh>
    <rPh sb="147" eb="149">
      <t>コウシン</t>
    </rPh>
    <rPh sb="149" eb="150">
      <t>トウ</t>
    </rPh>
    <rPh sb="151" eb="152">
      <t>スス</t>
    </rPh>
    <rPh sb="161" eb="163">
      <t>ケイエイ</t>
    </rPh>
    <rPh sb="164" eb="167">
      <t>コウリツカ</t>
    </rPh>
    <rPh sb="168" eb="169">
      <t>ハカ</t>
    </rPh>
    <rPh sb="171" eb="173">
      <t>ジギョウ</t>
    </rPh>
    <rPh sb="174" eb="176">
      <t>アンテイ</t>
    </rPh>
    <rPh sb="178" eb="181">
      <t>ジゾクテキ</t>
    </rPh>
    <rPh sb="182" eb="183">
      <t>スス</t>
    </rPh>
    <rPh sb="189" eb="191">
      <t>ケイエイ</t>
    </rPh>
    <rPh sb="191" eb="193">
      <t>センリャク</t>
    </rPh>
    <rPh sb="194" eb="196">
      <t>ユウコウ</t>
    </rPh>
    <rPh sb="196" eb="198">
      <t>カツヨウ</t>
    </rPh>
    <rPh sb="200" eb="202">
      <t>ケイエイ</t>
    </rPh>
    <rPh sb="203" eb="206">
      <t>コウリツカ</t>
    </rPh>
    <rPh sb="207" eb="208">
      <t>ハカ</t>
    </rPh>
    <rPh sb="210" eb="212">
      <t>ケイエイ</t>
    </rPh>
    <rPh sb="212" eb="214">
      <t>キバン</t>
    </rPh>
    <rPh sb="215" eb="217">
      <t>キョウカ</t>
    </rPh>
    <rPh sb="218" eb="220">
      <t>ザイセイ</t>
    </rPh>
    <rPh sb="227" eb="229">
      <t>コウジョウ</t>
    </rPh>
    <rPh sb="230" eb="231">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</si>
</sst>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FD-4BB4-825B-B273AEBAB15A}"/>
            </c:ext>
          </c:extLst>
        </c:ser>
        <c:dLbls>
          <c:showLegendKey val="0"/>
          <c:showVal val="0"/>
          <c:showCatName val="0"/>
          <c:showSerName val="0"/>
          <c:showPercent val="0"/>
          <c:showBubbleSize val="0"/>
        </c:dLbls>
        <c:gapWidth val="150"/>
        <c:axId val="347497048"/>
        <c:axId val="3467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EFFD-4BB4-825B-B273AEBAB15A}"/>
            </c:ext>
          </c:extLst>
        </c:ser>
        <c:dLbls>
          <c:showLegendKey val="0"/>
          <c:showVal val="0"/>
          <c:showCatName val="0"/>
          <c:showSerName val="0"/>
          <c:showPercent val="0"/>
          <c:showBubbleSize val="0"/>
        </c:dLbls>
        <c:marker val="1"/>
        <c:smooth val="0"/>
        <c:axId val="347497048"/>
        <c:axId val="346714176"/>
      </c:lineChart>
      <c:dateAx>
        <c:axId val="347497048"/>
        <c:scaling>
          <c:orientation val="minMax"/>
        </c:scaling>
        <c:delete val="1"/>
        <c:axPos val="b"/>
        <c:numFmt formatCode="&quot;H&quot;yy" sourceLinked="1"/>
        <c:majorTickMark val="none"/>
        <c:minorTickMark val="none"/>
        <c:tickLblPos val="none"/>
        <c:crossAx val="346714176"/>
        <c:crosses val="autoZero"/>
        <c:auto val="1"/>
        <c:lblOffset val="100"/>
        <c:baseTimeUnit val="years"/>
      </c:dateAx>
      <c:valAx>
        <c:axId val="3467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74970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56.42</c:v>
                </c:pt>
                <c:pt idx="1">
                  <c:v>59.42</c:v>
                </c:pt>
                <c:pt idx="2">
                  <c:v>58.08</c:v>
                </c:pt>
                <c:pt idx="3">
                  <c:v>60.08</c:v>
                </c:pt>
                <c:pt idx="4">
                  <c:v>58</c:v>
                </c:pt>
              </c:numCache>
            </c:numRef>
          </c:val>
          <c:extLst>
            <c:ext xmlns:c16="http://schemas.microsoft.com/office/drawing/2014/chart" uri="{C3380CC4-5D6E-409C-BE32-E72D297353CC}">
              <c16:uniqueId val="{00000000-9524-43F1-9113-785DBE4A0726}"/>
            </c:ext>
          </c:extLst>
        </c:ser>
        <c:dLbls>
          <c:showLegendKey val="0"/>
          <c:showVal val="0"/>
          <c:showCatName val="0"/>
          <c:showSerName val="0"/>
          <c:showPercent val="0"/>
          <c:showBubbleSize val="0"/>
        </c:dLbls>
        <c:gapWidth val="150"/>
        <c:axId val="348417384"/>
        <c:axId val="34841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9524-43F1-9113-785DBE4A0726}"/>
            </c:ext>
          </c:extLst>
        </c:ser>
        <c:dLbls>
          <c:showLegendKey val="0"/>
          <c:showVal val="0"/>
          <c:showCatName val="0"/>
          <c:showSerName val="0"/>
          <c:showPercent val="0"/>
          <c:showBubbleSize val="0"/>
        </c:dLbls>
        <c:marker val="1"/>
        <c:smooth val="0"/>
        <c:axId val="348417384"/>
        <c:axId val="348417776"/>
      </c:lineChart>
      <c:dateAx>
        <c:axId val="348417384"/>
        <c:scaling>
          <c:orientation val="minMax"/>
        </c:scaling>
        <c:delete val="1"/>
        <c:axPos val="b"/>
        <c:numFmt formatCode="&quot;H&quot;yy" sourceLinked="1"/>
        <c:majorTickMark val="none"/>
        <c:minorTickMark val="none"/>
        <c:tickLblPos val="none"/>
        <c:crossAx val="348417776"/>
        <c:crosses val="autoZero"/>
        <c:auto val="1"/>
        <c:lblOffset val="100"/>
        <c:baseTimeUnit val="years"/>
      </c:dateAx>
      <c:valAx>
        <c:axId val="34841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4173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68.73</c:v>
                </c:pt>
                <c:pt idx="1">
                  <c:v>69.040000000000006</c:v>
                </c:pt>
                <c:pt idx="2">
                  <c:v>70.78</c:v>
                </c:pt>
                <c:pt idx="3">
                  <c:v>69.45</c:v>
                </c:pt>
                <c:pt idx="4">
                  <c:v>70.95</c:v>
                </c:pt>
              </c:numCache>
            </c:numRef>
          </c:val>
          <c:extLst>
            <c:ext xmlns:c16="http://schemas.microsoft.com/office/drawing/2014/chart" uri="{C3380CC4-5D6E-409C-BE32-E72D297353CC}">
              <c16:uniqueId val="{00000000-AADC-45CB-9C86-18735D6EBD0B}"/>
            </c:ext>
          </c:extLst>
        </c:ser>
        <c:dLbls>
          <c:showLegendKey val="0"/>
          <c:showVal val="0"/>
          <c:showCatName val="0"/>
          <c:showSerName val="0"/>
          <c:showPercent val="0"/>
          <c:showBubbleSize val="0"/>
        </c:dLbls>
        <c:gapWidth val="150"/>
        <c:axId val="348415424"/>
        <c:axId val="34841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ADC-45CB-9C86-18735D6EBD0B}"/>
            </c:ext>
          </c:extLst>
        </c:ser>
        <c:dLbls>
          <c:showLegendKey val="0"/>
          <c:showVal val="0"/>
          <c:showCatName val="0"/>
          <c:showSerName val="0"/>
          <c:showPercent val="0"/>
          <c:showBubbleSize val="0"/>
        </c:dLbls>
        <c:marker val="1"/>
        <c:smooth val="0"/>
        <c:axId val="348415424"/>
        <c:axId val="348415816"/>
      </c:lineChart>
      <c:dateAx>
        <c:axId val="348415424"/>
        <c:scaling>
          <c:orientation val="minMax"/>
        </c:scaling>
        <c:delete val="1"/>
        <c:axPos val="b"/>
        <c:numFmt formatCode="&quot;H&quot;yy" sourceLinked="1"/>
        <c:majorTickMark val="none"/>
        <c:minorTickMark val="none"/>
        <c:tickLblPos val="none"/>
        <c:crossAx val="348415816"/>
        <c:crosses val="autoZero"/>
        <c:auto val="1"/>
        <c:lblOffset val="100"/>
        <c:baseTimeUnit val="years"/>
      </c:dateAx>
      <c:valAx>
        <c:axId val="34841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4154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94.98</c:v>
                </c:pt>
                <c:pt idx="1">
                  <c:v>95.49</c:v>
                </c:pt>
                <c:pt idx="2">
                  <c:v>95.1</c:v>
                </c:pt>
                <c:pt idx="3">
                  <c:v>107.44</c:v>
                </c:pt>
                <c:pt idx="4">
                  <c:v>96.02</c:v>
                </c:pt>
              </c:numCache>
            </c:numRef>
          </c:val>
          <c:extLst>
            <c:ext xmlns:c16="http://schemas.microsoft.com/office/drawing/2014/chart" uri="{C3380CC4-5D6E-409C-BE32-E72D297353CC}">
              <c16:uniqueId val="{00000000-714F-4E9B-ACA4-A3584499FBF5}"/>
            </c:ext>
          </c:extLst>
        </c:ser>
        <c:dLbls>
          <c:showLegendKey val="0"/>
          <c:showVal val="0"/>
          <c:showCatName val="0"/>
          <c:showSerName val="0"/>
          <c:showPercent val="0"/>
          <c:showBubbleSize val="0"/>
        </c:dLbls>
        <c:gapWidth val="150"/>
        <c:axId val="346712216"/>
        <c:axId val="34671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F-4E9B-ACA4-A3584499FBF5}"/>
            </c:ext>
          </c:extLst>
        </c:ser>
        <c:dLbls>
          <c:showLegendKey val="0"/>
          <c:showVal val="0"/>
          <c:showCatName val="0"/>
          <c:showSerName val="0"/>
          <c:showPercent val="0"/>
          <c:showBubbleSize val="0"/>
        </c:dLbls>
        <c:marker val="1"/>
        <c:smooth val="0"/>
        <c:axId val="346712216"/>
        <c:axId val="346713392"/>
      </c:lineChart>
      <c:dateAx>
        <c:axId val="346712216"/>
        <c:scaling>
          <c:orientation val="minMax"/>
        </c:scaling>
        <c:delete val="1"/>
        <c:axPos val="b"/>
        <c:numFmt formatCode="&quot;H&quot;yy" sourceLinked="1"/>
        <c:majorTickMark val="none"/>
        <c:minorTickMark val="none"/>
        <c:tickLblPos val="none"/>
        <c:crossAx val="346713392"/>
        <c:crosses val="autoZero"/>
        <c:auto val="1"/>
        <c:lblOffset val="100"/>
        <c:baseTimeUnit val="years"/>
      </c:dateAx>
      <c:valAx>
        <c:axId val="34671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67122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67-4997-A461-94E566FA6996}"/>
            </c:ext>
          </c:extLst>
        </c:ser>
        <c:dLbls>
          <c:showLegendKey val="0"/>
          <c:showVal val="0"/>
          <c:showCatName val="0"/>
          <c:showSerName val="0"/>
          <c:showPercent val="0"/>
          <c:showBubbleSize val="0"/>
        </c:dLbls>
        <c:gapWidth val="150"/>
        <c:axId val="348687608"/>
        <c:axId val="34868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67-4997-A461-94E566FA6996}"/>
            </c:ext>
          </c:extLst>
        </c:ser>
        <c:dLbls>
          <c:showLegendKey val="0"/>
          <c:showVal val="0"/>
          <c:showCatName val="0"/>
          <c:showSerName val="0"/>
          <c:showPercent val="0"/>
          <c:showBubbleSize val="0"/>
        </c:dLbls>
        <c:marker val="1"/>
        <c:smooth val="0"/>
        <c:axId val="348687608"/>
        <c:axId val="348687216"/>
      </c:lineChart>
      <c:dateAx>
        <c:axId val="348687608"/>
        <c:scaling>
          <c:orientation val="minMax"/>
        </c:scaling>
        <c:delete val="1"/>
        <c:axPos val="b"/>
        <c:numFmt formatCode="&quot;H&quot;yy" sourceLinked="1"/>
        <c:majorTickMark val="none"/>
        <c:minorTickMark val="none"/>
        <c:tickLblPos val="none"/>
        <c:crossAx val="348687216"/>
        <c:crosses val="autoZero"/>
        <c:auto val="1"/>
        <c:lblOffset val="100"/>
        <c:baseTimeUnit val="years"/>
      </c:dateAx>
      <c:valAx>
        <c:axId val="34868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6876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91-4512-B6C4-28CBB52BA720}"/>
            </c:ext>
          </c:extLst>
        </c:ser>
        <c:dLbls>
          <c:showLegendKey val="0"/>
          <c:showVal val="0"/>
          <c:showCatName val="0"/>
          <c:showSerName val="0"/>
          <c:showPercent val="0"/>
          <c:showBubbleSize val="0"/>
        </c:dLbls>
        <c:gapWidth val="150"/>
        <c:axId val="348686824"/>
        <c:axId val="3486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1-4512-B6C4-28CBB52BA720}"/>
            </c:ext>
          </c:extLst>
        </c:ser>
        <c:dLbls>
          <c:showLegendKey val="0"/>
          <c:showVal val="0"/>
          <c:showCatName val="0"/>
          <c:showSerName val="0"/>
          <c:showPercent val="0"/>
          <c:showBubbleSize val="0"/>
        </c:dLbls>
        <c:marker val="1"/>
        <c:smooth val="0"/>
        <c:axId val="348686824"/>
        <c:axId val="348684864"/>
      </c:lineChart>
      <c:dateAx>
        <c:axId val="348686824"/>
        <c:scaling>
          <c:orientation val="minMax"/>
        </c:scaling>
        <c:delete val="1"/>
        <c:axPos val="b"/>
        <c:numFmt formatCode="&quot;H&quot;yy" sourceLinked="1"/>
        <c:majorTickMark val="none"/>
        <c:minorTickMark val="none"/>
        <c:tickLblPos val="none"/>
        <c:crossAx val="348684864"/>
        <c:crosses val="autoZero"/>
        <c:auto val="1"/>
        <c:lblOffset val="100"/>
        <c:baseTimeUnit val="years"/>
      </c:dateAx>
      <c:valAx>
        <c:axId val="3486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6868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2-4563-8169-9047851A4055}"/>
            </c:ext>
          </c:extLst>
        </c:ser>
        <c:dLbls>
          <c:showLegendKey val="0"/>
          <c:showVal val="0"/>
          <c:showCatName val="0"/>
          <c:showSerName val="0"/>
          <c:showPercent val="0"/>
          <c:showBubbleSize val="0"/>
        </c:dLbls>
        <c:gapWidth val="150"/>
        <c:axId val="348685256"/>
        <c:axId val="34868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2-4563-8169-9047851A4055}"/>
            </c:ext>
          </c:extLst>
        </c:ser>
        <c:dLbls>
          <c:showLegendKey val="0"/>
          <c:showVal val="0"/>
          <c:showCatName val="0"/>
          <c:showSerName val="0"/>
          <c:showPercent val="0"/>
          <c:showBubbleSize val="0"/>
        </c:dLbls>
        <c:marker val="1"/>
        <c:smooth val="0"/>
        <c:axId val="348685256"/>
        <c:axId val="348680944"/>
      </c:lineChart>
      <c:dateAx>
        <c:axId val="348685256"/>
        <c:scaling>
          <c:orientation val="minMax"/>
        </c:scaling>
        <c:delete val="1"/>
        <c:axPos val="b"/>
        <c:numFmt formatCode="&quot;H&quot;yy" sourceLinked="1"/>
        <c:majorTickMark val="none"/>
        <c:minorTickMark val="none"/>
        <c:tickLblPos val="none"/>
        <c:crossAx val="348680944"/>
        <c:crosses val="autoZero"/>
        <c:auto val="1"/>
        <c:lblOffset val="100"/>
        <c:baseTimeUnit val="years"/>
      </c:dateAx>
      <c:valAx>
        <c:axId val="34868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6852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B7-44A9-AB21-7F4E0D369453}"/>
            </c:ext>
          </c:extLst>
        </c:ser>
        <c:dLbls>
          <c:showLegendKey val="0"/>
          <c:showVal val="0"/>
          <c:showCatName val="0"/>
          <c:showSerName val="0"/>
          <c:showPercent val="0"/>
          <c:showBubbleSize val="0"/>
        </c:dLbls>
        <c:gapWidth val="150"/>
        <c:axId val="348682512"/>
        <c:axId val="34868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7-44A9-AB21-7F4E0D369453}"/>
            </c:ext>
          </c:extLst>
        </c:ser>
        <c:dLbls>
          <c:showLegendKey val="0"/>
          <c:showVal val="0"/>
          <c:showCatName val="0"/>
          <c:showSerName val="0"/>
          <c:showPercent val="0"/>
          <c:showBubbleSize val="0"/>
        </c:dLbls>
        <c:marker val="1"/>
        <c:smooth val="0"/>
        <c:axId val="348682512"/>
        <c:axId val="348681336"/>
      </c:lineChart>
      <c:dateAx>
        <c:axId val="348682512"/>
        <c:scaling>
          <c:orientation val="minMax"/>
        </c:scaling>
        <c:delete val="1"/>
        <c:axPos val="b"/>
        <c:numFmt formatCode="&quot;H&quot;yy" sourceLinked="1"/>
        <c:majorTickMark val="none"/>
        <c:minorTickMark val="none"/>
        <c:tickLblPos val="none"/>
        <c:crossAx val="348681336"/>
        <c:crosses val="autoZero"/>
        <c:auto val="1"/>
        <c:lblOffset val="100"/>
        <c:baseTimeUnit val="years"/>
      </c:dateAx>
      <c:valAx>
        <c:axId val="3486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6825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772.64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76-4961-9FA2-1012AAEB5497}"/>
            </c:ext>
          </c:extLst>
        </c:ser>
        <c:dLbls>
          <c:showLegendKey val="0"/>
          <c:showVal val="0"/>
          <c:showCatName val="0"/>
          <c:showSerName val="0"/>
          <c:showPercent val="0"/>
          <c:showBubbleSize val="0"/>
        </c:dLbls>
        <c:gapWidth val="150"/>
        <c:axId val="348413464"/>
        <c:axId val="34841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1B76-4961-9FA2-1012AAEB5497}"/>
            </c:ext>
          </c:extLst>
        </c:ser>
        <c:dLbls>
          <c:showLegendKey val="0"/>
          <c:showVal val="0"/>
          <c:showCatName val="0"/>
          <c:showSerName val="0"/>
          <c:showPercent val="0"/>
          <c:showBubbleSize val="0"/>
        </c:dLbls>
        <c:marker val="1"/>
        <c:smooth val="0"/>
        <c:axId val="348413464"/>
        <c:axId val="348416600"/>
      </c:lineChart>
      <c:dateAx>
        <c:axId val="348413464"/>
        <c:scaling>
          <c:orientation val="minMax"/>
        </c:scaling>
        <c:delete val="1"/>
        <c:axPos val="b"/>
        <c:numFmt formatCode="&quot;H&quot;yy" sourceLinked="1"/>
        <c:majorTickMark val="none"/>
        <c:minorTickMark val="none"/>
        <c:tickLblPos val="none"/>
        <c:crossAx val="348416600"/>
        <c:crosses val="autoZero"/>
        <c:auto val="1"/>
        <c:lblOffset val="100"/>
        <c:baseTimeUnit val="years"/>
      </c:dateAx>
      <c:valAx>
        <c:axId val="3484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4134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65.72</c:v>
                </c:pt>
                <c:pt idx="1">
                  <c:v>100</c:v>
                </c:pt>
                <c:pt idx="2">
                  <c:v>96.14</c:v>
                </c:pt>
                <c:pt idx="3">
                  <c:v>71.86</c:v>
                </c:pt>
                <c:pt idx="4">
                  <c:v>20.28</c:v>
                </c:pt>
              </c:numCache>
            </c:numRef>
          </c:val>
          <c:extLst>
            <c:ext xmlns:c16="http://schemas.microsoft.com/office/drawing/2014/chart" uri="{C3380CC4-5D6E-409C-BE32-E72D297353CC}">
              <c16:uniqueId val="{00000000-5077-4D9F-B5DD-2A7396C344D1}"/>
            </c:ext>
          </c:extLst>
        </c:ser>
        <c:dLbls>
          <c:showLegendKey val="0"/>
          <c:showVal val="0"/>
          <c:showCatName val="0"/>
          <c:showSerName val="0"/>
          <c:showPercent val="0"/>
          <c:showBubbleSize val="0"/>
        </c:dLbls>
        <c:gapWidth val="150"/>
        <c:axId val="348418560"/>
        <c:axId val="3484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5077-4D9F-B5DD-2A7396C344D1}"/>
            </c:ext>
          </c:extLst>
        </c:ser>
        <c:dLbls>
          <c:showLegendKey val="0"/>
          <c:showVal val="0"/>
          <c:showCatName val="0"/>
          <c:showSerName val="0"/>
          <c:showPercent val="0"/>
          <c:showBubbleSize val="0"/>
        </c:dLbls>
        <c:marker val="1"/>
        <c:smooth val="0"/>
        <c:axId val="348418560"/>
        <c:axId val="348411504"/>
      </c:lineChart>
      <c:dateAx>
        <c:axId val="348418560"/>
        <c:scaling>
          <c:orientation val="minMax"/>
        </c:scaling>
        <c:delete val="1"/>
        <c:axPos val="b"/>
        <c:numFmt formatCode="&quot;H&quot;yy" sourceLinked="1"/>
        <c:majorTickMark val="none"/>
        <c:minorTickMark val="none"/>
        <c:tickLblPos val="none"/>
        <c:crossAx val="348411504"/>
        <c:crosses val="autoZero"/>
        <c:auto val="1"/>
        <c:lblOffset val="100"/>
        <c:baseTimeUnit val="years"/>
      </c:dateAx>
      <c:valAx>
        <c:axId val="34841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4185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231.89</c:v>
                </c:pt>
                <c:pt idx="1">
                  <c:v>151.93</c:v>
                </c:pt>
                <c:pt idx="2">
                  <c:v>157.72999999999999</c:v>
                </c:pt>
                <c:pt idx="3">
                  <c:v>220.97</c:v>
                </c:pt>
                <c:pt idx="4">
                  <c:v>824.54</c:v>
                </c:pt>
              </c:numCache>
            </c:numRef>
          </c:val>
          <c:extLst>
            <c:ext xmlns:c16="http://schemas.microsoft.com/office/drawing/2014/chart" uri="{C3380CC4-5D6E-409C-BE32-E72D297353CC}">
              <c16:uniqueId val="{00000000-D12B-4778-8FA3-D34EAF0AFD61}"/>
            </c:ext>
          </c:extLst>
        </c:ser>
        <c:dLbls>
          <c:showLegendKey val="0"/>
          <c:showVal val="0"/>
          <c:showCatName val="0"/>
          <c:showSerName val="0"/>
          <c:showPercent val="0"/>
          <c:showBubbleSize val="0"/>
        </c:dLbls>
        <c:gapWidth val="150"/>
        <c:axId val="348413072"/>
        <c:axId val="34841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D12B-4778-8FA3-D34EAF0AFD61}"/>
            </c:ext>
          </c:extLst>
        </c:ser>
        <c:dLbls>
          <c:showLegendKey val="0"/>
          <c:showVal val="0"/>
          <c:showCatName val="0"/>
          <c:showSerName val="0"/>
          <c:showPercent val="0"/>
          <c:showBubbleSize val="0"/>
        </c:dLbls>
        <c:marker val="1"/>
        <c:smooth val="0"/>
        <c:axId val="348413072"/>
        <c:axId val="348412680"/>
      </c:lineChart>
      <c:dateAx>
        <c:axId val="348413072"/>
        <c:scaling>
          <c:orientation val="minMax"/>
        </c:scaling>
        <c:delete val="1"/>
        <c:axPos val="b"/>
        <c:numFmt formatCode="&quot;H&quot;yy" sourceLinked="1"/>
        <c:majorTickMark val="none"/>
        <c:minorTickMark val="none"/>
        <c:tickLblPos val="none"/>
        <c:crossAx val="348412680"/>
        <c:crosses val="autoZero"/>
        <c:auto val="1"/>
        <c:lblOffset val="100"/>
        <c:baseTimeUnit val="years"/>
      </c:dateAx>
      <c:valAx>
        <c:axId val="34841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8413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3</v>
      </c>
      <c r="C7" s="70"/>
      <c r="D7" s="70"/>
      <c r="E7" s="70"/>
      <c r="F7" s="70"/>
      <c r="G7" s="70"/>
      <c r="H7" s="70"/>
      <c r="I7" s="70" t="s">
        <v>12</v>
      </c>
      <c r="J7" s="70"/>
      <c r="K7" s="70"/>
      <c r="L7" s="70"/>
      <c r="M7" s="70"/>
      <c r="N7" s="70"/>
      <c r="O7" s="70"/>
      <c r="P7" s="70" t="s">
        <v>4</v>
      </c>
      <c r="Q7" s="70"/>
      <c r="R7" s="70"/>
      <c r="S7" s="70"/>
      <c r="T7" s="70"/>
      <c r="U7" s="70"/>
      <c r="V7" s="70"/>
      <c r="W7" s="70" t="s">
        <v>15</v>
      </c>
      <c r="X7" s="70"/>
      <c r="Y7" s="70"/>
      <c r="Z7" s="70"/>
      <c r="AA7" s="70"/>
      <c r="AB7" s="70"/>
      <c r="AC7" s="70"/>
      <c r="AD7" s="70" t="s">
        <v>7</v>
      </c>
      <c r="AE7" s="70"/>
      <c r="AF7" s="70"/>
      <c r="AG7" s="70"/>
      <c r="AH7" s="70"/>
      <c r="AI7" s="70"/>
      <c r="AJ7" s="70"/>
      <c r="AK7" s="3"/>
      <c r="AL7" s="70" t="s">
        <v>17</v>
      </c>
      <c r="AM7" s="70"/>
      <c r="AN7" s="70"/>
      <c r="AO7" s="70"/>
      <c r="AP7" s="70"/>
      <c r="AQ7" s="70"/>
      <c r="AR7" s="70"/>
      <c r="AS7" s="70"/>
      <c r="AT7" s="70" t="s">
        <v>8</v>
      </c>
      <c r="AU7" s="70"/>
      <c r="AV7" s="70"/>
      <c r="AW7" s="70"/>
      <c r="AX7" s="70"/>
      <c r="AY7" s="70"/>
      <c r="AZ7" s="70"/>
      <c r="BA7" s="70"/>
      <c r="BB7" s="70" t="s">
        <v>18</v>
      </c>
      <c r="BC7" s="70"/>
      <c r="BD7" s="70"/>
      <c r="BE7" s="70"/>
      <c r="BF7" s="70"/>
      <c r="BG7" s="70"/>
      <c r="BH7" s="70"/>
      <c r="BI7" s="70"/>
      <c r="BJ7" s="3"/>
      <c r="BK7" s="3"/>
      <c r="BL7" s="15" t="s">
        <v>19</v>
      </c>
      <c r="BM7" s="16"/>
      <c r="BN7" s="16"/>
      <c r="BO7" s="16"/>
      <c r="BP7" s="16"/>
      <c r="BQ7" s="16"/>
      <c r="BR7" s="16"/>
      <c r="BS7" s="16"/>
      <c r="BT7" s="16"/>
      <c r="BU7" s="16"/>
      <c r="BV7" s="16"/>
      <c r="BW7" s="16"/>
      <c r="BX7" s="16"/>
      <c r="BY7" s="23"/>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tr">
        <f>データ!$M$6</f>
        <v>非設置</v>
      </c>
      <c r="AE8" s="74"/>
      <c r="AF8" s="74"/>
      <c r="AG8" s="74"/>
      <c r="AH8" s="74"/>
      <c r="AI8" s="74"/>
      <c r="AJ8" s="74"/>
      <c r="AK8" s="3"/>
      <c r="AL8" s="63">
        <f>データ!S6</f>
        <v>18946</v>
      </c>
      <c r="AM8" s="63"/>
      <c r="AN8" s="63"/>
      <c r="AO8" s="63"/>
      <c r="AP8" s="63"/>
      <c r="AQ8" s="63"/>
      <c r="AR8" s="63"/>
      <c r="AS8" s="63"/>
      <c r="AT8" s="64">
        <f>データ!T6</f>
        <v>161.80000000000001</v>
      </c>
      <c r="AU8" s="64"/>
      <c r="AV8" s="64"/>
      <c r="AW8" s="64"/>
      <c r="AX8" s="64"/>
      <c r="AY8" s="64"/>
      <c r="AZ8" s="64"/>
      <c r="BA8" s="64"/>
      <c r="BB8" s="64">
        <f>データ!U6</f>
        <v>117.1</v>
      </c>
      <c r="BC8" s="64"/>
      <c r="BD8" s="64"/>
      <c r="BE8" s="64"/>
      <c r="BF8" s="64"/>
      <c r="BG8" s="64"/>
      <c r="BH8" s="64"/>
      <c r="BI8" s="64"/>
      <c r="BJ8" s="3"/>
      <c r="BK8" s="3"/>
      <c r="BL8" s="68" t="s">
        <v>14</v>
      </c>
      <c r="BM8" s="69"/>
      <c r="BN8" s="17" t="s">
        <v>21</v>
      </c>
      <c r="BO8" s="20"/>
      <c r="BP8" s="20"/>
      <c r="BQ8" s="20"/>
      <c r="BR8" s="20"/>
      <c r="BS8" s="20"/>
      <c r="BT8" s="20"/>
      <c r="BU8" s="20"/>
      <c r="BV8" s="20"/>
      <c r="BW8" s="20"/>
      <c r="BX8" s="20"/>
      <c r="BY8" s="24"/>
    </row>
    <row r="9" spans="1:78" ht="18.75" customHeight="1" x14ac:dyDescent="0.15">
      <c r="A9" s="2"/>
      <c r="B9" s="70" t="s">
        <v>22</v>
      </c>
      <c r="C9" s="70"/>
      <c r="D9" s="70"/>
      <c r="E9" s="70"/>
      <c r="F9" s="70"/>
      <c r="G9" s="70"/>
      <c r="H9" s="70"/>
      <c r="I9" s="70" t="s">
        <v>24</v>
      </c>
      <c r="J9" s="70"/>
      <c r="K9" s="70"/>
      <c r="L9" s="70"/>
      <c r="M9" s="70"/>
      <c r="N9" s="70"/>
      <c r="O9" s="70"/>
      <c r="P9" s="70" t="s">
        <v>26</v>
      </c>
      <c r="Q9" s="70"/>
      <c r="R9" s="70"/>
      <c r="S9" s="70"/>
      <c r="T9" s="70"/>
      <c r="U9" s="70"/>
      <c r="V9" s="70"/>
      <c r="W9" s="70" t="s">
        <v>29</v>
      </c>
      <c r="X9" s="70"/>
      <c r="Y9" s="70"/>
      <c r="Z9" s="70"/>
      <c r="AA9" s="70"/>
      <c r="AB9" s="70"/>
      <c r="AC9" s="70"/>
      <c r="AD9" s="70" t="s">
        <v>23</v>
      </c>
      <c r="AE9" s="70"/>
      <c r="AF9" s="70"/>
      <c r="AG9" s="70"/>
      <c r="AH9" s="70"/>
      <c r="AI9" s="70"/>
      <c r="AJ9" s="70"/>
      <c r="AK9" s="3"/>
      <c r="AL9" s="70" t="s">
        <v>31</v>
      </c>
      <c r="AM9" s="70"/>
      <c r="AN9" s="70"/>
      <c r="AO9" s="70"/>
      <c r="AP9" s="70"/>
      <c r="AQ9" s="70"/>
      <c r="AR9" s="70"/>
      <c r="AS9" s="70"/>
      <c r="AT9" s="70" t="s">
        <v>32</v>
      </c>
      <c r="AU9" s="70"/>
      <c r="AV9" s="70"/>
      <c r="AW9" s="70"/>
      <c r="AX9" s="70"/>
      <c r="AY9" s="70"/>
      <c r="AZ9" s="70"/>
      <c r="BA9" s="70"/>
      <c r="BB9" s="70" t="s">
        <v>33</v>
      </c>
      <c r="BC9" s="70"/>
      <c r="BD9" s="70"/>
      <c r="BE9" s="70"/>
      <c r="BF9" s="70"/>
      <c r="BG9" s="70"/>
      <c r="BH9" s="70"/>
      <c r="BI9" s="70"/>
      <c r="BJ9" s="3"/>
      <c r="BK9" s="3"/>
      <c r="BL9" s="71" t="s">
        <v>36</v>
      </c>
      <c r="BM9" s="72"/>
      <c r="BN9" s="18" t="s">
        <v>37</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t="str">
        <f>データ!O6</f>
        <v>該当数値なし</v>
      </c>
      <c r="J10" s="64"/>
      <c r="K10" s="64"/>
      <c r="L10" s="64"/>
      <c r="M10" s="64"/>
      <c r="N10" s="64"/>
      <c r="O10" s="64"/>
      <c r="P10" s="64">
        <f>データ!P6</f>
        <v>20.420000000000002</v>
      </c>
      <c r="Q10" s="64"/>
      <c r="R10" s="64"/>
      <c r="S10" s="64"/>
      <c r="T10" s="64"/>
      <c r="U10" s="64"/>
      <c r="V10" s="64"/>
      <c r="W10" s="64">
        <f>データ!Q6</f>
        <v>107.78</v>
      </c>
      <c r="X10" s="64"/>
      <c r="Y10" s="64"/>
      <c r="Z10" s="64"/>
      <c r="AA10" s="64"/>
      <c r="AB10" s="64"/>
      <c r="AC10" s="64"/>
      <c r="AD10" s="63">
        <f>データ!R6</f>
        <v>2970</v>
      </c>
      <c r="AE10" s="63"/>
      <c r="AF10" s="63"/>
      <c r="AG10" s="63"/>
      <c r="AH10" s="63"/>
      <c r="AI10" s="63"/>
      <c r="AJ10" s="63"/>
      <c r="AK10" s="2"/>
      <c r="AL10" s="63">
        <f>データ!V6</f>
        <v>3841</v>
      </c>
      <c r="AM10" s="63"/>
      <c r="AN10" s="63"/>
      <c r="AO10" s="63"/>
      <c r="AP10" s="63"/>
      <c r="AQ10" s="63"/>
      <c r="AR10" s="63"/>
      <c r="AS10" s="63"/>
      <c r="AT10" s="64">
        <f>データ!W6</f>
        <v>2.84</v>
      </c>
      <c r="AU10" s="64"/>
      <c r="AV10" s="64"/>
      <c r="AW10" s="64"/>
      <c r="AX10" s="64"/>
      <c r="AY10" s="64"/>
      <c r="AZ10" s="64"/>
      <c r="BA10" s="64"/>
      <c r="BB10" s="64">
        <f>データ!X6</f>
        <v>1352.46</v>
      </c>
      <c r="BC10" s="64"/>
      <c r="BD10" s="64"/>
      <c r="BE10" s="64"/>
      <c r="BF10" s="64"/>
      <c r="BG10" s="64"/>
      <c r="BH10" s="64"/>
      <c r="BI10" s="64"/>
      <c r="BJ10" s="2"/>
      <c r="BK10" s="2"/>
      <c r="BL10" s="65" t="s">
        <v>39</v>
      </c>
      <c r="BM10" s="66"/>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41</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43</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114</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9</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10</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115</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44</v>
      </c>
    </row>
    <row r="84" spans="1:78" x14ac:dyDescent="0.15">
      <c r="C84" s="2"/>
    </row>
    <row r="85" spans="1:78" hidden="1" x14ac:dyDescent="0.15">
      <c r="B85" s="6" t="s">
        <v>45</v>
      </c>
      <c r="C85" s="6"/>
      <c r="D85" s="6"/>
      <c r="E85" s="6" t="s">
        <v>46</v>
      </c>
      <c r="F85" s="6" t="s">
        <v>48</v>
      </c>
      <c r="G85" s="6" t="s">
        <v>49</v>
      </c>
      <c r="H85" s="6" t="s">
        <v>0</v>
      </c>
      <c r="I85" s="6" t="s">
        <v>11</v>
      </c>
      <c r="J85" s="6" t="s">
        <v>50</v>
      </c>
      <c r="K85" s="6" t="s">
        <v>51</v>
      </c>
      <c r="L85" s="6" t="s">
        <v>34</v>
      </c>
      <c r="M85" s="6" t="s">
        <v>38</v>
      </c>
      <c r="N85" s="6" t="s">
        <v>52</v>
      </c>
      <c r="O85" s="6" t="s">
        <v>53</v>
      </c>
    </row>
    <row r="86" spans="1:78" hidden="1" x14ac:dyDescent="0.15">
      <c r="B86" s="6"/>
      <c r="C86" s="6"/>
      <c r="D86" s="6"/>
      <c r="E86" s="6" t="str">
        <f>データ!AI6</f>
        <v/>
      </c>
      <c r="F86" s="6" t="s">
        <v>42</v>
      </c>
      <c r="G86" s="6" t="s">
        <v>42</v>
      </c>
      <c r="H86" s="6" t="str">
        <f>データ!BP6</f>
        <v>【1,260.21】</v>
      </c>
      <c r="I86" s="6" t="str">
        <f>データ!CA6</f>
        <v>【75.29】</v>
      </c>
      <c r="J86" s="6" t="str">
        <f>データ!CL6</f>
        <v>【215.41】</v>
      </c>
      <c r="K86" s="6" t="str">
        <f>データ!CW6</f>
        <v>【42.90】</v>
      </c>
      <c r="L86" s="6" t="str">
        <f>データ!DH6</f>
        <v>【84.75】</v>
      </c>
      <c r="M86" s="6" t="s">
        <v>42</v>
      </c>
      <c r="N86" s="6" t="s">
        <v>42</v>
      </c>
      <c r="O86" s="6" t="str">
        <f>データ!EO6</f>
        <v>【0.30】</v>
      </c>
    </row>
  </sheetData>
  <sheetProtection algorithmName="SHA-512" hashValue="oJgXmgPqWAzXTnaXLyV470DH7WV2zllrbb59fPBTNz45ipVKdVvyLHfw0yDTgtCRtLpaY0JEoJTU/k4V3goQKw==" saltValue="5a7pGmrZjclxgUDXj+QiK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35</v>
      </c>
      <c r="C3" s="30" t="s">
        <v>59</v>
      </c>
      <c r="D3" s="30" t="s">
        <v>60</v>
      </c>
      <c r="E3" s="30" t="s">
        <v>6</v>
      </c>
      <c r="F3" s="30" t="s">
        <v>5</v>
      </c>
      <c r="G3" s="30" t="s">
        <v>25</v>
      </c>
      <c r="H3" s="76" t="s">
        <v>56</v>
      </c>
      <c r="I3" s="77"/>
      <c r="J3" s="77"/>
      <c r="K3" s="77"/>
      <c r="L3" s="77"/>
      <c r="M3" s="77"/>
      <c r="N3" s="77"/>
      <c r="O3" s="77"/>
      <c r="P3" s="77"/>
      <c r="Q3" s="77"/>
      <c r="R3" s="77"/>
      <c r="S3" s="77"/>
      <c r="T3" s="77"/>
      <c r="U3" s="77"/>
      <c r="V3" s="77"/>
      <c r="W3" s="77"/>
      <c r="X3" s="78"/>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61</v>
      </c>
      <c r="B4" s="31"/>
      <c r="C4" s="31"/>
      <c r="D4" s="31"/>
      <c r="E4" s="31"/>
      <c r="F4" s="31"/>
      <c r="G4" s="31"/>
      <c r="H4" s="79"/>
      <c r="I4" s="80"/>
      <c r="J4" s="80"/>
      <c r="K4" s="80"/>
      <c r="L4" s="80"/>
      <c r="M4" s="80"/>
      <c r="N4" s="80"/>
      <c r="O4" s="80"/>
      <c r="P4" s="80"/>
      <c r="Q4" s="80"/>
      <c r="R4" s="80"/>
      <c r="S4" s="80"/>
      <c r="T4" s="80"/>
      <c r="U4" s="80"/>
      <c r="V4" s="80"/>
      <c r="W4" s="80"/>
      <c r="X4" s="81"/>
      <c r="Y4" s="83" t="s">
        <v>27</v>
      </c>
      <c r="Z4" s="83"/>
      <c r="AA4" s="83"/>
      <c r="AB4" s="83"/>
      <c r="AC4" s="83"/>
      <c r="AD4" s="83"/>
      <c r="AE4" s="83"/>
      <c r="AF4" s="83"/>
      <c r="AG4" s="83"/>
      <c r="AH4" s="83"/>
      <c r="AI4" s="83"/>
      <c r="AJ4" s="83" t="s">
        <v>47</v>
      </c>
      <c r="AK4" s="83"/>
      <c r="AL4" s="83"/>
      <c r="AM4" s="83"/>
      <c r="AN4" s="83"/>
      <c r="AO4" s="83"/>
      <c r="AP4" s="83"/>
      <c r="AQ4" s="83"/>
      <c r="AR4" s="83"/>
      <c r="AS4" s="83"/>
      <c r="AT4" s="83"/>
      <c r="AU4" s="83" t="s">
        <v>30</v>
      </c>
      <c r="AV4" s="83"/>
      <c r="AW4" s="83"/>
      <c r="AX4" s="83"/>
      <c r="AY4" s="83"/>
      <c r="AZ4" s="83"/>
      <c r="BA4" s="83"/>
      <c r="BB4" s="83"/>
      <c r="BC4" s="83"/>
      <c r="BD4" s="83"/>
      <c r="BE4" s="83"/>
      <c r="BF4" s="83" t="s">
        <v>62</v>
      </c>
      <c r="BG4" s="83"/>
      <c r="BH4" s="83"/>
      <c r="BI4" s="83"/>
      <c r="BJ4" s="83"/>
      <c r="BK4" s="83"/>
      <c r="BL4" s="83"/>
      <c r="BM4" s="83"/>
      <c r="BN4" s="83"/>
      <c r="BO4" s="83"/>
      <c r="BP4" s="83"/>
      <c r="BQ4" s="83" t="s">
        <v>16</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66</v>
      </c>
      <c r="CY4" s="83"/>
      <c r="CZ4" s="83"/>
      <c r="DA4" s="83"/>
      <c r="DB4" s="83"/>
      <c r="DC4" s="83"/>
      <c r="DD4" s="83"/>
      <c r="DE4" s="83"/>
      <c r="DF4" s="83"/>
      <c r="DG4" s="83"/>
      <c r="DH4" s="83"/>
      <c r="DI4" s="83" t="s">
        <v>68</v>
      </c>
      <c r="DJ4" s="83"/>
      <c r="DK4" s="83"/>
      <c r="DL4" s="83"/>
      <c r="DM4" s="83"/>
      <c r="DN4" s="83"/>
      <c r="DO4" s="83"/>
      <c r="DP4" s="83"/>
      <c r="DQ4" s="83"/>
      <c r="DR4" s="83"/>
      <c r="DS4" s="83"/>
      <c r="DT4" s="83" t="s">
        <v>69</v>
      </c>
      <c r="DU4" s="83"/>
      <c r="DV4" s="83"/>
      <c r="DW4" s="83"/>
      <c r="DX4" s="83"/>
      <c r="DY4" s="83"/>
      <c r="DZ4" s="83"/>
      <c r="EA4" s="83"/>
      <c r="EB4" s="83"/>
      <c r="EC4" s="83"/>
      <c r="ED4" s="83"/>
      <c r="EE4" s="83" t="s">
        <v>70</v>
      </c>
      <c r="EF4" s="83"/>
      <c r="EG4" s="83"/>
      <c r="EH4" s="83"/>
      <c r="EI4" s="83"/>
      <c r="EJ4" s="83"/>
      <c r="EK4" s="83"/>
      <c r="EL4" s="83"/>
      <c r="EM4" s="83"/>
      <c r="EN4" s="83"/>
      <c r="EO4" s="83"/>
    </row>
    <row r="5" spans="1:145" x14ac:dyDescent="0.15">
      <c r="A5" s="28" t="s">
        <v>71</v>
      </c>
      <c r="B5" s="32"/>
      <c r="C5" s="32"/>
      <c r="D5" s="32"/>
      <c r="E5" s="32"/>
      <c r="F5" s="32"/>
      <c r="G5" s="32"/>
      <c r="H5" s="37" t="s">
        <v>58</v>
      </c>
      <c r="I5" s="37" t="s">
        <v>72</v>
      </c>
      <c r="J5" s="37" t="s">
        <v>73</v>
      </c>
      <c r="K5" s="37" t="s">
        <v>74</v>
      </c>
      <c r="L5" s="37" t="s">
        <v>75</v>
      </c>
      <c r="M5" s="37" t="s">
        <v>7</v>
      </c>
      <c r="N5" s="37" t="s">
        <v>76</v>
      </c>
      <c r="O5" s="37" t="s">
        <v>77</v>
      </c>
      <c r="P5" s="37" t="s">
        <v>78</v>
      </c>
      <c r="Q5" s="37" t="s">
        <v>79</v>
      </c>
      <c r="R5" s="37" t="s">
        <v>80</v>
      </c>
      <c r="S5" s="37" t="s">
        <v>81</v>
      </c>
      <c r="T5" s="37" t="s">
        <v>82</v>
      </c>
      <c r="U5" s="37" t="s">
        <v>65</v>
      </c>
      <c r="V5" s="37" t="s">
        <v>83</v>
      </c>
      <c r="W5" s="37" t="s">
        <v>84</v>
      </c>
      <c r="X5" s="37" t="s">
        <v>85</v>
      </c>
      <c r="Y5" s="37" t="s">
        <v>86</v>
      </c>
      <c r="Z5" s="37" t="s">
        <v>87</v>
      </c>
      <c r="AA5" s="37" t="s">
        <v>88</v>
      </c>
      <c r="AB5" s="37" t="s">
        <v>89</v>
      </c>
      <c r="AC5" s="37" t="s">
        <v>90</v>
      </c>
      <c r="AD5" s="37" t="s">
        <v>91</v>
      </c>
      <c r="AE5" s="37" t="s">
        <v>93</v>
      </c>
      <c r="AF5" s="37" t="s">
        <v>94</v>
      </c>
      <c r="AG5" s="37" t="s">
        <v>95</v>
      </c>
      <c r="AH5" s="37" t="s">
        <v>96</v>
      </c>
      <c r="AI5" s="37" t="s">
        <v>45</v>
      </c>
      <c r="AJ5" s="37" t="s">
        <v>86</v>
      </c>
      <c r="AK5" s="37" t="s">
        <v>87</v>
      </c>
      <c r="AL5" s="37" t="s">
        <v>88</v>
      </c>
      <c r="AM5" s="37" t="s">
        <v>89</v>
      </c>
      <c r="AN5" s="37" t="s">
        <v>90</v>
      </c>
      <c r="AO5" s="37" t="s">
        <v>91</v>
      </c>
      <c r="AP5" s="37" t="s">
        <v>93</v>
      </c>
      <c r="AQ5" s="37" t="s">
        <v>94</v>
      </c>
      <c r="AR5" s="37" t="s">
        <v>95</v>
      </c>
      <c r="AS5" s="37" t="s">
        <v>96</v>
      </c>
      <c r="AT5" s="37" t="s">
        <v>92</v>
      </c>
      <c r="AU5" s="37" t="s">
        <v>86</v>
      </c>
      <c r="AV5" s="37" t="s">
        <v>87</v>
      </c>
      <c r="AW5" s="37" t="s">
        <v>88</v>
      </c>
      <c r="AX5" s="37" t="s">
        <v>89</v>
      </c>
      <c r="AY5" s="37" t="s">
        <v>90</v>
      </c>
      <c r="AZ5" s="37" t="s">
        <v>91</v>
      </c>
      <c r="BA5" s="37" t="s">
        <v>93</v>
      </c>
      <c r="BB5" s="37" t="s">
        <v>94</v>
      </c>
      <c r="BC5" s="37" t="s">
        <v>95</v>
      </c>
      <c r="BD5" s="37" t="s">
        <v>96</v>
      </c>
      <c r="BE5" s="37" t="s">
        <v>92</v>
      </c>
      <c r="BF5" s="37" t="s">
        <v>86</v>
      </c>
      <c r="BG5" s="37" t="s">
        <v>87</v>
      </c>
      <c r="BH5" s="37" t="s">
        <v>88</v>
      </c>
      <c r="BI5" s="37" t="s">
        <v>89</v>
      </c>
      <c r="BJ5" s="37" t="s">
        <v>90</v>
      </c>
      <c r="BK5" s="37" t="s">
        <v>91</v>
      </c>
      <c r="BL5" s="37" t="s">
        <v>93</v>
      </c>
      <c r="BM5" s="37" t="s">
        <v>94</v>
      </c>
      <c r="BN5" s="37" t="s">
        <v>95</v>
      </c>
      <c r="BO5" s="37" t="s">
        <v>96</v>
      </c>
      <c r="BP5" s="37" t="s">
        <v>92</v>
      </c>
      <c r="BQ5" s="37" t="s">
        <v>86</v>
      </c>
      <c r="BR5" s="37" t="s">
        <v>87</v>
      </c>
      <c r="BS5" s="37" t="s">
        <v>88</v>
      </c>
      <c r="BT5" s="37" t="s">
        <v>89</v>
      </c>
      <c r="BU5" s="37" t="s">
        <v>90</v>
      </c>
      <c r="BV5" s="37" t="s">
        <v>91</v>
      </c>
      <c r="BW5" s="37" t="s">
        <v>93</v>
      </c>
      <c r="BX5" s="37" t="s">
        <v>94</v>
      </c>
      <c r="BY5" s="37" t="s">
        <v>95</v>
      </c>
      <c r="BZ5" s="37" t="s">
        <v>96</v>
      </c>
      <c r="CA5" s="37" t="s">
        <v>92</v>
      </c>
      <c r="CB5" s="37" t="s">
        <v>86</v>
      </c>
      <c r="CC5" s="37" t="s">
        <v>87</v>
      </c>
      <c r="CD5" s="37" t="s">
        <v>88</v>
      </c>
      <c r="CE5" s="37" t="s">
        <v>89</v>
      </c>
      <c r="CF5" s="37" t="s">
        <v>90</v>
      </c>
      <c r="CG5" s="37" t="s">
        <v>91</v>
      </c>
      <c r="CH5" s="37" t="s">
        <v>93</v>
      </c>
      <c r="CI5" s="37" t="s">
        <v>94</v>
      </c>
      <c r="CJ5" s="37" t="s">
        <v>95</v>
      </c>
      <c r="CK5" s="37" t="s">
        <v>96</v>
      </c>
      <c r="CL5" s="37" t="s">
        <v>92</v>
      </c>
      <c r="CM5" s="37" t="s">
        <v>86</v>
      </c>
      <c r="CN5" s="37" t="s">
        <v>87</v>
      </c>
      <c r="CO5" s="37" t="s">
        <v>88</v>
      </c>
      <c r="CP5" s="37" t="s">
        <v>89</v>
      </c>
      <c r="CQ5" s="37" t="s">
        <v>90</v>
      </c>
      <c r="CR5" s="37" t="s">
        <v>91</v>
      </c>
      <c r="CS5" s="37" t="s">
        <v>93</v>
      </c>
      <c r="CT5" s="37" t="s">
        <v>94</v>
      </c>
      <c r="CU5" s="37" t="s">
        <v>95</v>
      </c>
      <c r="CV5" s="37" t="s">
        <v>96</v>
      </c>
      <c r="CW5" s="37" t="s">
        <v>92</v>
      </c>
      <c r="CX5" s="37" t="s">
        <v>86</v>
      </c>
      <c r="CY5" s="37" t="s">
        <v>87</v>
      </c>
      <c r="CZ5" s="37" t="s">
        <v>88</v>
      </c>
      <c r="DA5" s="37" t="s">
        <v>89</v>
      </c>
      <c r="DB5" s="37" t="s">
        <v>90</v>
      </c>
      <c r="DC5" s="37" t="s">
        <v>91</v>
      </c>
      <c r="DD5" s="37" t="s">
        <v>93</v>
      </c>
      <c r="DE5" s="37" t="s">
        <v>94</v>
      </c>
      <c r="DF5" s="37" t="s">
        <v>95</v>
      </c>
      <c r="DG5" s="37" t="s">
        <v>96</v>
      </c>
      <c r="DH5" s="37" t="s">
        <v>92</v>
      </c>
      <c r="DI5" s="37" t="s">
        <v>86</v>
      </c>
      <c r="DJ5" s="37" t="s">
        <v>87</v>
      </c>
      <c r="DK5" s="37" t="s">
        <v>88</v>
      </c>
      <c r="DL5" s="37" t="s">
        <v>89</v>
      </c>
      <c r="DM5" s="37" t="s">
        <v>90</v>
      </c>
      <c r="DN5" s="37" t="s">
        <v>91</v>
      </c>
      <c r="DO5" s="37" t="s">
        <v>93</v>
      </c>
      <c r="DP5" s="37" t="s">
        <v>94</v>
      </c>
      <c r="DQ5" s="37" t="s">
        <v>95</v>
      </c>
      <c r="DR5" s="37" t="s">
        <v>96</v>
      </c>
      <c r="DS5" s="37" t="s">
        <v>92</v>
      </c>
      <c r="DT5" s="37" t="s">
        <v>86</v>
      </c>
      <c r="DU5" s="37" t="s">
        <v>87</v>
      </c>
      <c r="DV5" s="37" t="s">
        <v>88</v>
      </c>
      <c r="DW5" s="37" t="s">
        <v>89</v>
      </c>
      <c r="DX5" s="37" t="s">
        <v>90</v>
      </c>
      <c r="DY5" s="37" t="s">
        <v>91</v>
      </c>
      <c r="DZ5" s="37" t="s">
        <v>93</v>
      </c>
      <c r="EA5" s="37" t="s">
        <v>94</v>
      </c>
      <c r="EB5" s="37" t="s">
        <v>95</v>
      </c>
      <c r="EC5" s="37" t="s">
        <v>96</v>
      </c>
      <c r="ED5" s="37" t="s">
        <v>92</v>
      </c>
      <c r="EE5" s="37" t="s">
        <v>86</v>
      </c>
      <c r="EF5" s="37" t="s">
        <v>87</v>
      </c>
      <c r="EG5" s="37" t="s">
        <v>88</v>
      </c>
      <c r="EH5" s="37" t="s">
        <v>89</v>
      </c>
      <c r="EI5" s="37" t="s">
        <v>90</v>
      </c>
      <c r="EJ5" s="37" t="s">
        <v>91</v>
      </c>
      <c r="EK5" s="37" t="s">
        <v>93</v>
      </c>
      <c r="EL5" s="37" t="s">
        <v>94</v>
      </c>
      <c r="EM5" s="37" t="s">
        <v>95</v>
      </c>
      <c r="EN5" s="37" t="s">
        <v>96</v>
      </c>
      <c r="EO5" s="37" t="s">
        <v>92</v>
      </c>
    </row>
    <row r="6" spans="1:145" s="27" customFormat="1" x14ac:dyDescent="0.15">
      <c r="A6" s="28" t="s">
        <v>97</v>
      </c>
      <c r="B6" s="33">
        <f t="shared" ref="B6:X6" si="1">B7</f>
        <v>2020</v>
      </c>
      <c r="C6" s="33">
        <f t="shared" si="1"/>
        <v>83101</v>
      </c>
      <c r="D6" s="33">
        <f t="shared" si="1"/>
        <v>47</v>
      </c>
      <c r="E6" s="33">
        <f t="shared" si="1"/>
        <v>17</v>
      </c>
      <c r="F6" s="33">
        <f t="shared" si="1"/>
        <v>4</v>
      </c>
      <c r="G6" s="33">
        <f t="shared" si="1"/>
        <v>0</v>
      </c>
      <c r="H6" s="33" t="str">
        <f t="shared" si="1"/>
        <v>茨城県　城里町</v>
      </c>
      <c r="I6" s="33" t="str">
        <f t="shared" si="1"/>
        <v>法非適用</v>
      </c>
      <c r="J6" s="33" t="str">
        <f t="shared" si="1"/>
        <v>下水道事業</v>
      </c>
      <c r="K6" s="33" t="str">
        <f t="shared" si="1"/>
        <v>特定環境保全公共下水道</v>
      </c>
      <c r="L6" s="33" t="str">
        <f t="shared" si="1"/>
        <v>D2</v>
      </c>
      <c r="M6" s="33" t="str">
        <f t="shared" si="1"/>
        <v>非設置</v>
      </c>
      <c r="N6" s="38" t="str">
        <f t="shared" si="1"/>
        <v>-</v>
      </c>
      <c r="O6" s="38" t="str">
        <f t="shared" si="1"/>
        <v>該当数値なし</v>
      </c>
      <c r="P6" s="38">
        <f t="shared" si="1"/>
        <v>20.420000000000002</v>
      </c>
      <c r="Q6" s="38">
        <f t="shared" si="1"/>
        <v>107.78</v>
      </c>
      <c r="R6" s="38">
        <f t="shared" si="1"/>
        <v>2970</v>
      </c>
      <c r="S6" s="38">
        <f t="shared" si="1"/>
        <v>18946</v>
      </c>
      <c r="T6" s="38">
        <f t="shared" si="1"/>
        <v>161.80000000000001</v>
      </c>
      <c r="U6" s="38">
        <f t="shared" si="1"/>
        <v>117.1</v>
      </c>
      <c r="V6" s="38">
        <f t="shared" si="1"/>
        <v>3841</v>
      </c>
      <c r="W6" s="38">
        <f t="shared" si="1"/>
        <v>2.84</v>
      </c>
      <c r="X6" s="38">
        <f t="shared" si="1"/>
        <v>1352.46</v>
      </c>
      <c r="Y6" s="42">
        <f t="shared" ref="Y6:AH6" si="2">IF(Y7="",NA(),Y7)</f>
        <v>94.98</v>
      </c>
      <c r="Z6" s="42">
        <f t="shared" si="2"/>
        <v>95.49</v>
      </c>
      <c r="AA6" s="42">
        <f t="shared" si="2"/>
        <v>95.1</v>
      </c>
      <c r="AB6" s="42">
        <f t="shared" si="2"/>
        <v>107.44</v>
      </c>
      <c r="AC6" s="42">
        <f t="shared" si="2"/>
        <v>96.02</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42">
        <f t="shared" si="5"/>
        <v>772.64</v>
      </c>
      <c r="BH6" s="38">
        <f t="shared" si="5"/>
        <v>0</v>
      </c>
      <c r="BI6" s="38">
        <f t="shared" si="5"/>
        <v>0</v>
      </c>
      <c r="BJ6" s="38">
        <f t="shared" si="5"/>
        <v>0</v>
      </c>
      <c r="BK6" s="42">
        <f t="shared" si="5"/>
        <v>1298.9100000000001</v>
      </c>
      <c r="BL6" s="42">
        <f t="shared" si="5"/>
        <v>1243.71</v>
      </c>
      <c r="BM6" s="42">
        <f t="shared" si="5"/>
        <v>1194.1500000000001</v>
      </c>
      <c r="BN6" s="42">
        <f t="shared" si="5"/>
        <v>1206.79</v>
      </c>
      <c r="BO6" s="42">
        <f t="shared" si="5"/>
        <v>1258.43</v>
      </c>
      <c r="BP6" s="38" t="str">
        <f>IF(BP7="","",IF(BP7="-","【-】","【"&amp;SUBSTITUTE(TEXT(BP7,"#,##0.00"),"-","△")&amp;"】"))</f>
        <v>【1,260.21】</v>
      </c>
      <c r="BQ6" s="42">
        <f t="shared" ref="BQ6:BZ6" si="6">IF(BQ7="",NA(),BQ7)</f>
        <v>65.72</v>
      </c>
      <c r="BR6" s="42">
        <f t="shared" si="6"/>
        <v>100</v>
      </c>
      <c r="BS6" s="42">
        <f t="shared" si="6"/>
        <v>96.14</v>
      </c>
      <c r="BT6" s="42">
        <f t="shared" si="6"/>
        <v>71.86</v>
      </c>
      <c r="BU6" s="42">
        <f t="shared" si="6"/>
        <v>20.28</v>
      </c>
      <c r="BV6" s="42">
        <f t="shared" si="6"/>
        <v>69.87</v>
      </c>
      <c r="BW6" s="42">
        <f t="shared" si="6"/>
        <v>74.3</v>
      </c>
      <c r="BX6" s="42">
        <f t="shared" si="6"/>
        <v>72.260000000000005</v>
      </c>
      <c r="BY6" s="42">
        <f t="shared" si="6"/>
        <v>71.84</v>
      </c>
      <c r="BZ6" s="42">
        <f t="shared" si="6"/>
        <v>73.36</v>
      </c>
      <c r="CA6" s="38" t="str">
        <f>IF(CA7="","",IF(CA7="-","【-】","【"&amp;SUBSTITUTE(TEXT(CA7,"#,##0.00"),"-","△")&amp;"】"))</f>
        <v>【75.29】</v>
      </c>
      <c r="CB6" s="42">
        <f t="shared" ref="CB6:CK6" si="7">IF(CB7="",NA(),CB7)</f>
        <v>231.89</v>
      </c>
      <c r="CC6" s="42">
        <f t="shared" si="7"/>
        <v>151.93</v>
      </c>
      <c r="CD6" s="42">
        <f t="shared" si="7"/>
        <v>157.72999999999999</v>
      </c>
      <c r="CE6" s="42">
        <f t="shared" si="7"/>
        <v>220.97</v>
      </c>
      <c r="CF6" s="42">
        <f t="shared" si="7"/>
        <v>824.54</v>
      </c>
      <c r="CG6" s="42">
        <f t="shared" si="7"/>
        <v>234.96</v>
      </c>
      <c r="CH6" s="42">
        <f t="shared" si="7"/>
        <v>221.81</v>
      </c>
      <c r="CI6" s="42">
        <f t="shared" si="7"/>
        <v>230.02</v>
      </c>
      <c r="CJ6" s="42">
        <f t="shared" si="7"/>
        <v>228.47</v>
      </c>
      <c r="CK6" s="42">
        <f t="shared" si="7"/>
        <v>224.88</v>
      </c>
      <c r="CL6" s="38" t="str">
        <f>IF(CL7="","",IF(CL7="-","【-】","【"&amp;SUBSTITUTE(TEXT(CL7,"#,##0.00"),"-","△")&amp;"】"))</f>
        <v>【215.41】</v>
      </c>
      <c r="CM6" s="42">
        <f t="shared" ref="CM6:CV6" si="8">IF(CM7="",NA(),CM7)</f>
        <v>56.42</v>
      </c>
      <c r="CN6" s="42">
        <f t="shared" si="8"/>
        <v>59.42</v>
      </c>
      <c r="CO6" s="42">
        <f t="shared" si="8"/>
        <v>58.08</v>
      </c>
      <c r="CP6" s="42">
        <f t="shared" si="8"/>
        <v>60.08</v>
      </c>
      <c r="CQ6" s="42">
        <f t="shared" si="8"/>
        <v>58</v>
      </c>
      <c r="CR6" s="42">
        <f t="shared" si="8"/>
        <v>42.9</v>
      </c>
      <c r="CS6" s="42">
        <f t="shared" si="8"/>
        <v>43.36</v>
      </c>
      <c r="CT6" s="42">
        <f t="shared" si="8"/>
        <v>42.56</v>
      </c>
      <c r="CU6" s="42">
        <f t="shared" si="8"/>
        <v>42.47</v>
      </c>
      <c r="CV6" s="42">
        <f t="shared" si="8"/>
        <v>42.4</v>
      </c>
      <c r="CW6" s="38" t="str">
        <f>IF(CW7="","",IF(CW7="-","【-】","【"&amp;SUBSTITUTE(TEXT(CW7,"#,##0.00"),"-","△")&amp;"】"))</f>
        <v>【42.90】</v>
      </c>
      <c r="CX6" s="42">
        <f t="shared" ref="CX6:DG6" si="9">IF(CX7="",NA(),CX7)</f>
        <v>68.73</v>
      </c>
      <c r="CY6" s="42">
        <f t="shared" si="9"/>
        <v>69.040000000000006</v>
      </c>
      <c r="CZ6" s="42">
        <f t="shared" si="9"/>
        <v>70.78</v>
      </c>
      <c r="DA6" s="42">
        <f t="shared" si="9"/>
        <v>69.45</v>
      </c>
      <c r="DB6" s="42">
        <f t="shared" si="9"/>
        <v>70.95</v>
      </c>
      <c r="DC6" s="42">
        <f t="shared" si="9"/>
        <v>83.5</v>
      </c>
      <c r="DD6" s="42">
        <f t="shared" si="9"/>
        <v>83.06</v>
      </c>
      <c r="DE6" s="42">
        <f t="shared" si="9"/>
        <v>83.32</v>
      </c>
      <c r="DF6" s="42">
        <f t="shared" si="9"/>
        <v>83.75</v>
      </c>
      <c r="DG6" s="42">
        <f t="shared" si="9"/>
        <v>84.19</v>
      </c>
      <c r="DH6" s="38" t="str">
        <f>IF(DH7="","",IF(DH7="-","【-】","【"&amp;SUBSTITUTE(TEXT(DH7,"#,##0.00"),"-","△")&amp;"】"))</f>
        <v>【84.75】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0.09</v>
      </c>
      <c r="EK6" s="42">
        <f t="shared" si="12"/>
        <v>0.09</v>
      </c>
      <c r="EL6" s="42">
        <f t="shared" si="12"/>
        <v>0.13</v>
      </c>
      <c r="EM6" s="42">
        <f t="shared" si="12"/>
        <v>0.36</v>
      </c>
      <c r="EN6" s="42">
        <f t="shared" si="12"/>
        <v>0.39</v>
      </c>
      <c r="EO6" s="38" t="str">
        <f>IF(EO7="","",IF(EO7="-","【-】","【"&amp;SUBSTITUTE(TEXT(EO7,"#,##0.00"),"-","△")&amp;"】"))</f>
        <v>【0.30】</v>
      </c>
    </row>
    <row r="7" spans="1:145" s="27" customFormat="1" x14ac:dyDescent="0.15">
      <c r="A7" s="28"/>
      <c r="B7" s="34">
        <v>2020</v>
      </c>
      <c r="C7" s="34">
        <v>83101</v>
      </c>
      <c r="D7" s="34">
        <v>47</v>
      </c>
      <c r="E7" s="34">
        <v>17</v>
      </c>
      <c r="F7" s="34">
        <v>4</v>
      </c>
      <c r="G7" s="34">
        <v>0</v>
      </c>
      <c r="H7" s="34" t="s">
        <v>67</v>
      </c>
      <c r="I7" s="34" t="s">
        <v>98</v>
      </c>
      <c r="J7" s="34" t="s">
        <v>99</v>
      </c>
      <c r="K7" s="34" t="s">
        <v>13</v>
      </c>
      <c r="L7" s="34" t="s">
        <v>100</v>
      </c>
      <c r="M7" s="34" t="s">
        <v>101</v>
      </c>
      <c r="N7" s="39" t="s">
        <v>42</v>
      </c>
      <c r="O7" s="39" t="s">
        <v>102</v>
      </c>
      <c r="P7" s="39">
        <v>20.420000000000002</v>
      </c>
      <c r="Q7" s="39">
        <v>107.78</v>
      </c>
      <c r="R7" s="39">
        <v>2970</v>
      </c>
      <c r="S7" s="39">
        <v>18946</v>
      </c>
      <c r="T7" s="39">
        <v>161.80000000000001</v>
      </c>
      <c r="U7" s="39">
        <v>117.1</v>
      </c>
      <c r="V7" s="39">
        <v>3841</v>
      </c>
      <c r="W7" s="39">
        <v>2.84</v>
      </c>
      <c r="X7" s="39">
        <v>1352.46</v>
      </c>
      <c r="Y7" s="39">
        <v>94.98</v>
      </c>
      <c r="Z7" s="39">
        <v>95.49</v>
      </c>
      <c r="AA7" s="39">
        <v>95.1</v>
      </c>
      <c r="AB7" s="39">
        <v>107.44</v>
      </c>
      <c r="AC7" s="39">
        <v>96.02</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772.64</v>
      </c>
      <c r="BH7" s="39">
        <v>0</v>
      </c>
      <c r="BI7" s="39">
        <v>0</v>
      </c>
      <c r="BJ7" s="39">
        <v>0</v>
      </c>
      <c r="BK7" s="39">
        <v>1298.9100000000001</v>
      </c>
      <c r="BL7" s="39">
        <v>1243.71</v>
      </c>
      <c r="BM7" s="39">
        <v>1194.1500000000001</v>
      </c>
      <c r="BN7" s="39">
        <v>1206.79</v>
      </c>
      <c r="BO7" s="39">
        <v>1258.43</v>
      </c>
      <c r="BP7" s="39">
        <v>1260.21</v>
      </c>
      <c r="BQ7" s="39">
        <v>65.72</v>
      </c>
      <c r="BR7" s="39">
        <v>100</v>
      </c>
      <c r="BS7" s="39">
        <v>96.14</v>
      </c>
      <c r="BT7" s="39">
        <v>71.86</v>
      </c>
      <c r="BU7" s="39">
        <v>20.28</v>
      </c>
      <c r="BV7" s="39">
        <v>69.87</v>
      </c>
      <c r="BW7" s="39">
        <v>74.3</v>
      </c>
      <c r="BX7" s="39">
        <v>72.260000000000005</v>
      </c>
      <c r="BY7" s="39">
        <v>71.84</v>
      </c>
      <c r="BZ7" s="39">
        <v>73.36</v>
      </c>
      <c r="CA7" s="39">
        <v>75.290000000000006</v>
      </c>
      <c r="CB7" s="39">
        <v>231.89</v>
      </c>
      <c r="CC7" s="39">
        <v>151.93</v>
      </c>
      <c r="CD7" s="39">
        <v>157.72999999999999</v>
      </c>
      <c r="CE7" s="39">
        <v>220.97</v>
      </c>
      <c r="CF7" s="39">
        <v>824.54</v>
      </c>
      <c r="CG7" s="39">
        <v>234.96</v>
      </c>
      <c r="CH7" s="39">
        <v>221.81</v>
      </c>
      <c r="CI7" s="39">
        <v>230.02</v>
      </c>
      <c r="CJ7" s="39">
        <v>228.47</v>
      </c>
      <c r="CK7" s="39">
        <v>224.88</v>
      </c>
      <c r="CL7" s="39">
        <v>215.41</v>
      </c>
      <c r="CM7" s="39">
        <v>56.42</v>
      </c>
      <c r="CN7" s="39">
        <v>59.42</v>
      </c>
      <c r="CO7" s="39">
        <v>58.08</v>
      </c>
      <c r="CP7" s="39">
        <v>60.08</v>
      </c>
      <c r="CQ7" s="39">
        <v>58</v>
      </c>
      <c r="CR7" s="39">
        <v>42.9</v>
      </c>
      <c r="CS7" s="39">
        <v>43.36</v>
      </c>
      <c r="CT7" s="39">
        <v>42.56</v>
      </c>
      <c r="CU7" s="39">
        <v>42.47</v>
      </c>
      <c r="CV7" s="39">
        <v>42.4</v>
      </c>
      <c r="CW7" s="39">
        <v>42.9</v>
      </c>
      <c r="CX7" s="39">
        <v>68.73</v>
      </c>
      <c r="CY7" s="39">
        <v>69.040000000000006</v>
      </c>
      <c r="CZ7" s="39">
        <v>70.78</v>
      </c>
      <c r="DA7" s="39">
        <v>69.45</v>
      </c>
      <c r="DB7" s="39">
        <v>70.95</v>
      </c>
      <c r="DC7" s="39">
        <v>83.5</v>
      </c>
      <c r="DD7" s="39">
        <v>83.06</v>
      </c>
      <c r="DE7" s="39">
        <v>83.32</v>
      </c>
      <c r="DF7" s="39">
        <v>83.75</v>
      </c>
      <c r="DG7" s="39">
        <v>84.19</v>
      </c>
      <c r="DH7" s="39">
        <v>84.75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0.09</v>
      </c>
      <c r="EK7" s="39">
        <v>0.09</v>
      </c>
      <c r="EL7" s="39">
        <v>0.13</v>
      </c>
      <c r="EM7" s="39">
        <v>0.36</v>
      </c>
      <c r="EN7" s="39">
        <v>0.39</v>
      </c>
      <c r="EO7" s="39">
        <v>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35</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2021-12-03T07:50:11Z</dcterms:created>
  <dcterms:modified xsi:type="dcterms:W3CDTF">2022-02-10T11:28:39Z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2022-01-24T01:05:58Z</vt:filetime>
  </property>
</Properties>
</file>