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37_大子町\"/>
    </mc:Choice>
  </mc:AlternateContent>
  <workbookProtection workbookAlgorithmName="SHA-512" workbookHashValue="Pnqdar9Sbhaboh94F16aT8KUVHlUNfmYgB1MfOUcrY7haTlUZb031VvE1yaz2sWUD4dTjkfVB4z8xqPZKqXzzA==" workbookSaltValue="8fWwwR+P1U7d+N/zjb6RWw==" workbookSpinCount="100000" lockStructure="1"/>
  <bookViews>
    <workbookView xWindow="0" yWindow="0" windowWidth="20496" windowHeight="753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W10" i="4"/>
  <c r="B10" i="4"/>
  <c r="BB8" i="4"/>
  <c r="AL8" i="4"/>
  <c r="AD8" i="4"/>
  <c r="W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<sst xmlns="http://schemas.openxmlformats.org/spreadsheetml/2006/main" count="228" uniqueCount="114">
  <si>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</si>
  <si>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</si>
  <si>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</si>
  <si>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</si>
  <si>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</si>
  <si>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</si>
  <si>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</si>
  <si>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</si>
  <si>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</si>
  <si>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</si>
  <si>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</si>
  <si>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</si>
  <si>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</si>
  <si>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</si>
  <si>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</si>
  <si>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</si>
  <si>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</si>
  <si>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</si>
  <si>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</si>
  <si>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</si>
  <si>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</si>
  <si>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</si>
  <si>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</si>
  <si>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</si>
  <si>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</si>
  <si>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</si>
  <si>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</si>
  <si>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</si>
  <si>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</si>
  <si>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</si>
  <si>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</si>
  <si>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</si>
  <si>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</si>
  <si>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</si>
  <si>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</si>
  <si>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</si>
  <si>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</si>
  <si>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</si>
  <si>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</si>
  <si>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</si>
  <si>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</si>
  <si>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</si>
  <si>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</si>
  <si>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</si>
  <si>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</si>
  <si>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</si>
  <si>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</si>
  <si>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</si>
  <si>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</si>
  <si>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</si>
  <si>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</si>
  <si>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</si>
  <si>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</si>
  <si>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</si>
  <si>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</si>
  <si>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</si>
  <si>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</si>
  <si>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</si>
  <si>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</si>
  <si>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</si>
  <si>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</si>
  <si>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</si>
  <si>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</si>
  <si>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</si>
  <si>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</si>
  <si>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</si>
  <si>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</si>
  <si>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</si>
  <si>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</si>
  <si>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</si>
  <si>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</si>
  <si>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</si>
  <si>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</si>
  <si>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</si>
  <si>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</si>
  <si>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</si>
  <si>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</si>
  <si>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</si>
  <si>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</si>
  <si>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</si>
  <si>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</si>
  <si>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</si>
  <si>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</si>
  <si>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</si>
  <si>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</si>
  <si>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</si>
  <si>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</si>
  <si>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</si>
  <si>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</si>
  <si>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</si>
  <si>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</si>
  <si>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</si>
  <si>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</si>
  <si>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</si>
  <si>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</si>
  <si>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</si>
  <si>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</si>
  <si>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</si>
  <si>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</si>
  <si>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</si>
  <si>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</si>
  <si>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</si>
  <si>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</si>
  <si>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</si>
  <si>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</si>
  <si>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</si>
  <si>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</si>
  <si>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</si>
  <si>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</si>
  <si>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</si>
  <si>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</si>
  <si>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大子町水道事業は青い棒グラフ、給水人口15,000～29,999人の類似団体（潮来市など）は赤い折れ線グラフです。
①は、経営状態を表す指標の一つです。令和2年度は、新型コロナウィルス感染症対策の一環として水道料金2か月分の減免を行ったため指標が悪化しています。
④は、企業債(借入金)残高を表す指標です。老朽化した水道管を更新する工事の財源として企業債を活用するため、平成30年度から指数が増えています。
⑥は、お客様へ供給した水１㎥の原価です。大子町水道事業は『214.93円』 類似団体や都市部も含めた全国平均値と比べ高めです。
⑦は、施設の有効利用を表す指標です。大子町水道事業は『74.47%』　効率的に施設を利用しています｡その半面、突発的な需要増加や施設故障に対応する余力が少ないことを示しています。
⑧は、浄化した水を、お客様に供給した割合を表す指標です。大子町水道事業は『58.58%』 類似団体と比べて20%以上低く、漏水などお客様へ供給できない水道水が多い状態です。漏水か所の修繕工事等を行ってムダをなくす取組みを進めていきます。</t>
    <rPh sb="39" eb="42">
      <t>イタコシ</t>
    </rPh>
    <rPh sb="76" eb="78">
      <t>レイワ</t>
    </rPh>
    <rPh sb="79" eb="81">
      <t>ネンド</t>
    </rPh>
    <rPh sb="83" eb="85">
      <t>シンガタ</t>
    </rPh>
    <rPh sb="92" eb="97">
      <t>カンセンショウタイサク</t>
    </rPh>
    <rPh sb="98" eb="100">
      <t>イッカン</t>
    </rPh>
    <rPh sb="103" eb="105">
      <t>スイドウ</t>
    </rPh>
    <rPh sb="105" eb="107">
      <t>リョウキン</t>
    </rPh>
    <rPh sb="109" eb="110">
      <t>ツキ</t>
    </rPh>
    <rPh sb="110" eb="111">
      <t>ブン</t>
    </rPh>
    <rPh sb="112" eb="114">
      <t>ゲンメン</t>
    </rPh>
    <rPh sb="115" eb="116">
      <t>オコナ</t>
    </rPh>
    <rPh sb="120" eb="122">
      <t>シヒョウ</t>
    </rPh>
    <rPh sb="123" eb="125">
      <t>アッカ</t>
    </rPh>
    <phoneticPr fontId="4"/>
  </si>
  <si>
    <t>①は、固定資産の老朽化を表す指標の一つです。
大子町水道事業は『61.9%』 類似団体と比べて非常に高く、施設や水道管が老朽化していることを示しています。
このうち、水道管の老朽化を表す指標が②となります。
大子町水道事業は 『58.70%』水道管の半数以上が耐用年数40年を超えて使用され続けており、経年劣化が漏水事故の一因と推測されます。
③は、水道管の更新率を表す指標です。
大子町水道事業は『0.37%』 水道管を100%更新するために（100÷0.37＝）270年かかることを示しています。
今後も、費用と財源のバランスに留意しながら、経営戦略に基づき老朽化した水道管の更新工事を進めていきます。</t>
    <phoneticPr fontId="4"/>
  </si>
  <si>
    <t>令和2年度決算は、減価償却費など内部留保を取り崩しており楽観できない経営状態です。
また、類似団体と比べて水道管や施設の老朽化も著しく進んでおり、⑧有収率の指標など、浄化した水道水をお客様へ供給できない、ムダを生む原因の一つとなっています。
そのため 『町民のための水道』を基本理念とした経営戦略（平成31～令和10年）に基づき、経営効率化の一環として 「窓口受付・徴収等業務の外部委託」を令和3年4月から実施します。
その他 「施設の容量・更新計画の見直し」「水道料金体系の見直し、その他の財源の確保」など、すべての可能性を検討し、実行していく必要があります。</t>
    <rPh sb="165" eb="167">
      <t>ケイエイ</t>
    </rPh>
    <rPh sb="171" eb="173">
      <t>イッカン</t>
    </rPh>
    <rPh sb="178" eb="180">
      <t>マドグチ</t>
    </rPh>
    <rPh sb="180" eb="182">
      <t>ウケツケ</t>
    </rPh>
    <rPh sb="183" eb="186">
      <t>チョウシュウトウ</t>
    </rPh>
    <rPh sb="186" eb="188">
      <t>ギョウム</t>
    </rPh>
    <rPh sb="189" eb="193">
      <t>ガイブイタク</t>
    </rPh>
    <rPh sb="195" eb="197">
      <t>レイワ</t>
    </rPh>
    <rPh sb="203" eb="205">
      <t>ジッシ</t>
    </rPh>
    <rPh sb="212" eb="213">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</si>
</sst>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1.2</c:v>
                </c:pt>
                <c:pt idx="2">
                  <c:v>0.53</c:v>
                </c:pt>
                <c:pt idx="3">
                  <c:v>0.75</c:v>
                </c:pt>
                <c:pt idx="4">
                  <c:v>0.37</c:v>
                </c:pt>
              </c:numCache>
            </c:numRef>
          </c:val>
          <c:extLst>
            <c:ext xmlns:c16="http://schemas.microsoft.com/office/drawing/2014/chart" uri="{C3380CC4-5D6E-409C-BE32-E72D297353CC}">
              <c16:uniqueId val="{00000000-E550-438A-9370-6048C05D0878}"/>
            </c:ext>
          </c:extLst>
        </c:ser>
        <c:dLbls>
          <c:showLegendKey val="0"/>
          <c:showVal val="0"/>
          <c:showCatName val="0"/>
          <c:showSerName val="0"/>
          <c:showPercent val="0"/>
          <c:showBubbleSize val="0"/>
        </c:dLbls>
        <c:gapWidth val="150"/>
        <c:axId val="-617606656"/>
        <c:axId val="-6176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550-438A-9370-6048C05D0878}"/>
            </c:ext>
          </c:extLst>
        </c:ser>
        <c:dLbls>
          <c:showLegendKey val="0"/>
          <c:showVal val="0"/>
          <c:showCatName val="0"/>
          <c:showSerName val="0"/>
          <c:showPercent val="0"/>
          <c:showBubbleSize val="0"/>
        </c:dLbls>
        <c:marker val="1"/>
        <c:smooth val="0"/>
        <c:axId val="-617606656"/>
        <c:axId val="-617600672"/>
      </c:lineChart>
      <c:dateAx>
        <c:axId val="-617606656"/>
        <c:scaling>
          <c:orientation val="minMax"/>
        </c:scaling>
        <c:delete val="1"/>
        <c:axPos val="b"/>
        <c:numFmt formatCode="&quot;H&quot;yy" sourceLinked="1"/>
        <c:majorTickMark val="none"/>
        <c:minorTickMark val="none"/>
        <c:tickLblPos val="none"/>
        <c:crossAx val="-617600672"/>
        <c:crosses val="autoZero"/>
        <c:auto val="1"/>
        <c:lblOffset val="100"/>
        <c:baseTimeUnit val="years"/>
      </c:dateAx>
      <c:valAx>
        <c:axId val="-6176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78.16</c:v>
                </c:pt>
                <c:pt idx="1">
                  <c:v>80.290000000000006</c:v>
                </c:pt>
                <c:pt idx="2">
                  <c:v>75.13</c:v>
                </c:pt>
                <c:pt idx="3">
                  <c:v>73.95</c:v>
                </c:pt>
                <c:pt idx="4">
                  <c:v>74.47</c:v>
                </c:pt>
              </c:numCache>
            </c:numRef>
          </c:val>
          <c:extLst>
            <c:ext xmlns:c16="http://schemas.microsoft.com/office/drawing/2014/chart" uri="{C3380CC4-5D6E-409C-BE32-E72D297353CC}">
              <c16:uniqueId val="{00000000-C32C-46EE-91FE-D52161C2321E}"/>
            </c:ext>
          </c:extLst>
        </c:ser>
        <c:dLbls>
          <c:showLegendKey val="0"/>
          <c:showVal val="0"/>
          <c:showCatName val="0"/>
          <c:showSerName val="0"/>
          <c:showPercent val="0"/>
          <c:showBubbleSize val="0"/>
        </c:dLbls>
        <c:gapWidth val="150"/>
        <c:axId val="-391272016"/>
        <c:axId val="-39127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C32C-46EE-91FE-D52161C2321E}"/>
            </c:ext>
          </c:extLst>
        </c:ser>
        <c:dLbls>
          <c:showLegendKey val="0"/>
          <c:showVal val="0"/>
          <c:showCatName val="0"/>
          <c:showSerName val="0"/>
          <c:showPercent val="0"/>
          <c:showBubbleSize val="0"/>
        </c:dLbls>
        <c:marker val="1"/>
        <c:smooth val="0"/>
        <c:axId val="-391272016"/>
        <c:axId val="-391275824"/>
      </c:lineChart>
      <c:dateAx>
        <c:axId val="-391272016"/>
        <c:scaling>
          <c:orientation val="minMax"/>
        </c:scaling>
        <c:delete val="1"/>
        <c:axPos val="b"/>
        <c:numFmt formatCode="&quot;H&quot;yy" sourceLinked="1"/>
        <c:majorTickMark val="none"/>
        <c:minorTickMark val="none"/>
        <c:tickLblPos val="none"/>
        <c:crossAx val="-391275824"/>
        <c:crosses val="autoZero"/>
        <c:auto val="1"/>
        <c:lblOffset val="100"/>
        <c:baseTimeUnit val="years"/>
      </c:dateAx>
      <c:valAx>
        <c:axId val="-39127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7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61.07</c:v>
                </c:pt>
                <c:pt idx="1">
                  <c:v>59.85</c:v>
                </c:pt>
                <c:pt idx="2">
                  <c:v>62.52</c:v>
                </c:pt>
                <c:pt idx="3">
                  <c:v>60.99</c:v>
                </c:pt>
                <c:pt idx="4">
                  <c:v>58.58</c:v>
                </c:pt>
              </c:numCache>
            </c:numRef>
          </c:val>
          <c:extLst>
            <c:ext xmlns:c16="http://schemas.microsoft.com/office/drawing/2014/chart" uri="{C3380CC4-5D6E-409C-BE32-E72D297353CC}">
              <c16:uniqueId val="{00000000-BD56-4B21-A341-A4BA1AD2A13F}"/>
            </c:ext>
          </c:extLst>
        </c:ser>
        <c:dLbls>
          <c:showLegendKey val="0"/>
          <c:showVal val="0"/>
          <c:showCatName val="0"/>
          <c:showSerName val="0"/>
          <c:showPercent val="0"/>
          <c:showBubbleSize val="0"/>
        </c:dLbls>
        <c:gapWidth val="150"/>
        <c:axId val="-391272560"/>
        <c:axId val="-39126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D56-4B21-A341-A4BA1AD2A13F}"/>
            </c:ext>
          </c:extLst>
        </c:ser>
        <c:dLbls>
          <c:showLegendKey val="0"/>
          <c:showVal val="0"/>
          <c:showCatName val="0"/>
          <c:showSerName val="0"/>
          <c:showPercent val="0"/>
          <c:showBubbleSize val="0"/>
        </c:dLbls>
        <c:marker val="1"/>
        <c:smooth val="0"/>
        <c:axId val="-391272560"/>
        <c:axId val="-391268752"/>
      </c:lineChart>
      <c:dateAx>
        <c:axId val="-391272560"/>
        <c:scaling>
          <c:orientation val="minMax"/>
        </c:scaling>
        <c:delete val="1"/>
        <c:axPos val="b"/>
        <c:numFmt formatCode="&quot;H&quot;yy" sourceLinked="1"/>
        <c:majorTickMark val="none"/>
        <c:minorTickMark val="none"/>
        <c:tickLblPos val="none"/>
        <c:crossAx val="-391268752"/>
        <c:crosses val="autoZero"/>
        <c:auto val="1"/>
        <c:lblOffset val="100"/>
        <c:baseTimeUnit val="years"/>
      </c:dateAx>
      <c:valAx>
        <c:axId val="-39126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7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117.26</c:v>
                </c:pt>
                <c:pt idx="1">
                  <c:v>114.76</c:v>
                </c:pt>
                <c:pt idx="2">
                  <c:v>106.66</c:v>
                </c:pt>
                <c:pt idx="3">
                  <c:v>108.34</c:v>
                </c:pt>
                <c:pt idx="4">
                  <c:v>95.17</c:v>
                </c:pt>
              </c:numCache>
            </c:numRef>
          </c:val>
          <c:extLst>
            <c:ext xmlns:c16="http://schemas.microsoft.com/office/drawing/2014/chart" uri="{C3380CC4-5D6E-409C-BE32-E72D297353CC}">
              <c16:uniqueId val="{00000000-AFD8-4C9A-ACAA-B2546E21CF5C}"/>
            </c:ext>
          </c:extLst>
        </c:ser>
        <c:dLbls>
          <c:showLegendKey val="0"/>
          <c:showVal val="0"/>
          <c:showCatName val="0"/>
          <c:showSerName val="0"/>
          <c:showPercent val="0"/>
          <c:showBubbleSize val="0"/>
        </c:dLbls>
        <c:gapWidth val="150"/>
        <c:axId val="-617604480"/>
        <c:axId val="-6175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FD8-4C9A-ACAA-B2546E21CF5C}"/>
            </c:ext>
          </c:extLst>
        </c:ser>
        <c:dLbls>
          <c:showLegendKey val="0"/>
          <c:showVal val="0"/>
          <c:showCatName val="0"/>
          <c:showSerName val="0"/>
          <c:showPercent val="0"/>
          <c:showBubbleSize val="0"/>
        </c:dLbls>
        <c:marker val="1"/>
        <c:smooth val="0"/>
        <c:axId val="-617604480"/>
        <c:axId val="-617594688"/>
      </c:lineChart>
      <c:dateAx>
        <c:axId val="-617604480"/>
        <c:scaling>
          <c:orientation val="minMax"/>
        </c:scaling>
        <c:delete val="1"/>
        <c:axPos val="b"/>
        <c:numFmt formatCode="&quot;H&quot;yy" sourceLinked="1"/>
        <c:majorTickMark val="none"/>
        <c:minorTickMark val="none"/>
        <c:tickLblPos val="none"/>
        <c:crossAx val="-617594688"/>
        <c:crosses val="autoZero"/>
        <c:auto val="1"/>
        <c:lblOffset val="100"/>
        <c:baseTimeUnit val="years"/>
      </c:dateAx>
      <c:valAx>
        <c:axId val="-6175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61.46</c:v>
                </c:pt>
                <c:pt idx="1">
                  <c:v>61.08</c:v>
                </c:pt>
                <c:pt idx="2">
                  <c:v>61.44</c:v>
                </c:pt>
                <c:pt idx="3">
                  <c:v>62.2</c:v>
                </c:pt>
                <c:pt idx="4">
                  <c:v>61.9</c:v>
                </c:pt>
              </c:numCache>
            </c:numRef>
          </c:val>
          <c:extLst>
            <c:ext xmlns:c16="http://schemas.microsoft.com/office/drawing/2014/chart" uri="{C3380CC4-5D6E-409C-BE32-E72D297353CC}">
              <c16:uniqueId val="{00000000-4174-41E2-80C9-9D137B1E4286}"/>
            </c:ext>
          </c:extLst>
        </c:ser>
        <c:dLbls>
          <c:showLegendKey val="0"/>
          <c:showVal val="0"/>
          <c:showCatName val="0"/>
          <c:showSerName val="0"/>
          <c:showPercent val="0"/>
          <c:showBubbleSize val="0"/>
        </c:dLbls>
        <c:gapWidth val="150"/>
        <c:axId val="-617594144"/>
        <c:axId val="-6176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174-41E2-80C9-9D137B1E4286}"/>
            </c:ext>
          </c:extLst>
        </c:ser>
        <c:dLbls>
          <c:showLegendKey val="0"/>
          <c:showVal val="0"/>
          <c:showCatName val="0"/>
          <c:showSerName val="0"/>
          <c:showPercent val="0"/>
          <c:showBubbleSize val="0"/>
        </c:dLbls>
        <c:marker val="1"/>
        <c:smooth val="0"/>
        <c:axId val="-617594144"/>
        <c:axId val="-617603936"/>
      </c:lineChart>
      <c:dateAx>
        <c:axId val="-617594144"/>
        <c:scaling>
          <c:orientation val="minMax"/>
        </c:scaling>
        <c:delete val="1"/>
        <c:axPos val="b"/>
        <c:numFmt formatCode="&quot;H&quot;yy" sourceLinked="1"/>
        <c:majorTickMark val="none"/>
        <c:minorTickMark val="none"/>
        <c:tickLblPos val="none"/>
        <c:crossAx val="-617603936"/>
        <c:crosses val="autoZero"/>
        <c:auto val="1"/>
        <c:lblOffset val="100"/>
        <c:baseTimeUnit val="years"/>
      </c:dateAx>
      <c:valAx>
        <c:axId val="-6176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53.64</c:v>
                </c:pt>
                <c:pt idx="1">
                  <c:v>55.3</c:v>
                </c:pt>
                <c:pt idx="2">
                  <c:v>53.34</c:v>
                </c:pt>
                <c:pt idx="3">
                  <c:v>58.23</c:v>
                </c:pt>
                <c:pt idx="4">
                  <c:v>58.7</c:v>
                </c:pt>
              </c:numCache>
            </c:numRef>
          </c:val>
          <c:extLst>
            <c:ext xmlns:c16="http://schemas.microsoft.com/office/drawing/2014/chart" uri="{C3380CC4-5D6E-409C-BE32-E72D297353CC}">
              <c16:uniqueId val="{00000000-1A0C-4CE3-89D7-556F3BABC771}"/>
            </c:ext>
          </c:extLst>
        </c:ser>
        <c:dLbls>
          <c:showLegendKey val="0"/>
          <c:showVal val="0"/>
          <c:showCatName val="0"/>
          <c:showSerName val="0"/>
          <c:showPercent val="0"/>
          <c:showBubbleSize val="0"/>
        </c:dLbls>
        <c:gapWidth val="150"/>
        <c:axId val="-618820976"/>
        <c:axId val="-39126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1A0C-4CE3-89D7-556F3BABC771}"/>
            </c:ext>
          </c:extLst>
        </c:ser>
        <c:dLbls>
          <c:showLegendKey val="0"/>
          <c:showVal val="0"/>
          <c:showCatName val="0"/>
          <c:showSerName val="0"/>
          <c:showPercent val="0"/>
          <c:showBubbleSize val="0"/>
        </c:dLbls>
        <c:marker val="1"/>
        <c:smooth val="0"/>
        <c:axId val="-618820976"/>
        <c:axId val="-391260592"/>
      </c:lineChart>
      <c:dateAx>
        <c:axId val="-618820976"/>
        <c:scaling>
          <c:orientation val="minMax"/>
        </c:scaling>
        <c:delete val="1"/>
        <c:axPos val="b"/>
        <c:numFmt formatCode="&quot;H&quot;yy" sourceLinked="1"/>
        <c:majorTickMark val="none"/>
        <c:minorTickMark val="none"/>
        <c:tickLblPos val="none"/>
        <c:crossAx val="-391260592"/>
        <c:crosses val="autoZero"/>
        <c:auto val="1"/>
        <c:lblOffset val="100"/>
        <c:baseTimeUnit val="years"/>
      </c:dateAx>
      <c:valAx>
        <c:axId val="-3912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2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9F-4544-8A98-C135CCAC3A7A}"/>
            </c:ext>
          </c:extLst>
        </c:ser>
        <c:dLbls>
          <c:showLegendKey val="0"/>
          <c:showVal val="0"/>
          <c:showCatName val="0"/>
          <c:showSerName val="0"/>
          <c:showPercent val="0"/>
          <c:showBubbleSize val="0"/>
        </c:dLbls>
        <c:gapWidth val="150"/>
        <c:axId val="-391268208"/>
        <c:axId val="-39127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59F-4544-8A98-C135CCAC3A7A}"/>
            </c:ext>
          </c:extLst>
        </c:ser>
        <c:dLbls>
          <c:showLegendKey val="0"/>
          <c:showVal val="0"/>
          <c:showCatName val="0"/>
          <c:showSerName val="0"/>
          <c:showPercent val="0"/>
          <c:showBubbleSize val="0"/>
        </c:dLbls>
        <c:marker val="1"/>
        <c:smooth val="0"/>
        <c:axId val="-391268208"/>
        <c:axId val="-391271472"/>
      </c:lineChart>
      <c:dateAx>
        <c:axId val="-391268208"/>
        <c:scaling>
          <c:orientation val="minMax"/>
        </c:scaling>
        <c:delete val="1"/>
        <c:axPos val="b"/>
        <c:numFmt formatCode="&quot;H&quot;yy" sourceLinked="1"/>
        <c:majorTickMark val="none"/>
        <c:minorTickMark val="none"/>
        <c:tickLblPos val="none"/>
        <c:crossAx val="-391271472"/>
        <c:crosses val="autoZero"/>
        <c:auto val="1"/>
        <c:lblOffset val="100"/>
        <c:baseTimeUnit val="years"/>
      </c:dateAx>
      <c:valAx>
        <c:axId val="-39127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26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261.83</c:v>
                </c:pt>
                <c:pt idx="1">
                  <c:v>325.95999999999998</c:v>
                </c:pt>
                <c:pt idx="2">
                  <c:v>355.46</c:v>
                </c:pt>
                <c:pt idx="3">
                  <c:v>544.12</c:v>
                </c:pt>
                <c:pt idx="4">
                  <c:v>376.47</c:v>
                </c:pt>
              </c:numCache>
            </c:numRef>
          </c:val>
          <c:extLst>
            <c:ext xmlns:c16="http://schemas.microsoft.com/office/drawing/2014/chart" uri="{C3380CC4-5D6E-409C-BE32-E72D297353CC}">
              <c16:uniqueId val="{00000000-3642-49AA-925D-C65A618AF3D4}"/>
            </c:ext>
          </c:extLst>
        </c:ser>
        <c:dLbls>
          <c:showLegendKey val="0"/>
          <c:showVal val="0"/>
          <c:showCatName val="0"/>
          <c:showSerName val="0"/>
          <c:showPercent val="0"/>
          <c:showBubbleSize val="0"/>
        </c:dLbls>
        <c:gapWidth val="150"/>
        <c:axId val="-391263856"/>
        <c:axId val="-39127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642-49AA-925D-C65A618AF3D4}"/>
            </c:ext>
          </c:extLst>
        </c:ser>
        <c:dLbls>
          <c:showLegendKey val="0"/>
          <c:showVal val="0"/>
          <c:showCatName val="0"/>
          <c:showSerName val="0"/>
          <c:showPercent val="0"/>
          <c:showBubbleSize val="0"/>
        </c:dLbls>
        <c:marker val="1"/>
        <c:smooth val="0"/>
        <c:axId val="-391263856"/>
        <c:axId val="-391273104"/>
      </c:lineChart>
      <c:dateAx>
        <c:axId val="-391263856"/>
        <c:scaling>
          <c:orientation val="minMax"/>
        </c:scaling>
        <c:delete val="1"/>
        <c:axPos val="b"/>
        <c:numFmt formatCode="&quot;H&quot;yy" sourceLinked="1"/>
        <c:majorTickMark val="none"/>
        <c:minorTickMark val="none"/>
        <c:tickLblPos val="none"/>
        <c:crossAx val="-391273104"/>
        <c:crosses val="autoZero"/>
        <c:auto val="1"/>
        <c:lblOffset val="100"/>
        <c:baseTimeUnit val="years"/>
      </c:dateAx>
      <c:valAx>
        <c:axId val="-39127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2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228.98</c:v>
                </c:pt>
                <c:pt idx="1">
                  <c:v>220.71</c:v>
                </c:pt>
                <c:pt idx="2">
                  <c:v>227.46</c:v>
                </c:pt>
                <c:pt idx="3">
                  <c:v>240.69</c:v>
                </c:pt>
                <c:pt idx="4">
                  <c:v>278.85000000000002</c:v>
                </c:pt>
              </c:numCache>
            </c:numRef>
          </c:val>
          <c:extLst>
            <c:ext xmlns:c16="http://schemas.microsoft.com/office/drawing/2014/chart" uri="{C3380CC4-5D6E-409C-BE32-E72D297353CC}">
              <c16:uniqueId val="{00000000-7F23-428A-8B7E-A7C00366E4DF}"/>
            </c:ext>
          </c:extLst>
        </c:ser>
        <c:dLbls>
          <c:showLegendKey val="0"/>
          <c:showVal val="0"/>
          <c:showCatName val="0"/>
          <c:showSerName val="0"/>
          <c:showPercent val="0"/>
          <c:showBubbleSize val="0"/>
        </c:dLbls>
        <c:gapWidth val="150"/>
        <c:axId val="-391270384"/>
        <c:axId val="-39127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F23-428A-8B7E-A7C00366E4DF}"/>
            </c:ext>
          </c:extLst>
        </c:ser>
        <c:dLbls>
          <c:showLegendKey val="0"/>
          <c:showVal val="0"/>
          <c:showCatName val="0"/>
          <c:showSerName val="0"/>
          <c:showPercent val="0"/>
          <c:showBubbleSize val="0"/>
        </c:dLbls>
        <c:marker val="1"/>
        <c:smooth val="0"/>
        <c:axId val="-391270384"/>
        <c:axId val="-391273648"/>
      </c:lineChart>
      <c:dateAx>
        <c:axId val="-391270384"/>
        <c:scaling>
          <c:orientation val="minMax"/>
        </c:scaling>
        <c:delete val="1"/>
        <c:axPos val="b"/>
        <c:numFmt formatCode="&quot;H&quot;yy" sourceLinked="1"/>
        <c:majorTickMark val="none"/>
        <c:minorTickMark val="none"/>
        <c:tickLblPos val="none"/>
        <c:crossAx val="-391273648"/>
        <c:crosses val="autoZero"/>
        <c:auto val="1"/>
        <c:lblOffset val="100"/>
        <c:baseTimeUnit val="years"/>
      </c:dateAx>
      <c:valAx>
        <c:axId val="-39127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2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114.07</c:v>
                </c:pt>
                <c:pt idx="1">
                  <c:v>114.91</c:v>
                </c:pt>
                <c:pt idx="2">
                  <c:v>102.92</c:v>
                </c:pt>
                <c:pt idx="3">
                  <c:v>106.2</c:v>
                </c:pt>
                <c:pt idx="4">
                  <c:v>93.62</c:v>
                </c:pt>
              </c:numCache>
            </c:numRef>
          </c:val>
          <c:extLst>
            <c:ext xmlns:c16="http://schemas.microsoft.com/office/drawing/2014/chart" uri="{C3380CC4-5D6E-409C-BE32-E72D297353CC}">
              <c16:uniqueId val="{00000000-6EDF-4CFC-87F9-681D4F8D0152}"/>
            </c:ext>
          </c:extLst>
        </c:ser>
        <c:dLbls>
          <c:showLegendKey val="0"/>
          <c:showVal val="0"/>
          <c:showCatName val="0"/>
          <c:showSerName val="0"/>
          <c:showPercent val="0"/>
          <c:showBubbleSize val="0"/>
        </c:dLbls>
        <c:gapWidth val="150"/>
        <c:axId val="-391264944"/>
        <c:axId val="-39127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EDF-4CFC-87F9-681D4F8D0152}"/>
            </c:ext>
          </c:extLst>
        </c:ser>
        <c:dLbls>
          <c:showLegendKey val="0"/>
          <c:showVal val="0"/>
          <c:showCatName val="0"/>
          <c:showSerName val="0"/>
          <c:showPercent val="0"/>
          <c:showBubbleSize val="0"/>
        </c:dLbls>
        <c:marker val="1"/>
        <c:smooth val="0"/>
        <c:axId val="-391264944"/>
        <c:axId val="-391275280"/>
      </c:lineChart>
      <c:dateAx>
        <c:axId val="-391264944"/>
        <c:scaling>
          <c:orientation val="minMax"/>
        </c:scaling>
        <c:delete val="1"/>
        <c:axPos val="b"/>
        <c:numFmt formatCode="&quot;H&quot;yy" sourceLinked="1"/>
        <c:majorTickMark val="none"/>
        <c:minorTickMark val="none"/>
        <c:tickLblPos val="none"/>
        <c:crossAx val="-391275280"/>
        <c:crosses val="autoZero"/>
        <c:auto val="1"/>
        <c:lblOffset val="100"/>
        <c:baseTimeUnit val="years"/>
      </c:dateAx>
      <c:valAx>
        <c:axId val="-39127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189.35</c:v>
                </c:pt>
                <c:pt idx="1">
                  <c:v>187</c:v>
                </c:pt>
                <c:pt idx="2">
                  <c:v>209</c:v>
                </c:pt>
                <c:pt idx="3">
                  <c:v>203.4</c:v>
                </c:pt>
                <c:pt idx="4">
                  <c:v>214.93</c:v>
                </c:pt>
              </c:numCache>
            </c:numRef>
          </c:val>
          <c:extLst>
            <c:ext xmlns:c16="http://schemas.microsoft.com/office/drawing/2014/chart" uri="{C3380CC4-5D6E-409C-BE32-E72D297353CC}">
              <c16:uniqueId val="{00000000-41C1-4D6D-B621-01DE4E7A5E5A}"/>
            </c:ext>
          </c:extLst>
        </c:ser>
        <c:dLbls>
          <c:showLegendKey val="0"/>
          <c:showVal val="0"/>
          <c:showCatName val="0"/>
          <c:showSerName val="0"/>
          <c:showPercent val="0"/>
          <c:showBubbleSize val="0"/>
        </c:dLbls>
        <c:gapWidth val="150"/>
        <c:axId val="-391264400"/>
        <c:axId val="-39126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1C1-4D6D-B621-01DE4E7A5E5A}"/>
            </c:ext>
          </c:extLst>
        </c:ser>
        <c:dLbls>
          <c:showLegendKey val="0"/>
          <c:showVal val="0"/>
          <c:showCatName val="0"/>
          <c:showSerName val="0"/>
          <c:showPercent val="0"/>
          <c:showBubbleSize val="0"/>
        </c:dLbls>
        <c:marker val="1"/>
        <c:smooth val="0"/>
        <c:axId val="-391264400"/>
        <c:axId val="-391263312"/>
      </c:lineChart>
      <c:dateAx>
        <c:axId val="-391264400"/>
        <c:scaling>
          <c:orientation val="minMax"/>
        </c:scaling>
        <c:delete val="1"/>
        <c:axPos val="b"/>
        <c:numFmt formatCode="&quot;H&quot;yy" sourceLinked="1"/>
        <c:majorTickMark val="none"/>
        <c:minorTickMark val="none"/>
        <c:tickLblPos val="none"/>
        <c:crossAx val="-391263312"/>
        <c:crosses val="autoZero"/>
        <c:auto val="1"/>
        <c:lblOffset val="100"/>
        <c:baseTimeUnit val="years"/>
      </c:dateAx>
      <c:valAx>
        <c:axId val="-39126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茨城県　大子町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16251</v>
      </c>
      <c r="AM8" s="65"/>
      <c r="AN8" s="65"/>
      <c r="AO8" s="65"/>
      <c r="AP8" s="65"/>
      <c r="AQ8" s="65"/>
      <c r="AR8" s="65"/>
      <c r="AS8" s="65"/>
      <c r="AT8" s="61">
        <f>データ!$S$6</f>
        <v>325.76</v>
      </c>
      <c r="AU8" s="62"/>
      <c r="AV8" s="62"/>
      <c r="AW8" s="62"/>
      <c r="AX8" s="62"/>
      <c r="AY8" s="62"/>
      <c r="AZ8" s="62"/>
      <c r="BA8" s="62"/>
      <c r="BB8" s="64">
        <f>データ!$T$6</f>
        <v>49.89</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69.3</v>
      </c>
      <c r="J10" s="62"/>
      <c r="K10" s="62"/>
      <c r="L10" s="62"/>
      <c r="M10" s="62"/>
      <c r="N10" s="62"/>
      <c r="O10" s="63"/>
      <c r="P10" s="64">
        <f>データ!$P$6</f>
        <v>99.3</v>
      </c>
      <c r="Q10" s="64"/>
      <c r="R10" s="64"/>
      <c r="S10" s="64"/>
      <c r="T10" s="64"/>
      <c r="U10" s="64"/>
      <c r="V10" s="64"/>
      <c r="W10" s="65">
        <f>データ!$Q$6</f>
        <v>4230</v>
      </c>
      <c r="X10" s="65"/>
      <c r="Y10" s="65"/>
      <c r="Z10" s="65"/>
      <c r="AA10" s="65"/>
      <c r="AB10" s="65"/>
      <c r="AC10" s="65"/>
      <c r="AD10" s="2"/>
      <c r="AE10" s="2"/>
      <c r="AF10" s="2"/>
      <c r="AG10" s="2"/>
      <c r="AH10" s="4"/>
      <c r="AI10" s="4"/>
      <c r="AJ10" s="4"/>
      <c r="AK10" s="4"/>
      <c r="AL10" s="65">
        <f>データ!$U$6</f>
        <v>15980</v>
      </c>
      <c r="AM10" s="65"/>
      <c r="AN10" s="65"/>
      <c r="AO10" s="65"/>
      <c r="AP10" s="65"/>
      <c r="AQ10" s="65"/>
      <c r="AR10" s="65"/>
      <c r="AS10" s="65"/>
      <c r="AT10" s="61">
        <f>データ!$V$6</f>
        <v>200.45</v>
      </c>
      <c r="AU10" s="62"/>
      <c r="AV10" s="62"/>
      <c r="AW10" s="62"/>
      <c r="AX10" s="62"/>
      <c r="AY10" s="62"/>
      <c r="AZ10" s="62"/>
      <c r="BA10" s="62"/>
      <c r="BB10" s="64">
        <f>データ!$W$6</f>
        <v>79.72</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UA1wSk+bAAu1O//EIjtUUSCWm7IlRDyadyfl4VNq1/Bs2GM1ECJ+ajIVygzaRXc6i30/hMabb/W2+scViHWdg==" saltValue="wJGG9NsiaCibdhFoKYDq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83640</v>
      </c>
      <c r="D6" s="34">
        <f t="shared" si="3"/>
        <v>46</v>
      </c>
      <c r="E6" s="34">
        <f t="shared" si="3"/>
        <v>1</v>
      </c>
      <c r="F6" s="34">
        <f t="shared" si="3"/>
        <v>0</v>
      </c>
      <c r="G6" s="34">
        <f t="shared" si="3"/>
        <v>1</v>
      </c>
      <c r="H6" s="34" t="str">
        <f t="shared" si="3"/>
        <v>茨城県　大子町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69.3</v>
      </c>
      <c r="P6" s="35">
        <f t="shared" si="3"/>
        <v>99.3</v>
      </c>
      <c r="Q6" s="35">
        <f t="shared" si="3"/>
        <v>4230</v>
      </c>
      <c r="R6" s="35">
        <f t="shared" si="3"/>
        <v>16251</v>
      </c>
      <c r="S6" s="35">
        <f t="shared" si="3"/>
        <v>325.76</v>
      </c>
      <c r="T6" s="35">
        <f t="shared" si="3"/>
        <v>49.89</v>
      </c>
      <c r="U6" s="35">
        <f t="shared" si="3"/>
        <v>15980</v>
      </c>
      <c r="V6" s="35">
        <f t="shared" si="3"/>
        <v>200.45</v>
      </c>
      <c r="W6" s="35">
        <f t="shared" si="3"/>
        <v>79.72</v>
      </c>
      <c r="X6" s="36">
        <f>IF(X7="",NA(),X7)</f>
        <v>117.26</v>
      </c>
      <c r="Y6" s="36">
        <f t="shared" ref="Y6:AG6" si="4">IF(Y7="",NA(),Y7)</f>
        <v>114.76</v>
      </c>
      <c r="Z6" s="36">
        <f t="shared" si="4"/>
        <v>106.66</v>
      </c>
      <c r="AA6" s="36">
        <f t="shared" si="4"/>
        <v>108.34</v>
      </c>
      <c r="AB6" s="36">
        <f t="shared" si="4"/>
        <v>95.17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261.83</v>
      </c>
      <c r="AU6" s="36">
        <f t="shared" ref="AU6:BC6" si="6">IF(AU7="",NA(),AU7)</f>
        <v>325.95999999999998</v>
      </c>
      <c r="AV6" s="36">
        <f t="shared" si="6"/>
        <v>355.46</v>
      </c>
      <c r="AW6" s="36">
        <f t="shared" si="6"/>
        <v>544.12</v>
      </c>
      <c r="AX6" s="36">
        <f t="shared" si="6"/>
        <v>376.47</v>
      </c>
      <c r="AY6" s="36">
        <f t="shared" si="6"/>
        <v>384.34</v>
      </c>
      <c r="AZ6" s="36">
        <f t="shared" si="6"/>
        <v>359.47</v>
      </c>
      <c r="BA6" s="36">
        <f t="shared" si="6"/>
        <v>369.69</v>
      </c>
      <c r="BB6" s="36">
        <f t="shared" si="6"/>
        <v>379.08</v>
      </c>
      <c r="BC6" s="36">
        <f t="shared" si="6"/>
        <v>367.55</v>
      </c>
      <c r="BD6" s="35" t="str">
        <f>IF(BD7="","",IF(BD7="-","【-】","【"&amp;SUBSTITUTE(TEXT(BD7,"#,##0.00"),"-","△")&amp;"】"))</f>
        <v>【260.31】</v>
      </c>
      <c r="BE6" s="36">
        <f>IF(BE7="",NA(),BE7)</f>
        <v>228.98</v>
      </c>
      <c r="BF6" s="36">
        <f t="shared" ref="BF6:BN6" si="7">IF(BF7="",NA(),BF7)</f>
        <v>220.71</v>
      </c>
      <c r="BG6" s="36">
        <f t="shared" si="7"/>
        <v>227.46</v>
      </c>
      <c r="BH6" s="36">
        <f t="shared" si="7"/>
        <v>240.69</v>
      </c>
      <c r="BI6" s="36">
        <f t="shared" si="7"/>
        <v>278.85000000000002</v>
      </c>
      <c r="BJ6" s="36">
        <f t="shared" si="7"/>
        <v>380.58</v>
      </c>
      <c r="BK6" s="36">
        <f t="shared" si="7"/>
        <v>401.79</v>
      </c>
      <c r="BL6" s="36">
        <f t="shared" si="7"/>
        <v>402.99</v>
      </c>
      <c r="BM6" s="36">
        <f t="shared" si="7"/>
        <v>398.98</v>
      </c>
      <c r="BN6" s="36">
        <f t="shared" si="7"/>
        <v>418.68</v>
      </c>
      <c r="BO6" s="35" t="str">
        <f>IF(BO7="","",IF(BO7="-","【-】","【"&amp;SUBSTITUTE(TEXT(BO7,"#,##0.00"),"-","△")&amp;"】"))</f>
        <v>【275.67】</v>
      </c>
      <c r="BP6" s="36">
        <f>IF(BP7="",NA(),BP7)</f>
        <v>114.07</v>
      </c>
      <c r="BQ6" s="36">
        <f t="shared" ref="BQ6:BY6" si="8">IF(BQ7="",NA(),BQ7)</f>
        <v>114.91</v>
      </c>
      <c r="BR6" s="36">
        <f t="shared" si="8"/>
        <v>102.92</v>
      </c>
      <c r="BS6" s="36">
        <f t="shared" si="8"/>
        <v>106.2</v>
      </c>
      <c r="BT6" s="36">
        <f t="shared" si="8"/>
        <v>93.62</v>
      </c>
      <c r="BU6" s="36">
        <f t="shared" si="8"/>
        <v>102.38</v>
      </c>
      <c r="BV6" s="36">
        <f t="shared" si="8"/>
        <v>100.12</v>
      </c>
      <c r="BW6" s="36">
        <f t="shared" si="8"/>
        <v>98.66</v>
      </c>
      <c r="BX6" s="36">
        <f t="shared" si="8"/>
        <v>98.64</v>
      </c>
      <c r="BY6" s="36">
        <f t="shared" si="8"/>
        <v>94.78</v>
      </c>
      <c r="BZ6" s="35" t="str">
        <f>IF(BZ7="","",IF(BZ7="-","【-】","【"&amp;SUBSTITUTE(TEXT(BZ7,"#,##0.00"),"-","△")&amp;"】"))</f>
        <v>【100.05】</v>
      </c>
      <c r="CA6" s="36">
        <f>IF(CA7="",NA(),CA7)</f>
        <v>189.35</v>
      </c>
      <c r="CB6" s="36">
        <f t="shared" ref="CB6:CJ6" si="9">IF(CB7="",NA(),CB7)</f>
        <v>187</v>
      </c>
      <c r="CC6" s="36">
        <f t="shared" si="9"/>
        <v>209</v>
      </c>
      <c r="CD6" s="36">
        <f t="shared" si="9"/>
        <v>203.4</v>
      </c>
      <c r="CE6" s="36">
        <f t="shared" si="9"/>
        <v>214.93</v>
      </c>
      <c r="CF6" s="36">
        <f t="shared" si="9"/>
        <v>168.67</v>
      </c>
      <c r="CG6" s="36">
        <f t="shared" si="9"/>
        <v>174.97</v>
      </c>
      <c r="CH6" s="36">
        <f t="shared" si="9"/>
        <v>178.59</v>
      </c>
      <c r="CI6" s="36">
        <f t="shared" si="9"/>
        <v>178.92</v>
      </c>
      <c r="CJ6" s="36">
        <f t="shared" si="9"/>
        <v>181.3</v>
      </c>
      <c r="CK6" s="35" t="str">
        <f>IF(CK7="","",IF(CK7="-","【-】","【"&amp;SUBSTITUTE(TEXT(CK7,"#,##0.00"),"-","△")&amp;"】"))</f>
        <v>【166.40】</v>
      </c>
      <c r="CL6" s="36">
        <f>IF(CL7="",NA(),CL7)</f>
        <v>78.16</v>
      </c>
      <c r="CM6" s="36">
        <f t="shared" ref="CM6:CU6" si="10">IF(CM7="",NA(),CM7)</f>
        <v>80.290000000000006</v>
      </c>
      <c r="CN6" s="36">
        <f t="shared" si="10"/>
        <v>75.13</v>
      </c>
      <c r="CO6" s="36">
        <f t="shared" si="10"/>
        <v>73.95</v>
      </c>
      <c r="CP6" s="36">
        <f t="shared" si="10"/>
        <v>74.47</v>
      </c>
      <c r="CQ6" s="36">
        <f t="shared" si="10"/>
        <v>54.92</v>
      </c>
      <c r="CR6" s="36">
        <f t="shared" si="10"/>
        <v>55.63</v>
      </c>
      <c r="CS6" s="36">
        <f t="shared" si="10"/>
        <v>55.03</v>
      </c>
      <c r="CT6" s="36">
        <f t="shared" si="10"/>
        <v>55.14</v>
      </c>
      <c r="CU6" s="36">
        <f t="shared" si="10"/>
        <v>55.89</v>
      </c>
      <c r="CV6" s="35" t="str">
        <f>IF(CV7="","",IF(CV7="-","【-】","【"&amp;SUBSTITUTE(TEXT(CV7,"#,##0.00"),"-","△")&amp;"】"))</f>
        <v>【60.69】</v>
      </c>
      <c r="CW6" s="36">
        <f>IF(CW7="",NA(),CW7)</f>
        <v>61.07</v>
      </c>
      <c r="CX6" s="36">
        <f t="shared" ref="CX6:DF6" si="11">IF(CX7="",NA(),CX7)</f>
        <v>59.85</v>
      </c>
      <c r="CY6" s="36">
        <f t="shared" si="11"/>
        <v>62.52</v>
      </c>
      <c r="CZ6" s="36">
        <f t="shared" si="11"/>
        <v>60.99</v>
      </c>
      <c r="DA6" s="36">
        <f t="shared" si="11"/>
        <v>58.58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61.46</v>
      </c>
      <c r="DI6" s="36">
        <f t="shared" ref="DI6:DQ6" si="12">IF(DI7="",NA(),DI7)</f>
        <v>61.08</v>
      </c>
      <c r="DJ6" s="36">
        <f t="shared" si="12"/>
        <v>61.44</v>
      </c>
      <c r="DK6" s="36">
        <f t="shared" si="12"/>
        <v>62.2</v>
      </c>
      <c r="DL6" s="36">
        <f t="shared" si="12"/>
        <v>61.9</v>
      </c>
      <c r="DM6" s="36">
        <f t="shared" si="12"/>
        <v>48.49</v>
      </c>
      <c r="DN6" s="36">
        <f t="shared" si="12"/>
        <v>48.05</v>
      </c>
      <c r="DO6" s="36">
        <f t="shared" si="12"/>
        <v>48.87</v>
      </c>
      <c r="DP6" s="36">
        <f t="shared" si="12"/>
        <v>49.92</v>
      </c>
      <c r="DQ6" s="36">
        <f t="shared" si="12"/>
        <v>50.63</v>
      </c>
      <c r="DR6" s="35" t="str">
        <f>IF(DR7="","",IF(DR7="-","【-】","【"&amp;SUBSTITUTE(TEXT(DR7,"#,##0.00"),"-","△")&amp;"】"))</f>
        <v>【50.19】</v>
      </c>
      <c r="DS6" s="36">
        <f>IF(DS7="",NA(),DS7)</f>
        <v>53.64</v>
      </c>
      <c r="DT6" s="36">
        <f t="shared" ref="DT6:EB6" si="13">IF(DT7="",NA(),DT7)</f>
        <v>55.3</v>
      </c>
      <c r="DU6" s="36">
        <f t="shared" si="13"/>
        <v>53.34</v>
      </c>
      <c r="DV6" s="36">
        <f t="shared" si="13"/>
        <v>58.23</v>
      </c>
      <c r="DW6" s="36">
        <f t="shared" si="13"/>
        <v>58.7</v>
      </c>
      <c r="DX6" s="36">
        <f t="shared" si="13"/>
        <v>12.79</v>
      </c>
      <c r="DY6" s="36">
        <f t="shared" si="13"/>
        <v>13.39</v>
      </c>
      <c r="DZ6" s="36">
        <f t="shared" si="13"/>
        <v>14.85</v>
      </c>
      <c r="EA6" s="36">
        <f t="shared" si="13"/>
        <v>16.88</v>
      </c>
      <c r="EB6" s="36">
        <f t="shared" si="13"/>
        <v>18.28</v>
      </c>
      <c r="EC6" s="35" t="str">
        <f>IF(EC7="","",IF(EC7="-","【-】","【"&amp;SUBSTITUTE(TEXT(EC7,"#,##0.00"),"-","△")&amp;"】"))</f>
        <v>【20.63】</v>
      </c>
      <c r="ED6" s="36">
        <f>IF(ED7="",NA(),ED7)</f>
        <v>0.76</v>
      </c>
      <c r="EE6" s="36">
        <f t="shared" ref="EE6:EM6" si="14">IF(EE7="",NA(),EE7)</f>
        <v>1.2</v>
      </c>
      <c r="EF6" s="36">
        <f t="shared" si="14"/>
        <v>0.53</v>
      </c>
      <c r="EG6" s="36">
        <f t="shared" si="14"/>
        <v>0.75</v>
      </c>
      <c r="EH6" s="36">
        <f t="shared" si="14"/>
        <v>0.37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83640</v>
      </c>
      <c r="D7" s="38">
        <v>46</v>
      </c>
      <c r="E7" s="38">
        <v>1</v>
      </c>
      <c r="F7" s="38">
        <v>0</v>
      </c>
      <c r="G7" s="38">
        <v>1</v>
      </c>
      <c r="H7" s="38" t="s">
        <v>93</v>
      </c>
      <c r="I7" s="38" t="s">
        <v>94</v>
      </c>
      <c r="J7" s="38" t="s">
        <v>95</v>
      </c>
      <c r="K7" s="38" t="s">
        <v>96</v>
      </c>
      <c r="L7" s="38" t="s">
        <v>97</v>
      </c>
      <c r="M7" s="38" t="s">
        <v>98</v>
      </c>
      <c r="N7" s="39" t="s">
        <v>99</v>
      </c>
      <c r="O7" s="39">
        <v>69.3</v>
      </c>
      <c r="P7" s="39">
        <v>99.3</v>
      </c>
      <c r="Q7" s="39">
        <v>4230</v>
      </c>
      <c r="R7" s="39">
        <v>16251</v>
      </c>
      <c r="S7" s="39">
        <v>325.76</v>
      </c>
      <c r="T7" s="39">
        <v>49.89</v>
      </c>
      <c r="U7" s="39">
        <v>15980</v>
      </c>
      <c r="V7" s="39">
        <v>200.45</v>
      </c>
      <c r="W7" s="39">
        <v>79.72</v>
      </c>
      <c r="X7" s="39">
        <v>117.26</v>
      </c>
      <c r="Y7" s="39">
        <v>114.76</v>
      </c>
      <c r="Z7" s="39">
        <v>106.66</v>
      </c>
      <c r="AA7" s="39">
        <v>108.34</v>
      </c>
      <c r="AB7" s="39">
        <v>95.17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261.83</v>
      </c>
      <c r="AU7" s="39">
        <v>325.95999999999998</v>
      </c>
      <c r="AV7" s="39">
        <v>355.46</v>
      </c>
      <c r="AW7" s="39">
        <v>544.12</v>
      </c>
      <c r="AX7" s="39">
        <v>376.47</v>
      </c>
      <c r="AY7" s="39">
        <v>384.34</v>
      </c>
      <c r="AZ7" s="39">
        <v>359.47</v>
      </c>
      <c r="BA7" s="39">
        <v>369.69</v>
      </c>
      <c r="BB7" s="39">
        <v>379.08</v>
      </c>
      <c r="BC7" s="39">
        <v>367.55</v>
      </c>
      <c r="BD7" s="39">
        <v>260.31</v>
      </c>
      <c r="BE7" s="39">
        <v>228.98</v>
      </c>
      <c r="BF7" s="39">
        <v>220.71</v>
      </c>
      <c r="BG7" s="39">
        <v>227.46</v>
      </c>
      <c r="BH7" s="39">
        <v>240.69</v>
      </c>
      <c r="BI7" s="39">
        <v>278.85000000000002</v>
      </c>
      <c r="BJ7" s="39">
        <v>380.58</v>
      </c>
      <c r="BK7" s="39">
        <v>401.79</v>
      </c>
      <c r="BL7" s="39">
        <v>402.99</v>
      </c>
      <c r="BM7" s="39">
        <v>398.98</v>
      </c>
      <c r="BN7" s="39">
        <v>418.68</v>
      </c>
      <c r="BO7" s="39">
        <v>275.67</v>
      </c>
      <c r="BP7" s="39">
        <v>114.07</v>
      </c>
      <c r="BQ7" s="39">
        <v>114.91</v>
      </c>
      <c r="BR7" s="39">
        <v>102.92</v>
      </c>
      <c r="BS7" s="39">
        <v>106.2</v>
      </c>
      <c r="BT7" s="39">
        <v>93.62</v>
      </c>
      <c r="BU7" s="39">
        <v>102.38</v>
      </c>
      <c r="BV7" s="39">
        <v>100.12</v>
      </c>
      <c r="BW7" s="39">
        <v>98.66</v>
      </c>
      <c r="BX7" s="39">
        <v>98.64</v>
      </c>
      <c r="BY7" s="39">
        <v>94.78</v>
      </c>
      <c r="BZ7" s="39">
        <v>100.05</v>
      </c>
      <c r="CA7" s="39">
        <v>189.35</v>
      </c>
      <c r="CB7" s="39">
        <v>187</v>
      </c>
      <c r="CC7" s="39">
        <v>209</v>
      </c>
      <c r="CD7" s="39">
        <v>203.4</v>
      </c>
      <c r="CE7" s="39">
        <v>214.93</v>
      </c>
      <c r="CF7" s="39">
        <v>168.67</v>
      </c>
      <c r="CG7" s="39">
        <v>174.97</v>
      </c>
      <c r="CH7" s="39">
        <v>178.59</v>
      </c>
      <c r="CI7" s="39">
        <v>178.92</v>
      </c>
      <c r="CJ7" s="39">
        <v>181.3</v>
      </c>
      <c r="CK7" s="39">
        <v>166.4</v>
      </c>
      <c r="CL7" s="39">
        <v>78.16</v>
      </c>
      <c r="CM7" s="39">
        <v>80.290000000000006</v>
      </c>
      <c r="CN7" s="39">
        <v>75.13</v>
      </c>
      <c r="CO7" s="39">
        <v>73.95</v>
      </c>
      <c r="CP7" s="39">
        <v>74.47</v>
      </c>
      <c r="CQ7" s="39">
        <v>54.92</v>
      </c>
      <c r="CR7" s="39">
        <v>55.63</v>
      </c>
      <c r="CS7" s="39">
        <v>55.03</v>
      </c>
      <c r="CT7" s="39">
        <v>55.14</v>
      </c>
      <c r="CU7" s="39">
        <v>55.89</v>
      </c>
      <c r="CV7" s="39">
        <v>60.69</v>
      </c>
      <c r="CW7" s="39">
        <v>61.07</v>
      </c>
      <c r="CX7" s="39">
        <v>59.85</v>
      </c>
      <c r="CY7" s="39">
        <v>62.52</v>
      </c>
      <c r="CZ7" s="39">
        <v>60.99</v>
      </c>
      <c r="DA7" s="39">
        <v>58.58</v>
      </c>
      <c r="DB7" s="39">
        <v>82.66</v>
      </c>
      <c r="DC7" s="39">
        <v>82.04</v>
      </c>
      <c r="DD7" s="39">
        <v>81.900000000000006</v>
      </c>
      <c r="DE7" s="39">
        <v>81.39</v>
      </c>
      <c r="DF7" s="39">
        <v>81.27</v>
      </c>
      <c r="DG7" s="39">
        <v>89.82</v>
      </c>
      <c r="DH7" s="39">
        <v>61.46</v>
      </c>
      <c r="DI7" s="39">
        <v>61.08</v>
      </c>
      <c r="DJ7" s="39">
        <v>61.44</v>
      </c>
      <c r="DK7" s="39">
        <v>62.2</v>
      </c>
      <c r="DL7" s="39">
        <v>61.9</v>
      </c>
      <c r="DM7" s="39">
        <v>48.49</v>
      </c>
      <c r="DN7" s="39">
        <v>48.05</v>
      </c>
      <c r="DO7" s="39">
        <v>48.87</v>
      </c>
      <c r="DP7" s="39">
        <v>49.92</v>
      </c>
      <c r="DQ7" s="39">
        <v>50.63</v>
      </c>
      <c r="DR7" s="39">
        <v>50.19</v>
      </c>
      <c r="DS7" s="39">
        <v>53.64</v>
      </c>
      <c r="DT7" s="39">
        <v>55.3</v>
      </c>
      <c r="DU7" s="39">
        <v>53.34</v>
      </c>
      <c r="DV7" s="39">
        <v>58.23</v>
      </c>
      <c r="DW7" s="39">
        <v>58.7</v>
      </c>
      <c r="DX7" s="39">
        <v>12.79</v>
      </c>
      <c r="DY7" s="39">
        <v>13.39</v>
      </c>
      <c r="DZ7" s="39">
        <v>14.85</v>
      </c>
      <c r="EA7" s="39">
        <v>16.88</v>
      </c>
      <c r="EB7" s="39">
        <v>18.28</v>
      </c>
      <c r="EC7" s="39">
        <v>20.63</v>
      </c>
      <c r="ED7" s="39">
        <v>0.76</v>
      </c>
      <c r="EE7" s="39">
        <v>1.2</v>
      </c>
      <c r="EF7" s="39">
        <v>0.53</v>
      </c>
      <c r="EG7" s="39">
        <v>0.75</v>
      </c>
      <c r="EH7" s="39">
        <v>0.37</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2022-02-16T08:06:38Z</cp:lastPrinted>
  <dcterms:created xsi:type="dcterms:W3CDTF">2021-12-03T06:45:26Z</dcterms:created>
  <dcterms:modified xsi:type="dcterms:W3CDTF">2022-02-18T06:50:29Z</dcterms:modified>
  <cp:category/>
</cp:coreProperties>
</file>