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13_特定地域生活排水（法非適）4\37_大子町\"/>
    </mc:Choice>
  </mc:AlternateContent>
  <workbookProtection workbookAlgorithmName="SHA-512" workbookHashValue="LB0P+4/hU4MicFIzEQ4DWT8/VwO57Xk3dgS5nGUaLV7dEc8TAyiIn/b4ahoGc9ymbtpqrJ8jwfaW+W+qUvb35A==" workbookSaltValue="6+72kM0TgV6taeVy/IgV0A==" workbookSpinCount="100000" lockStructure="1"/>
  <bookViews>
    <workbookView xWindow="0" yWindow="0" windowWidth="20496" windowHeight="7536"/>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AL8" i="4" s="1"/>
  <c r="R6" i="5"/>
  <c r="Q6" i="5"/>
  <c r="P6" i="5"/>
  <c r="P10" i="4" s="1"/>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B10" i="4"/>
  <c r="BB8" i="4"/>
  <c r="AD8" i="4"/>
  <c r="W8" i="4"/>
  <c r="I8" i="4"/>
  <c r="B8" i="4"/>
  <c r="B6" i="4"/>
</calcChain>
</file>

<file path=xl/sharedStrings.xml><?xml version="1.0" encoding="utf-8"?>
<sst xmlns="http://schemas.openxmlformats.org/spreadsheetml/2006/main" count="247" uniqueCount="121">
  <si>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</si>
  <si>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</si>
  <si>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</si>
  <si>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</si>
  <si>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</si>
  <si>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</si>
  <si>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</si>
  <si>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</si>
  <si>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</si>
  <si>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</si>
  <si>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</si>
  <si>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</si>
  <si>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</si>
  <si>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</si>
  <si>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</si>
  <si>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</si>
  <si>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</si>
  <si>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</si>
  <si>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</si>
  <si>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</si>
  <si>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</si>
  <si>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</si>
  <si>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</si>
  <si>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</si>
  <si>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</si>
  <si>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</si>
  <si>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</si>
  <si>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</si>
  <si>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</si>
  <si>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</si>
  <si>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</si>
  <si>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</si>
  <si>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</si>
  <si>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</si>
  <si>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</si>
  <si>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</si>
  <si>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</si>
  <si>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</si>
  <si>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</si>
  <si>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</si>
  <si>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</si>
  <si>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</si>
  <si>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</si>
  <si>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</si>
  <si>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</si>
  <si>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</si>
  <si>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</si>
  <si>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</si>
  <si>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</si>
  <si>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</si>
  <si>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</si>
  <si>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</si>
  <si>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</si>
  <si>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</si>
  <si>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</si>
  <si>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</si>
  <si>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</si>
  <si>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</si>
  <si>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</si>
  <si>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</si>
  <si>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</si>
  <si>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</si>
  <si>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</si>
  <si>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</si>
  <si>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</si>
  <si>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</si>
  <si>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</si>
  <si>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</si>
  <si>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</si>
  <si>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</si>
  <si>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</si>
  <si>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</si>
  <si>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</si>
  <si>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</si>
  <si>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</si>
  <si>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</si>
  <si>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</si>
  <si>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</si>
  <si>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</si>
  <si>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</si>
  <si>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</si>
  <si>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</si>
  <si>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</si>
  <si>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</si>
  <si>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</si>
  <si>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</si>
  <si>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</si>
  <si>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</si>
  <si>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</si>
  <si>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</si>
  <si>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</si>
  <si>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</si>
  <si>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</si>
  <si>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</si>
  <si>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</si>
  <si>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</si>
  <si>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</si>
  <si>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</si>
  <si>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大子町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</si>
  <si>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</si>
  <si>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</si>
  <si>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</si>
  <si>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</si>
  <si>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</si>
  <si>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</si>
  <si>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</si>
  <si>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</si>
  <si>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</si>
  <si>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</si>
  <si>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</si>
  <si>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</si>
  <si>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</si>
  <si>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</si>
  <si>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</si>
  <si>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</si>
  <si>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</si>
  <si>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</si>
  <si>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</si>
  <si>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町の特定地域生活排水処理施設事業（市町村設置型合併処理浄化槽整備事業）は、平成18年度から整備を開始し、汲み取り槽や単独浄化槽からの転換、また、新築家屋への合併処理浄化槽の新設など、浄化槽の整備を毎年50～60基程度実施している。
　今後は人口減少に伴う料金収入の減少や空き家の増加に伴う、遊休状態の浄化槽が増加することが懸念される。そのため、経営戦略（令和3～令和12年）に基づき、令和6年4月から、地方公営企業法の会計制度に移行することを目標とし、適正な料金設定と経営健全化が図れるように取り組んでいく。</t>
    <rPh sb="127" eb="128">
      <t>トモナ</t>
    </rPh>
    <rPh sb="129" eb="131">
      <t>リョウキン</t>
    </rPh>
    <rPh sb="131" eb="133">
      <t>シュウニュウ</t>
    </rPh>
    <rPh sb="134" eb="136">
      <t>ゲンショウ</t>
    </rPh>
    <rPh sb="147" eb="151">
      <t>ユウキュウジョウタイ</t>
    </rPh>
    <rPh sb="179" eb="181">
      <t>レイワ</t>
    </rPh>
    <rPh sb="194" eb="196">
      <t>レイワ</t>
    </rPh>
    <rPh sb="197" eb="198">
      <t>ネン</t>
    </rPh>
    <rPh sb="199" eb="200">
      <t>ガツ</t>
    </rPh>
    <rPh sb="203" eb="205">
      <t>チホウ</t>
    </rPh>
    <rPh sb="205" eb="207">
      <t>コウエイ</t>
    </rPh>
    <rPh sb="207" eb="209">
      <t>キギョウ</t>
    </rPh>
    <rPh sb="209" eb="210">
      <t>ホウ</t>
    </rPh>
    <rPh sb="211" eb="213">
      <t>カイケイ</t>
    </rPh>
    <rPh sb="213" eb="215">
      <t>セイド</t>
    </rPh>
    <rPh sb="216" eb="218">
      <t>イコウ</t>
    </rPh>
    <rPh sb="223" eb="225">
      <t>モクヒョウ</t>
    </rPh>
    <rPh sb="228" eb="230">
      <t>テキセイ</t>
    </rPh>
    <rPh sb="231" eb="233">
      <t>リョウキン</t>
    </rPh>
    <rPh sb="233" eb="235">
      <t>セッテイ</t>
    </rPh>
    <rPh sb="236" eb="238">
      <t>ケイエイ</t>
    </rPh>
    <rPh sb="238" eb="241">
      <t>ケンゼンカ</t>
    </rPh>
    <rPh sb="242" eb="243">
      <t>ハカ</t>
    </rPh>
    <rPh sb="248" eb="249">
      <t>ト</t>
    </rPh>
    <rPh sb="250" eb="251">
      <t>ク</t>
    </rPh>
    <phoneticPr fontId="4"/>
  </si>
  <si>
    <t>　当町の特定地域生活排水処理施設事業（市町村設置型合併処理浄化槽整備事業）は、平成18年度から事業を開始し、令和2年度末で15年を経過する。
　浄化槽の耐用年数は、環境省が平成14年3月に策定した「生活排水処理施設整備計画策定マニュアル」によると、躯体が30年、機械設備類が7～15年とされている。
　施設の老朽化は、切迫した課題となっていないが、故障等の修繕は、使用料を財源とするため、使用料の徴収を適切に行い、財源を確保しておくことが必要である。</t>
    <rPh sb="54" eb="56">
      <t>レイワ</t>
    </rPh>
    <phoneticPr fontId="4"/>
  </si>
  <si>
    <t>①収益的収支比率は、前年度比べ約8%落ちている。理由としては、入札による維持管理委託料の増加及び償還金の増加によるものである。償還金については緩やかではあるが増加傾向にあるため、来年度以降も同比率程度となると予想される。
④企業債残高対事業規模比率は、元金及び利子の償還金は、一般会計からの繰入金で賄う為、例年0%の数値となる。
⑤経費回収率は、前年度と比べ約1%増加し、100％となっている。汚水処理に係る費用が使用料で賄われていると判断できる。しかし、修繕料が年々増加しているため、滞納者等からの適切な料金徴収が必要である。
⑥汚水処理原価は、全国及び類似団体平均と比較しても低いことから、汚水処理に係る費用が抑えられていると判断できる。
⑦水量から判断する施設利用率は、全国及び類似団体平均と比較すると低い数値となっている。理由としては、汚水処理人口の減少によるものと考えられる。今後は、遊休状態となる浄化槽が増加することが予想される。
⑧水洗化率は、全国及び類似団体平均と比較しても高いことから、良好と思われ、浄化槽を設置して水洗化が適切に行われていると判断できる。</t>
    <rPh sb="63" eb="66">
      <t>ショウカンキン</t>
    </rPh>
    <rPh sb="71" eb="72">
      <t>ユル</t>
    </rPh>
    <rPh sb="79" eb="81">
      <t>ゾウカ</t>
    </rPh>
    <rPh sb="81" eb="83">
      <t>ケイコウ</t>
    </rPh>
    <rPh sb="95" eb="96">
      <t>ドウ</t>
    </rPh>
    <rPh sb="98" eb="100">
      <t>テイド</t>
    </rPh>
    <rPh sb="211" eb="212">
      <t>マカナ</t>
    </rPh>
    <rPh sb="218" eb="220">
      <t>ハンダン</t>
    </rPh>
    <rPh sb="365" eb="367">
      <t>リユウ</t>
    </rPh>
    <rPh sb="387" eb="388">
      <t>カンガ</t>
    </rPh>
    <rPh sb="393" eb="395">
      <t>コンゴ</t>
    </rPh>
    <rPh sb="397" eb="401">
      <t>ユウキュウジョウタイ</t>
    </rPh>
    <rPh sb="404" eb="407">
      <t>ジョウカソウ</t>
    </rPh>
    <rPh sb="408" eb="410">
      <t>ゾウカ</t>
    </rPh>
    <rPh sb="415" eb="417">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</si>
</sst>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F3-436C-BEBF-71F27E9FAA3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7F3-436C-BEBF-71F27E9FAA3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45.79</c:v>
                </c:pt>
                <c:pt idx="1">
                  <c:v>45.71</c:v>
                </c:pt>
                <c:pt idx="2">
                  <c:v>45.86</c:v>
                </c:pt>
                <c:pt idx="3">
                  <c:v>46.49</c:v>
                </c:pt>
                <c:pt idx="4">
                  <c:v>44.93</c:v>
                </c:pt>
              </c:numCache>
            </c:numRef>
          </c:val>
          <c:extLst>
            <c:ext xmlns:c16="http://schemas.microsoft.com/office/drawing/2014/chart" uri="{C3380CC4-5D6E-409C-BE32-E72D297353CC}">
              <c16:uniqueId val="{00000000-F0D4-4284-A8D7-4B8F53796F6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c:ext xmlns:c16="http://schemas.microsoft.com/office/drawing/2014/chart" uri="{C3380CC4-5D6E-409C-BE32-E72D297353CC}">
              <c16:uniqueId val="{00000001-F0D4-4284-A8D7-4B8F53796F6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2EC-4639-9CED-30F6045F437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c:ext xmlns:c16="http://schemas.microsoft.com/office/drawing/2014/chart" uri="{C3380CC4-5D6E-409C-BE32-E72D297353CC}">
              <c16:uniqueId val="{00000001-62EC-4639-9CED-30F6045F437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97.2</c:v>
                </c:pt>
                <c:pt idx="1">
                  <c:v>111.12</c:v>
                </c:pt>
                <c:pt idx="2">
                  <c:v>113.07</c:v>
                </c:pt>
                <c:pt idx="3">
                  <c:v>96.7</c:v>
                </c:pt>
                <c:pt idx="4">
                  <c:v>88.26</c:v>
                </c:pt>
              </c:numCache>
            </c:numRef>
          </c:val>
          <c:extLst>
            <c:ext xmlns:c16="http://schemas.microsoft.com/office/drawing/2014/chart" uri="{C3380CC4-5D6E-409C-BE32-E72D297353CC}">
              <c16:uniqueId val="{00000000-19B3-46E7-BBF1-218C00FD200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B3-46E7-BBF1-218C00FD200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05-4045-9B14-44BE489895C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05-4045-9B14-44BE489895C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4B-49F8-AAA3-B10456D5EC6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4B-49F8-AAA3-B10456D5EC6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DC-4EF0-83B4-4F9F446FCFE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DC-4EF0-83B4-4F9F446FCFE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38-4F8E-A2E2-84D89C3A4B3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38-4F8E-A2E2-84D89C3A4B3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41-49FE-85B0-4ED070604C6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c:ext xmlns:c16="http://schemas.microsoft.com/office/drawing/2014/chart" uri="{C3380CC4-5D6E-409C-BE32-E72D297353CC}">
              <c16:uniqueId val="{00000001-6E41-49FE-85B0-4ED070604C6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93.84</c:v>
                </c:pt>
                <c:pt idx="1">
                  <c:v>99.68</c:v>
                </c:pt>
                <c:pt idx="2">
                  <c:v>95.39</c:v>
                </c:pt>
                <c:pt idx="3">
                  <c:v>98.63</c:v>
                </c:pt>
                <c:pt idx="4">
                  <c:v>100</c:v>
                </c:pt>
              </c:numCache>
            </c:numRef>
          </c:val>
          <c:extLst>
            <c:ext xmlns:c16="http://schemas.microsoft.com/office/drawing/2014/chart" uri="{C3380CC4-5D6E-409C-BE32-E72D297353CC}">
              <c16:uniqueId val="{00000000-DD0E-4560-8F81-301ADF3B821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c:ext xmlns:c16="http://schemas.microsoft.com/office/drawing/2014/chart" uri="{C3380CC4-5D6E-409C-BE32-E72D297353CC}">
              <c16:uniqueId val="{00000001-DD0E-4560-8F81-301ADF3B821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162.1</c:v>
                </c:pt>
                <c:pt idx="1">
                  <c:v>151.72</c:v>
                </c:pt>
                <c:pt idx="2">
                  <c:v>158.53</c:v>
                </c:pt>
                <c:pt idx="3">
                  <c:v>153.15</c:v>
                </c:pt>
                <c:pt idx="4">
                  <c:v>160.4</c:v>
                </c:pt>
              </c:numCache>
            </c:numRef>
          </c:val>
          <c:extLst>
            <c:ext xmlns:c16="http://schemas.microsoft.com/office/drawing/2014/chart" uri="{C3380CC4-5D6E-409C-BE32-E72D297353CC}">
              <c16:uniqueId val="{00000000-9BC1-42AA-BA85-93956584D78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c:ext xmlns:c16="http://schemas.microsoft.com/office/drawing/2014/chart" uri="{C3380CC4-5D6E-409C-BE32-E72D297353CC}">
              <c16:uniqueId val="{00000001-9BC1-42AA-BA85-93956584D78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茨城県　大子町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16251</v>
      </c>
      <c r="AM8" s="69"/>
      <c r="AN8" s="69"/>
      <c r="AO8" s="69"/>
      <c r="AP8" s="69"/>
      <c r="AQ8" s="69"/>
      <c r="AR8" s="69"/>
      <c r="AS8" s="69"/>
      <c r="AT8" s="68">
        <f>データ!T6</f>
        <v>325.76</v>
      </c>
      <c r="AU8" s="68"/>
      <c r="AV8" s="68"/>
      <c r="AW8" s="68"/>
      <c r="AX8" s="68"/>
      <c r="AY8" s="68"/>
      <c r="AZ8" s="68"/>
      <c r="BA8" s="68"/>
      <c r="BB8" s="68">
        <f>データ!U6</f>
        <v>49.89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18.46</v>
      </c>
      <c r="Q10" s="68"/>
      <c r="R10" s="68"/>
      <c r="S10" s="68"/>
      <c r="T10" s="68"/>
      <c r="U10" s="68"/>
      <c r="V10" s="68"/>
      <c r="W10" s="68">
        <f>データ!Q6</f>
        <v>100</v>
      </c>
      <c r="X10" s="68"/>
      <c r="Y10" s="68"/>
      <c r="Z10" s="68"/>
      <c r="AA10" s="68"/>
      <c r="AB10" s="68"/>
      <c r="AC10" s="68"/>
      <c r="AD10" s="69">
        <f>データ!R6</f>
        <v>2750</v>
      </c>
      <c r="AE10" s="69"/>
      <c r="AF10" s="69"/>
      <c r="AG10" s="69"/>
      <c r="AH10" s="69"/>
      <c r="AI10" s="69"/>
      <c r="AJ10" s="69"/>
      <c r="AK10" s="2"/>
      <c r="AL10" s="69">
        <f>データ!V6</f>
        <v>2971</v>
      </c>
      <c r="AM10" s="69"/>
      <c r="AN10" s="69"/>
      <c r="AO10" s="69"/>
      <c r="AP10" s="69"/>
      <c r="AQ10" s="69"/>
      <c r="AR10" s="69"/>
      <c r="AS10" s="69"/>
      <c r="AT10" s="68">
        <f>データ!W6</f>
        <v>72.7</v>
      </c>
      <c r="AU10" s="68"/>
      <c r="AV10" s="68"/>
      <c r="AW10" s="68"/>
      <c r="AX10" s="68"/>
      <c r="AY10" s="68"/>
      <c r="AZ10" s="68"/>
      <c r="BA10" s="68"/>
      <c r="BB10" s="68">
        <f>データ!X6</f>
        <v>40.869999999999997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44</v>
      </c>
      <c r="O86" s="26" t="str">
        <f>データ!EO6</f>
        <v>【-】</v>
      </c>
    </row>
  </sheetData>
  <sheetProtection algorithmName="SHA-512" hashValue="0Bo1433QPjdk7A0M1wgHQfB2CI+CbUWxdIjfJdeLh0y75++/E9gOnMHNhtTVSBt36XIt/7rxDeYNEuCho7OXCQ==" saltValue="C9kypbrgzeeNOJrDqTHfg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83640</v>
      </c>
      <c r="D6" s="33">
        <f t="shared" si="3"/>
        <v>47</v>
      </c>
      <c r="E6" s="33">
        <f t="shared" si="3"/>
        <v>18</v>
      </c>
      <c r="F6" s="33">
        <f t="shared" si="3"/>
        <v>0</v>
      </c>
      <c r="G6" s="33">
        <f t="shared" si="3"/>
        <v>0</v>
      </c>
      <c r="H6" s="33" t="str">
        <f t="shared" si="3"/>
        <v>茨城県　大子町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18.46</v>
      </c>
      <c r="Q6" s="34">
        <f t="shared" si="3"/>
        <v>100</v>
      </c>
      <c r="R6" s="34">
        <f t="shared" si="3"/>
        <v>2750</v>
      </c>
      <c r="S6" s="34">
        <f t="shared" si="3"/>
        <v>16251</v>
      </c>
      <c r="T6" s="34">
        <f t="shared" si="3"/>
        <v>325.76</v>
      </c>
      <c r="U6" s="34">
        <f t="shared" si="3"/>
        <v>49.89</v>
      </c>
      <c r="V6" s="34">
        <f t="shared" si="3"/>
        <v>2971</v>
      </c>
      <c r="W6" s="34">
        <f t="shared" si="3"/>
        <v>72.7</v>
      </c>
      <c r="X6" s="34">
        <f t="shared" si="3"/>
        <v>40.869999999999997</v>
      </c>
      <c r="Y6" s="35">
        <f>IF(Y7="",NA(),Y7)</f>
        <v>97.2</v>
      </c>
      <c r="Z6" s="35">
        <f t="shared" ref="Z6:AH6" si="4">IF(Z7="",NA(),Z7)</f>
        <v>111.12</v>
      </c>
      <c r="AA6" s="35">
        <f t="shared" si="4"/>
        <v>113.07</v>
      </c>
      <c r="AB6" s="35">
        <f t="shared" si="4"/>
        <v>96.7</v>
      </c>
      <c r="AC6" s="35">
        <f t="shared" si="4"/>
        <v>88.26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413.5</v>
      </c>
      <c r="BL6" s="35">
        <f t="shared" si="7"/>
        <v>407.42</v>
      </c>
      <c r="BM6" s="35">
        <f t="shared" si="7"/>
        <v>386.46</v>
      </c>
      <c r="BN6" s="35">
        <f t="shared" si="7"/>
        <v>421.25</v>
      </c>
      <c r="BO6" s="35">
        <f t="shared" si="7"/>
        <v>398.42</v>
      </c>
      <c r="BP6" s="34" t="str">
        <f>IF(BP7="","",IF(BP7="-","【-】","【"&amp;SUBSTITUTE(TEXT(BP7,"#,##0.00"),"-","△")&amp;"】"))</f>
        <v>【314.13】</v>
      </c>
      <c r="BQ6" s="35">
        <f>IF(BQ7="",NA(),BQ7)</f>
        <v>93.84</v>
      </c>
      <c r="BR6" s="35">
        <f t="shared" ref="BR6:BZ6" si="8">IF(BR7="",NA(),BR7)</f>
        <v>99.68</v>
      </c>
      <c r="BS6" s="35">
        <f t="shared" si="8"/>
        <v>95.39</v>
      </c>
      <c r="BT6" s="35">
        <f t="shared" si="8"/>
        <v>98.63</v>
      </c>
      <c r="BU6" s="35">
        <f t="shared" si="8"/>
        <v>100</v>
      </c>
      <c r="BV6" s="35">
        <f t="shared" si="8"/>
        <v>55.84</v>
      </c>
      <c r="BW6" s="35">
        <f t="shared" si="8"/>
        <v>57.08</v>
      </c>
      <c r="BX6" s="35">
        <f t="shared" si="8"/>
        <v>55.85</v>
      </c>
      <c r="BY6" s="35">
        <f t="shared" si="8"/>
        <v>53.23</v>
      </c>
      <c r="BZ6" s="35">
        <f t="shared" si="8"/>
        <v>50.7</v>
      </c>
      <c r="CA6" s="34" t="str">
        <f>IF(CA7="","",IF(CA7="-","【-】","【"&amp;SUBSTITUTE(TEXT(CA7,"#,##0.00"),"-","△")&amp;"】"))</f>
        <v>【58.42】</v>
      </c>
      <c r="CB6" s="35">
        <f>IF(CB7="",NA(),CB7)</f>
        <v>162.1</v>
      </c>
      <c r="CC6" s="35">
        <f t="shared" ref="CC6:CK6" si="9">IF(CC7="",NA(),CC7)</f>
        <v>151.72</v>
      </c>
      <c r="CD6" s="35">
        <f t="shared" si="9"/>
        <v>158.53</v>
      </c>
      <c r="CE6" s="35">
        <f t="shared" si="9"/>
        <v>153.15</v>
      </c>
      <c r="CF6" s="35">
        <f t="shared" si="9"/>
        <v>160.4</v>
      </c>
      <c r="CG6" s="35">
        <f t="shared" si="9"/>
        <v>287.57</v>
      </c>
      <c r="CH6" s="35">
        <f t="shared" si="9"/>
        <v>286.86</v>
      </c>
      <c r="CI6" s="35">
        <f t="shared" si="9"/>
        <v>287.91000000000003</v>
      </c>
      <c r="CJ6" s="35">
        <f t="shared" si="9"/>
        <v>283.3</v>
      </c>
      <c r="CK6" s="35">
        <f t="shared" si="9"/>
        <v>289.81</v>
      </c>
      <c r="CL6" s="34" t="str">
        <f>IF(CL7="","",IF(CL7="-","【-】","【"&amp;SUBSTITUTE(TEXT(CL7,"#,##0.00"),"-","△")&amp;"】"))</f>
        <v>【282.28】</v>
      </c>
      <c r="CM6" s="35">
        <f>IF(CM7="",NA(),CM7)</f>
        <v>45.79</v>
      </c>
      <c r="CN6" s="35">
        <f t="shared" ref="CN6:CV6" si="10">IF(CN7="",NA(),CN7)</f>
        <v>45.71</v>
      </c>
      <c r="CO6" s="35">
        <f t="shared" si="10"/>
        <v>45.86</v>
      </c>
      <c r="CP6" s="35">
        <f t="shared" si="10"/>
        <v>46.49</v>
      </c>
      <c r="CQ6" s="35">
        <f t="shared" si="10"/>
        <v>44.93</v>
      </c>
      <c r="CR6" s="35">
        <f t="shared" si="10"/>
        <v>61.55</v>
      </c>
      <c r="CS6" s="35">
        <f t="shared" si="10"/>
        <v>57.22</v>
      </c>
      <c r="CT6" s="35">
        <f t="shared" si="10"/>
        <v>54.93</v>
      </c>
      <c r="CU6" s="35">
        <f t="shared" si="10"/>
        <v>55.96</v>
      </c>
      <c r="CV6" s="35">
        <f t="shared" si="10"/>
        <v>56.45</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2020</v>
      </c>
      <c r="C7" s="37">
        <v>83640</v>
      </c>
      <c r="D7" s="37">
        <v>47</v>
      </c>
      <c r="E7" s="37">
        <v>18</v>
      </c>
      <c r="F7" s="37">
        <v>0</v>
      </c>
      <c r="G7" s="37">
        <v>0</v>
      </c>
      <c r="H7" s="37" t="s">
        <v>98</v>
      </c>
      <c r="I7" s="37" t="s">
        <v>99</v>
      </c>
      <c r="J7" s="37" t="s">
        <v>100</v>
      </c>
      <c r="K7" s="37" t="s">
        <v>101</v>
      </c>
      <c r="L7" s="37" t="s">
        <v>102</v>
      </c>
      <c r="M7" s="37" t="s">
        <v>103</v>
      </c>
      <c r="N7" s="38" t="s">
        <v>104</v>
      </c>
      <c r="O7" s="38" t="s">
        <v>105</v>
      </c>
      <c r="P7" s="38">
        <v>18.46</v>
      </c>
      <c r="Q7" s="38">
        <v>100</v>
      </c>
      <c r="R7" s="38">
        <v>2750</v>
      </c>
      <c r="S7" s="38">
        <v>16251</v>
      </c>
      <c r="T7" s="38">
        <v>325.76</v>
      </c>
      <c r="U7" s="38">
        <v>49.89</v>
      </c>
      <c r="V7" s="38">
        <v>2971</v>
      </c>
      <c r="W7" s="38">
        <v>72.7</v>
      </c>
      <c r="X7" s="38">
        <v>40.869999999999997</v>
      </c>
      <c r="Y7" s="38">
        <v>97.2</v>
      </c>
      <c r="Z7" s="38">
        <v>111.12</v>
      </c>
      <c r="AA7" s="38">
        <v>113.07</v>
      </c>
      <c r="AB7" s="38">
        <v>96.7</v>
      </c>
      <c r="AC7" s="38">
        <v>88.26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413.5</v>
      </c>
      <c r="BL7" s="38">
        <v>407.42</v>
      </c>
      <c r="BM7" s="38">
        <v>386.46</v>
      </c>
      <c r="BN7" s="38">
        <v>421.25</v>
      </c>
      <c r="BO7" s="38">
        <v>398.42</v>
      </c>
      <c r="BP7" s="38">
        <v>314.13</v>
      </c>
      <c r="BQ7" s="38">
        <v>93.84</v>
      </c>
      <c r="BR7" s="38">
        <v>99.68</v>
      </c>
      <c r="BS7" s="38">
        <v>95.39</v>
      </c>
      <c r="BT7" s="38">
        <v>98.63</v>
      </c>
      <c r="BU7" s="38">
        <v>100</v>
      </c>
      <c r="BV7" s="38">
        <v>55.84</v>
      </c>
      <c r="BW7" s="38">
        <v>57.08</v>
      </c>
      <c r="BX7" s="38">
        <v>55.85</v>
      </c>
      <c r="BY7" s="38">
        <v>53.23</v>
      </c>
      <c r="BZ7" s="38">
        <v>50.7</v>
      </c>
      <c r="CA7" s="38">
        <v>58.42</v>
      </c>
      <c r="CB7" s="38">
        <v>162.1</v>
      </c>
      <c r="CC7" s="38">
        <v>151.72</v>
      </c>
      <c r="CD7" s="38">
        <v>158.53</v>
      </c>
      <c r="CE7" s="38">
        <v>153.15</v>
      </c>
      <c r="CF7" s="38">
        <v>160.4</v>
      </c>
      <c r="CG7" s="38">
        <v>287.57</v>
      </c>
      <c r="CH7" s="38">
        <v>286.86</v>
      </c>
      <c r="CI7" s="38">
        <v>287.91000000000003</v>
      </c>
      <c r="CJ7" s="38">
        <v>283.3</v>
      </c>
      <c r="CK7" s="38">
        <v>289.81</v>
      </c>
      <c r="CL7" s="38">
        <v>282.27999999999997</v>
      </c>
      <c r="CM7" s="38">
        <v>45.79</v>
      </c>
      <c r="CN7" s="38">
        <v>45.71</v>
      </c>
      <c r="CO7" s="38">
        <v>45.86</v>
      </c>
      <c r="CP7" s="38">
        <v>46.49</v>
      </c>
      <c r="CQ7" s="38">
        <v>44.93</v>
      </c>
      <c r="CR7" s="38">
        <v>61.55</v>
      </c>
      <c r="CS7" s="38">
        <v>57.22</v>
      </c>
      <c r="CT7" s="38">
        <v>54.93</v>
      </c>
      <c r="CU7" s="38">
        <v>55.96</v>
      </c>
      <c r="CV7" s="38">
        <v>56.45</v>
      </c>
      <c r="CW7" s="38">
        <v>57.83</v>
      </c>
      <c r="CX7" s="38">
        <v>100</v>
      </c>
      <c r="CY7" s="38">
        <v>100</v>
      </c>
      <c r="CZ7" s="38">
        <v>100</v>
      </c>
      <c r="DA7" s="38">
        <v>100</v>
      </c>
      <c r="DB7" s="38">
        <v>100</v>
      </c>
      <c r="DC7" s="38">
        <v>67.489999999999995</v>
      </c>
      <c r="DD7" s="38">
        <v>67.290000000000006</v>
      </c>
      <c r="DE7" s="38">
        <v>65.569999999999993</v>
      </c>
      <c r="DF7" s="38">
        <v>60.12</v>
      </c>
      <c r="DG7" s="38">
        <v>54.99</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2022-02-17T08:04:47Z</cp:lastPrinted>
  <dcterms:created xsi:type="dcterms:W3CDTF">2021-12-03T08:09:35Z</dcterms:created>
  <dcterms:modified xsi:type="dcterms:W3CDTF">2022-02-18T06:55:50Z</dcterms:modified>
  <cp:category/>
</cp:coreProperties>
</file>