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2_工業用水道7\97_高萩・北茨城広域事務組合\"/>
    </mc:Choice>
  </mc:AlternateContent>
  <workbookProtection workbookAlgorithmName="SHA-512" workbookHashValue="wMl0u+XKIxn64lUzpQDoCH3HZt/8WPiyTn3B/o+rr/bY8MAakmlieEl54bnQlK2pZfsEHSXKvMatgLxy8PPKgw==" workbookSaltValue="6CenKw9xkE8gmh6tpwXJi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C90" i="4"/>
  <c r="PZ81" i="4"/>
  <c r="OY81" i="4"/>
  <c r="NX81" i="4"/>
  <c r="JN81" i="4"/>
  <c r="IM81" i="4"/>
  <c r="EC81" i="4"/>
  <c r="DB81" i="4"/>
  <c r="AZ81" i="4"/>
  <c r="Y81" i="4"/>
  <c r="RA80" i="4"/>
  <c r="NX80" i="4"/>
  <c r="MW80" i="4"/>
  <c r="JN80" i="4"/>
  <c r="IM80" i="4"/>
  <c r="HL80" i="4"/>
  <c r="DB80" i="4"/>
  <c r="CA80" i="4"/>
  <c r="RA79" i="4"/>
  <c r="PZ79" i="4"/>
  <c r="OY79" i="4"/>
  <c r="MW79" i="4"/>
  <c r="KO79" i="4"/>
  <c r="IM79" i="4"/>
  <c r="HL79" i="4"/>
  <c r="GK79" i="4"/>
  <c r="CA79" i="4"/>
  <c r="AZ79" i="4"/>
  <c r="RH56" i="4"/>
  <c r="QN56" i="4"/>
  <c r="PT56" i="4"/>
  <c r="OF56" i="4"/>
  <c r="LT56" i="4"/>
  <c r="HT56" i="4"/>
  <c r="GF56" i="4"/>
  <c r="FL56" i="4"/>
  <c r="ER56" i="4"/>
  <c r="AR56" i="4"/>
  <c r="RH55" i="4"/>
  <c r="QN55" i="4"/>
  <c r="PT55" i="4"/>
  <c r="OZ55" i="4"/>
  <c r="OF55" i="4"/>
  <c r="MN55" i="4"/>
  <c r="LT55" i="4"/>
  <c r="JL55" i="4"/>
  <c r="HT55" i="4"/>
  <c r="GZ55" i="4"/>
  <c r="GF55" i="4"/>
  <c r="FL55" i="4"/>
  <c r="ER55" i="4"/>
  <c r="BL55" i="4"/>
  <c r="AR55" i="4"/>
  <c r="QN54" i="4"/>
  <c r="PT54" i="4"/>
  <c r="MN54" i="4"/>
  <c r="LT54" i="4"/>
  <c r="KZ54" i="4"/>
  <c r="JL54" i="4"/>
  <c r="HT54" i="4"/>
  <c r="GF54" i="4"/>
  <c r="FL54" i="4"/>
  <c r="ER54" i="4"/>
  <c r="BL54" i="4"/>
  <c r="AR54" i="4"/>
  <c r="RH33" i="4"/>
  <c r="QN33" i="4"/>
  <c r="PT33" i="4"/>
  <c r="OF33" i="4"/>
  <c r="LT33" i="4"/>
  <c r="HT33" i="4"/>
  <c r="GF33" i="4"/>
  <c r="FL33" i="4"/>
  <c r="ER33" i="4"/>
  <c r="AR33" i="4"/>
  <c r="RH32" i="4"/>
  <c r="QN32" i="4"/>
  <c r="PT32" i="4"/>
  <c r="OZ32" i="4"/>
  <c r="OF32" i="4"/>
  <c r="MN32" i="4"/>
  <c r="LT32" i="4"/>
  <c r="JL32" i="4"/>
  <c r="HT32" i="4"/>
  <c r="GZ32" i="4"/>
  <c r="GF32" i="4"/>
  <c r="FL32" i="4"/>
  <c r="ER32" i="4"/>
  <c r="BL32" i="4"/>
  <c r="AR32" i="4"/>
  <c r="QN31" i="4"/>
  <c r="PT31" i="4"/>
  <c r="MN31" i="4"/>
  <c r="LT31" i="4"/>
  <c r="KZ31" i="4"/>
  <c r="JL31" i="4"/>
  <c r="HT31" i="4"/>
  <c r="GF31" i="4"/>
  <c r="FL31" i="4"/>
  <c r="ER31" i="4"/>
  <c r="BL31" i="4"/>
  <c r="AR31" i="4"/>
  <c r="LZ10" i="4"/>
  <c r="IT10" i="4"/>
  <c r="FN10" i="4"/>
  <c r="CH10" i="4"/>
  <c r="B10" i="4"/>
  <c r="PF8" i="4"/>
  <c r="LZ8" i="4"/>
  <c r="IT8" i="4"/>
  <c r="FN8" i="4"/>
  <c r="CH8" i="4"/>
  <c r="B8" i="4"/>
  <c r="B5" i="4"/>
  <c r="MN33" i="4" l="1"/>
  <c r="BL56" i="4"/>
  <c r="JL56" i="4"/>
  <c r="BL33" i="4"/>
  <c r="JL33" i="4"/>
  <c r="MN56" i="4"/>
  <c r="CF31" i="4"/>
  <c r="KF31" i="4"/>
  <c r="OF31" i="4"/>
  <c r="RH31" i="4"/>
  <c r="CF32" i="4"/>
  <c r="KF32" i="4"/>
  <c r="CF33" i="4"/>
  <c r="KF33" i="4"/>
  <c r="CF54" i="4"/>
  <c r="KF54" i="4"/>
  <c r="OF54" i="4"/>
  <c r="RH54" i="4"/>
  <c r="CF55" i="4"/>
  <c r="KF55" i="4"/>
  <c r="CF56" i="4"/>
  <c r="KF56" i="4"/>
  <c r="DB79" i="4"/>
  <c r="NX79" i="4"/>
  <c r="Y80" i="4"/>
  <c r="EC80" i="4"/>
  <c r="OY80" i="4"/>
  <c r="GK81" i="4"/>
  <c r="KO81" i="4"/>
  <c r="X31" i="4"/>
  <c r="CZ31" i="4"/>
  <c r="GZ31" i="4"/>
  <c r="OZ31" i="4"/>
  <c r="X32" i="4"/>
  <c r="CZ32" i="4"/>
  <c r="KZ32" i="4"/>
  <c r="X33" i="4"/>
  <c r="CZ33" i="4"/>
  <c r="GZ33" i="4"/>
  <c r="KZ33" i="4"/>
  <c r="OZ33" i="4"/>
  <c r="X54" i="4"/>
  <c r="CZ54" i="4"/>
  <c r="GZ54" i="4"/>
  <c r="OZ54" i="4"/>
  <c r="X55" i="4"/>
  <c r="CZ55" i="4"/>
  <c r="KZ55" i="4"/>
  <c r="X56" i="4"/>
  <c r="CZ56" i="4"/>
  <c r="GZ56" i="4"/>
  <c r="KZ56" i="4"/>
  <c r="OZ56" i="4"/>
  <c r="Y79" i="4"/>
  <c r="EC79" i="4"/>
  <c r="JN79" i="4"/>
  <c r="AZ80" i="4"/>
  <c r="GK80" i="4"/>
  <c r="KO80" i="4"/>
  <c r="PZ80" i="4"/>
  <c r="CA81" i="4"/>
  <c r="HL81" i="4"/>
  <c r="MW81" i="4"/>
  <c r="RA81"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<sst xmlns="http://schemas.openxmlformats.org/spreadsheetml/2006/main" count="262" uniqueCount="109">
  <si>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</si>
  <si>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</si>
  <si>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</si>
  <si>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</si>
  <si>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</si>
  <si>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</si>
  <si>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</si>
  <si>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</si>
  <si>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</si>
  <si>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</si>
  <si>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</si>
  <si>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</si>
  <si>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</si>
  <si>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</si>
  <si>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</si>
  <si>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</si>
  <si>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</si>
  <si>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</si>
  <si>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</si>
  <si>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</si>
  <si>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</si>
  <si>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</si>
  <si>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</si>
  <si>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</si>
  <si>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</si>
  <si>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</si>
  <si>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</si>
  <si>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</si>
  <si>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</si>
  <si>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</si>
  <si>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</si>
  <si>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</si>
  <si>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</si>
  <si>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</si>
  <si>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</si>
  <si>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</si>
  <si>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</si>
  <si>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</si>
  <si>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</si>
  <si>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</si>
  <si>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</si>
  <si>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</si>
  <si>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</si>
  <si>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</si>
  <si>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</si>
  <si>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</si>
  <si>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</si>
  <si>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</si>
  <si>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</si>
  <si>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</si>
  <si>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</si>
  <si>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</si>
  <si>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</si>
  <si>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</si>
  <si>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</si>
  <si>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</si>
  <si>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</si>
  <si>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</si>
  <si>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</si>
  <si>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</si>
  <si>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</si>
  <si>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</si>
  <si>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</si>
  <si>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</si>
  <si>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</si>
  <si>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</si>
  <si>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</si>
  <si>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</si>
  <si>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</si>
  <si>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</si>
  <si>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</si>
  <si>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</si>
  <si>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</si>
  <si>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</si>
  <si>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</si>
  <si>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</si>
  <si>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</si>
  <si>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</si>
  <si>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</si>
  <si>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</si>
  <si>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</si>
  <si>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</si>
  <si>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</si>
  <si>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</si>
  <si>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</si>
  <si>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</si>
  <si>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</si>
  <si>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</si>
  <si>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</si>
  <si>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</si>
  <si>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089257</t>
  </si>
  <si>
    <t>46</t>
  </si>
  <si>
    <t>02</t>
  </si>
  <si>
    <t>0</t>
  </si>
  <si>
    <t>000</t>
  </si>
  <si>
    <t>茨城県　高萩・北茨城広域事務組合</t>
  </si>
  <si>
    <t>法適用</t>
  </si>
  <si>
    <t>工業用水道事業</t>
  </si>
  <si>
    <t>小規模</t>
  </si>
  <si>
    <t>-</t>
  </si>
  <si>
    <t>民間企業出身</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</si>
  <si>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</si>
  <si>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</si>
  <si>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</si>
  <si>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</si>
  <si>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</si>
  <si>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は100％以上やや横ばい状態にあるが、類似団体平均値と比較して低い数値となっている。要因として先行投資・ダムの減価償却費である。②累積欠損金比率は類似団体平均値より高い数値である。要因として「設備投資型」事業の減価償却費で横ばい状態にあるが、今後も黒字を維持し欠損金の解消に努めたい。③流動比率は、類似団体平均値と比較し低い数値であるが100％以上で年々増加傾向にある。今後老朽化した設備の更新があり、現金の減少が予想されるが100％以上を維持できるようにしたい。④企業債残高対給水収益比率は、類似団体平均値と比較しかなり高い数値になっている。要因は浄水場建設等の多大な設備投資が考えられる。⑤料金回収率は、経営負担金（協力金）を加えても100％以下であり類似団体平均値と比較しても低い数値となっている。要因として、費用の中で固定費が占める割合が大きいと考えられる。
⑥給水原価は、類似団体平均値と比較し高い数値となっている。ダムから水源を確保していることから、企業債利息及び原価償却費が高いことが要因である。⑦施設利用率及び⑧契約率は、類似団体平均値と比較し低い数値となっている。工業用水道事業の場合実使用水量と契約水量が乖離しているため、契約水量の増量が必要であるが、新規企業の立地がなく契約率が37.5％となっている。</t>
    <rPh sb="1" eb="7">
      <t>ケイジョウシュウシヒリツ</t>
    </rPh>
    <rPh sb="12" eb="14">
      <t>イジョウ</t>
    </rPh>
    <rPh sb="16" eb="17">
      <t>ヨコ</t>
    </rPh>
    <rPh sb="19" eb="21">
      <t>ジョウタイ</t>
    </rPh>
    <rPh sb="26" eb="28">
      <t>ルイジ</t>
    </rPh>
    <rPh sb="28" eb="30">
      <t>ダンタイ</t>
    </rPh>
    <rPh sb="30" eb="33">
      <t>ヘイキンチ</t>
    </rPh>
    <rPh sb="34" eb="36">
      <t>ヒカク</t>
    </rPh>
    <rPh sb="38" eb="39">
      <t>ヒク</t>
    </rPh>
    <rPh sb="40" eb="42">
      <t>スウチ</t>
    </rPh>
    <rPh sb="49" eb="51">
      <t>ヨウイン</t>
    </rPh>
    <rPh sb="54" eb="56">
      <t>センコウ</t>
    </rPh>
    <rPh sb="56" eb="58">
      <t>トウシ</t>
    </rPh>
    <rPh sb="62" eb="66">
      <t>ゲンカショウキャク</t>
    </rPh>
    <rPh sb="66" eb="67">
      <t>ヒ</t>
    </rPh>
    <rPh sb="72" eb="74">
      <t>ルイセキ</t>
    </rPh>
    <rPh sb="74" eb="76">
      <t>ケッソン</t>
    </rPh>
    <rPh sb="76" eb="77">
      <t>キン</t>
    </rPh>
    <rPh sb="77" eb="79">
      <t>ヒリツ</t>
    </rPh>
    <rPh sb="80" eb="87">
      <t>ルイジダンタイヘイキンチ</t>
    </rPh>
    <rPh sb="89" eb="90">
      <t>タカ</t>
    </rPh>
    <rPh sb="91" eb="93">
      <t>スウチ</t>
    </rPh>
    <rPh sb="97" eb="99">
      <t>ヨウイン</t>
    </rPh>
    <rPh sb="103" eb="105">
      <t>セツビ</t>
    </rPh>
    <rPh sb="105" eb="107">
      <t>トウシ</t>
    </rPh>
    <rPh sb="107" eb="108">
      <t>ガタ</t>
    </rPh>
    <rPh sb="109" eb="111">
      <t>ジギョウ</t>
    </rPh>
    <rPh sb="112" eb="117">
      <t>ゲンカショウキャクヒ</t>
    </rPh>
    <rPh sb="118" eb="119">
      <t>ヨコ</t>
    </rPh>
    <rPh sb="121" eb="123">
      <t>ジョウタイ</t>
    </rPh>
    <rPh sb="128" eb="130">
      <t>コンゴ</t>
    </rPh>
    <rPh sb="131" eb="133">
      <t>クロジ</t>
    </rPh>
    <rPh sb="134" eb="136">
      <t>イジ</t>
    </rPh>
    <rPh sb="137" eb="140">
      <t>ケッソンキン</t>
    </rPh>
    <rPh sb="141" eb="143">
      <t>カイショウ</t>
    </rPh>
    <rPh sb="144" eb="145">
      <t>ツト</t>
    </rPh>
    <rPh sb="150" eb="152">
      <t>リュウドウ</t>
    </rPh>
    <rPh sb="152" eb="154">
      <t>ヒリツ</t>
    </rPh>
    <rPh sb="156" eb="163">
      <t>ルイジダンタイヘイキンチ</t>
    </rPh>
    <rPh sb="164" eb="166">
      <t>ヒカク</t>
    </rPh>
    <rPh sb="167" eb="168">
      <t>ヒク</t>
    </rPh>
    <rPh sb="169" eb="171">
      <t>スウチ</t>
    </rPh>
    <rPh sb="179" eb="181">
      <t>イジョウ</t>
    </rPh>
    <rPh sb="182" eb="184">
      <t>ネンネン</t>
    </rPh>
    <rPh sb="184" eb="186">
      <t>ゾウカ</t>
    </rPh>
    <rPh sb="186" eb="188">
      <t>ケイコウ</t>
    </rPh>
    <rPh sb="192" eb="194">
      <t>コンゴ</t>
    </rPh>
    <rPh sb="194" eb="197">
      <t>ロウキュウカ</t>
    </rPh>
    <rPh sb="199" eb="201">
      <t>セツビ</t>
    </rPh>
    <rPh sb="202" eb="204">
      <t>コウシン</t>
    </rPh>
    <rPh sb="208" eb="210">
      <t>ゲンキン</t>
    </rPh>
    <rPh sb="211" eb="213">
      <t>ゲンショウ</t>
    </rPh>
    <rPh sb="214" eb="216">
      <t>ヨソウ</t>
    </rPh>
    <rPh sb="224" eb="226">
      <t>イジョウ</t>
    </rPh>
    <rPh sb="227" eb="229">
      <t>イジ</t>
    </rPh>
    <rPh sb="240" eb="242">
      <t>キギョウ</t>
    </rPh>
    <rPh sb="242" eb="243">
      <t>サイ</t>
    </rPh>
    <rPh sb="243" eb="245">
      <t>ザンダカ</t>
    </rPh>
    <rPh sb="245" eb="246">
      <t>タイ</t>
    </rPh>
    <rPh sb="246" eb="248">
      <t>キュウスイ</t>
    </rPh>
    <rPh sb="248" eb="250">
      <t>シュウエキ</t>
    </rPh>
    <rPh sb="250" eb="252">
      <t>ヒリツ</t>
    </rPh>
    <rPh sb="254" eb="261">
      <t>ルイジダンタイヘイキンチ</t>
    </rPh>
    <rPh sb="262" eb="264">
      <t>ヒカク</t>
    </rPh>
    <rPh sb="268" eb="269">
      <t>タカ</t>
    </rPh>
    <rPh sb="270" eb="272">
      <t>スウチ</t>
    </rPh>
    <rPh sb="279" eb="281">
      <t>ヨウイン</t>
    </rPh>
    <rPh sb="282" eb="285">
      <t>ジョウスイジョウ</t>
    </rPh>
    <rPh sb="285" eb="287">
      <t>ケンセツ</t>
    </rPh>
    <rPh sb="287" eb="288">
      <t>トウ</t>
    </rPh>
    <rPh sb="289" eb="291">
      <t>タダイ</t>
    </rPh>
    <rPh sb="292" eb="294">
      <t>セツビ</t>
    </rPh>
    <rPh sb="294" eb="296">
      <t>トウシ</t>
    </rPh>
    <rPh sb="297" eb="298">
      <t>カンガ</t>
    </rPh>
    <rPh sb="304" eb="306">
      <t>リョウキン</t>
    </rPh>
    <rPh sb="306" eb="308">
      <t>カイシュウ</t>
    </rPh>
    <rPh sb="308" eb="309">
      <t>リツ</t>
    </rPh>
    <rPh sb="311" eb="313">
      <t>ケイエイ</t>
    </rPh>
    <rPh sb="313" eb="316">
      <t>フタンキン</t>
    </rPh>
    <rPh sb="317" eb="320">
      <t>キョウリョクキン</t>
    </rPh>
    <rPh sb="322" eb="323">
      <t>クワ</t>
    </rPh>
    <rPh sb="330" eb="332">
      <t>イカ</t>
    </rPh>
    <rPh sb="335" eb="342">
      <t>ルイジダンタイヘイキンチ</t>
    </rPh>
    <rPh sb="343" eb="345">
      <t>ヒカク</t>
    </rPh>
    <rPh sb="348" eb="349">
      <t>ヒク</t>
    </rPh>
    <rPh sb="350" eb="352">
      <t>スウチ</t>
    </rPh>
    <rPh sb="359" eb="361">
      <t>ヨウイン</t>
    </rPh>
    <rPh sb="365" eb="367">
      <t>ヒヨウ</t>
    </rPh>
    <rPh sb="368" eb="369">
      <t>ナカ</t>
    </rPh>
    <rPh sb="370" eb="373">
      <t>コテイヒ</t>
    </rPh>
    <rPh sb="374" eb="375">
      <t>シ</t>
    </rPh>
    <rPh sb="377" eb="379">
      <t>ワリアイ</t>
    </rPh>
    <rPh sb="380" eb="381">
      <t>オオ</t>
    </rPh>
    <rPh sb="384" eb="385">
      <t>カンガ</t>
    </rPh>
    <rPh sb="392" eb="394">
      <t>キュウスイ</t>
    </rPh>
    <rPh sb="394" eb="396">
      <t>ゲンカ</t>
    </rPh>
    <rPh sb="398" eb="405">
      <t>ルイジダンタイヘイキンチ</t>
    </rPh>
    <rPh sb="406" eb="408">
      <t>ヒカク</t>
    </rPh>
    <rPh sb="409" eb="410">
      <t>タカ</t>
    </rPh>
    <rPh sb="411" eb="413">
      <t>スウチ</t>
    </rPh>
    <rPh sb="424" eb="426">
      <t>スイゲン</t>
    </rPh>
    <rPh sb="427" eb="429">
      <t>カクホ</t>
    </rPh>
    <rPh sb="438" eb="440">
      <t>キギョウ</t>
    </rPh>
    <rPh sb="440" eb="441">
      <t>サイ</t>
    </rPh>
    <rPh sb="441" eb="443">
      <t>リソク</t>
    </rPh>
    <rPh sb="443" eb="444">
      <t>オヨ</t>
    </rPh>
    <rPh sb="445" eb="447">
      <t>ゲンカ</t>
    </rPh>
    <rPh sb="447" eb="449">
      <t>ショウキャク</t>
    </rPh>
    <rPh sb="449" eb="450">
      <t>ヒ</t>
    </rPh>
    <rPh sb="451" eb="452">
      <t>タカ</t>
    </rPh>
    <rPh sb="456" eb="458">
      <t>ヨウイン</t>
    </rPh>
    <rPh sb="463" eb="465">
      <t>シセツ</t>
    </rPh>
    <rPh sb="465" eb="467">
      <t>リヨウ</t>
    </rPh>
    <rPh sb="467" eb="468">
      <t>リツ</t>
    </rPh>
    <rPh sb="468" eb="469">
      <t>オヨ</t>
    </rPh>
    <rPh sb="471" eb="474">
      <t>ケイヤクリツ</t>
    </rPh>
    <rPh sb="476" eb="483">
      <t>ルイジダンタイヘイキンチ</t>
    </rPh>
    <rPh sb="484" eb="486">
      <t>ヒカク</t>
    </rPh>
    <rPh sb="487" eb="488">
      <t>ヒク</t>
    </rPh>
    <rPh sb="489" eb="491">
      <t>スウチ</t>
    </rPh>
    <rPh sb="498" eb="505">
      <t>コ</t>
    </rPh>
    <rPh sb="506" eb="508">
      <t>バアイ</t>
    </rPh>
    <rPh sb="508" eb="509">
      <t>ジツ</t>
    </rPh>
    <rPh sb="509" eb="511">
      <t>シヨウ</t>
    </rPh>
    <rPh sb="511" eb="513">
      <t>スイリョウ</t>
    </rPh>
    <rPh sb="514" eb="516">
      <t>ケイヤク</t>
    </rPh>
    <rPh sb="516" eb="518">
      <t>スイリョウ</t>
    </rPh>
    <rPh sb="519" eb="521">
      <t>カイリ</t>
    </rPh>
    <rPh sb="528" eb="530">
      <t>ケイヤク</t>
    </rPh>
    <rPh sb="530" eb="532">
      <t>スイリョウ</t>
    </rPh>
    <rPh sb="533" eb="535">
      <t>ゾウリョウ</t>
    </rPh>
    <rPh sb="536" eb="538">
      <t>ヒツヨウ</t>
    </rPh>
    <rPh sb="543" eb="545">
      <t>シンキ</t>
    </rPh>
    <rPh sb="545" eb="547">
      <t>キギョウ</t>
    </rPh>
    <rPh sb="548" eb="550">
      <t>リッチ</t>
    </rPh>
    <rPh sb="553" eb="556">
      <t>ケイヤクリツ</t>
    </rPh>
    <phoneticPr fontId="5"/>
  </si>
  <si>
    <t>①有形固定資産減価償却率は、類似団体平均値より高い数値となっており、管路更新率が低い状況にある。今後計画的な更新を図っていく必要がある。
②管路経年化率及び③管路更新率はともに0.00％であり、今後、施設整備等について経営計画を踏まえた適切な管路の更新を実施していきたい。</t>
    <rPh sb="1" eb="7">
      <t>ユウケイコテイシサン</t>
    </rPh>
    <rPh sb="7" eb="11">
      <t>ゲンカショウキャク</t>
    </rPh>
    <rPh sb="11" eb="12">
      <t>リツ</t>
    </rPh>
    <rPh sb="14" eb="21">
      <t>ルイジダンタイヘイキンチ</t>
    </rPh>
    <rPh sb="23" eb="24">
      <t>タカ</t>
    </rPh>
    <rPh sb="25" eb="27">
      <t>スウチ</t>
    </rPh>
    <rPh sb="34" eb="36">
      <t>カンロ</t>
    </rPh>
    <rPh sb="36" eb="38">
      <t>コウシン</t>
    </rPh>
    <rPh sb="38" eb="39">
      <t>リツ</t>
    </rPh>
    <rPh sb="40" eb="41">
      <t>ヒク</t>
    </rPh>
    <rPh sb="42" eb="44">
      <t>ジョウキョウ</t>
    </rPh>
    <rPh sb="48" eb="50">
      <t>コンゴ</t>
    </rPh>
    <rPh sb="50" eb="53">
      <t>ケイカクテキ</t>
    </rPh>
    <rPh sb="54" eb="56">
      <t>コウシン</t>
    </rPh>
    <rPh sb="57" eb="58">
      <t>ハカ</t>
    </rPh>
    <rPh sb="62" eb="64">
      <t>ヒツヨウ</t>
    </rPh>
    <rPh sb="70" eb="72">
      <t>カンロ</t>
    </rPh>
    <rPh sb="72" eb="76">
      <t>ケイネンカリツ</t>
    </rPh>
    <rPh sb="76" eb="77">
      <t>オヨ</t>
    </rPh>
    <rPh sb="79" eb="81">
      <t>カンロ</t>
    </rPh>
    <rPh sb="81" eb="83">
      <t>コウシン</t>
    </rPh>
    <rPh sb="83" eb="84">
      <t>リツ</t>
    </rPh>
    <rPh sb="97" eb="99">
      <t>コンゴ</t>
    </rPh>
    <rPh sb="100" eb="102">
      <t>シセツ</t>
    </rPh>
    <rPh sb="102" eb="104">
      <t>セイビ</t>
    </rPh>
    <rPh sb="104" eb="105">
      <t>トウ</t>
    </rPh>
    <rPh sb="109" eb="111">
      <t>ケイエイ</t>
    </rPh>
    <rPh sb="111" eb="113">
      <t>ケイカク</t>
    </rPh>
    <rPh sb="114" eb="115">
      <t>フ</t>
    </rPh>
    <rPh sb="118" eb="120">
      <t>テキセツ</t>
    </rPh>
    <rPh sb="121" eb="123">
      <t>カンロ</t>
    </rPh>
    <rPh sb="124" eb="126">
      <t>コウシン</t>
    </rPh>
    <rPh sb="127" eb="129">
      <t>ジッシ</t>
    </rPh>
    <phoneticPr fontId="5"/>
  </si>
  <si>
    <t>　供用開始後30年以上が経過し、今後は、浄水場の更新期を迎えることによる大規模改築や危機管理対策として管路の耐震化等により、経営環境は厳しさを増すことが見込まれていることから、今後計画的かつ効率的な経営の推進を図っていきたい。</t>
    <rPh sb="1" eb="3">
      <t>キョウヨウ</t>
    </rPh>
    <rPh sb="3" eb="5">
      <t>カイシ</t>
    </rPh>
    <rPh sb="5" eb="6">
      <t>ゴ</t>
    </rPh>
    <rPh sb="8" eb="11">
      <t>ネンイジョウ</t>
    </rPh>
    <rPh sb="12" eb="14">
      <t>ケイカ</t>
    </rPh>
    <rPh sb="16" eb="18">
      <t>コンゴ</t>
    </rPh>
    <rPh sb="20" eb="23">
      <t>ジョウスイジョウ</t>
    </rPh>
    <rPh sb="24" eb="27">
      <t>コウシンキ</t>
    </rPh>
    <rPh sb="28" eb="29">
      <t>ムカ</t>
    </rPh>
    <rPh sb="36" eb="39">
      <t>ダイキボ</t>
    </rPh>
    <rPh sb="39" eb="41">
      <t>カイチク</t>
    </rPh>
    <rPh sb="42" eb="46">
      <t>キキカンリ</t>
    </rPh>
    <rPh sb="46" eb="48">
      <t>タイサク</t>
    </rPh>
    <rPh sb="51" eb="53">
      <t>カンロ</t>
    </rPh>
    <rPh sb="54" eb="57">
      <t>タイシンカ</t>
    </rPh>
    <rPh sb="57" eb="58">
      <t>トウ</t>
    </rPh>
    <rPh sb="62" eb="64">
      <t>ケイエイ</t>
    </rPh>
    <rPh sb="64" eb="66">
      <t>カンキョウ</t>
    </rPh>
    <rPh sb="67" eb="68">
      <t>キビ</t>
    </rPh>
    <rPh sb="71" eb="72">
      <t>マ</t>
    </rPh>
    <rPh sb="76" eb="78">
      <t>ミコ</t>
    </rPh>
    <rPh sb="88" eb="90">
      <t>コンゴ</t>
    </rPh>
    <rPh sb="90" eb="93">
      <t>ケイカクテキ</t>
    </rPh>
    <rPh sb="95" eb="98">
      <t>コウリツテキ</t>
    </rPh>
    <rPh sb="99" eb="101">
      <t>ケイエイ</t>
    </rPh>
    <rPh sb="102" eb="104">
      <t>スイシン</t>
    </rPh>
    <rPh sb="105" eb="106">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</si>
</sst>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67.94</c:v>
                </c:pt>
                <c:pt idx="1">
                  <c:v>69.22</c:v>
                </c:pt>
                <c:pt idx="2">
                  <c:v>70.489999999999995</c:v>
                </c:pt>
                <c:pt idx="3">
                  <c:v>71.77</c:v>
                </c:pt>
                <c:pt idx="4">
                  <c:v>73.040000000000006</c:v>
                </c:pt>
              </c:numCache>
            </c:numRef>
          </c:val>
          <c:extLst>
            <c:ext xmlns:c16="http://schemas.microsoft.com/office/drawing/2014/chart" uri="{C3380CC4-5D6E-409C-BE32-E72D297353CC}">
              <c16:uniqueId val="{00000000-ACF6-4CC3-B23F-B9F7A27E967B}"/>
            </c:ext>
          </c:extLst>
        </c:ser>
        <c:dLbls>
          <c:showLegendKey val="0"/>
          <c:showVal val="0"/>
          <c:showCatName val="0"/>
          <c:showSerName val="0"/>
          <c:showPercent val="0"/>
          <c:showBubbleSize val="0"/>
        </c:dLbls>
        <c:gapWidth val="150"/>
        <c:axId val="300843272"/>
        <c:axId val="30084366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51.15</c:v>
                </c:pt>
                <c:pt idx="1">
                  <c:v>52.15</c:v>
                </c:pt>
                <c:pt idx="2">
                  <c:v>52.21</c:v>
                </c:pt>
                <c:pt idx="3">
                  <c:v>54.51</c:v>
                </c:pt>
                <c:pt idx="4">
                  <c:v>55.38</c:v>
                </c:pt>
              </c:numCache>
            </c:numRef>
          </c:val>
          <c:smooth val="0"/>
          <c:extLst>
            <c:ext xmlns:c16="http://schemas.microsoft.com/office/drawing/2014/chart" uri="{C3380CC4-5D6E-409C-BE32-E72D297353CC}">
              <c16:uniqueId val="{00000001-ACF6-4CC3-B23F-B9F7A27E967B}"/>
            </c:ext>
          </c:extLst>
        </c:ser>
        <c:dLbls>
          <c:showLegendKey val="0"/>
          <c:showVal val="0"/>
          <c:showCatName val="0"/>
          <c:showSerName val="0"/>
          <c:showPercent val="0"/>
          <c:showBubbleSize val="0"/>
        </c:dLbls>
        <c:marker val="1"/>
        <c:smooth val="0"/>
        <c:axId val="300843272"/>
        <c:axId val="300843664"/>
      </c:lineChart>
      <c:catAx>
        <c:axId val="300843272"/>
        <c:scaling>
          <c:orientation val="minMax"/>
        </c:scaling>
        <c:delete val="1"/>
        <c:axPos val="b"/>
        <c:numFmt formatCode="General" sourceLinked="1"/>
        <c:majorTickMark val="none"/>
        <c:minorTickMark val="none"/>
        <c:tickLblPos val="none"/>
        <c:crossAx val="300843664"/>
        <c:crosses val="autoZero"/>
        <c:auto val="1"/>
        <c:lblAlgn val="ctr"/>
        <c:lblOffset val="100"/>
        <c:noMultiLvlLbl val="1"/>
      </c:catAx>
      <c:valAx>
        <c:axId val="3008436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0084327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556.82000000000005</c:v>
                </c:pt>
                <c:pt idx="1">
                  <c:v>548.46</c:v>
                </c:pt>
                <c:pt idx="2">
                  <c:v>542.88</c:v>
                </c:pt>
                <c:pt idx="3">
                  <c:v>535.45000000000005</c:v>
                </c:pt>
                <c:pt idx="4">
                  <c:v>561.34</c:v>
                </c:pt>
              </c:numCache>
            </c:numRef>
          </c:val>
          <c:extLst>
            <c:ext xmlns:c16="http://schemas.microsoft.com/office/drawing/2014/chart" uri="{C3380CC4-5D6E-409C-BE32-E72D297353CC}">
              <c16:uniqueId val="{00000000-C522-439B-968F-FBAFAA96F477}"/>
            </c:ext>
          </c:extLst>
        </c:ser>
        <c:dLbls>
          <c:showLegendKey val="0"/>
          <c:showVal val="0"/>
          <c:showCatName val="0"/>
          <c:showSerName val="0"/>
          <c:showPercent val="0"/>
          <c:showBubbleSize val="0"/>
        </c:dLbls>
        <c:gapWidth val="150"/>
        <c:axId val="388919320"/>
        <c:axId val="38891814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83.56</c:v>
                </c:pt>
                <c:pt idx="1">
                  <c:v>82.78</c:v>
                </c:pt>
                <c:pt idx="2">
                  <c:v>79.27</c:v>
                </c:pt>
                <c:pt idx="3">
                  <c:v>75.56</c:v>
                </c:pt>
                <c:pt idx="4">
                  <c:v>68.38</c:v>
                </c:pt>
              </c:numCache>
            </c:numRef>
          </c:val>
          <c:smooth val="0"/>
          <c:extLst>
            <c:ext xmlns:c16="http://schemas.microsoft.com/office/drawing/2014/chart" uri="{C3380CC4-5D6E-409C-BE32-E72D297353CC}">
              <c16:uniqueId val="{00000001-C522-439B-968F-FBAFAA96F477}"/>
            </c:ext>
          </c:extLst>
        </c:ser>
        <c:dLbls>
          <c:showLegendKey val="0"/>
          <c:showVal val="0"/>
          <c:showCatName val="0"/>
          <c:showSerName val="0"/>
          <c:showPercent val="0"/>
          <c:showBubbleSize val="0"/>
        </c:dLbls>
        <c:marker val="1"/>
        <c:smooth val="0"/>
        <c:axId val="388919320"/>
        <c:axId val="388918144"/>
      </c:lineChart>
      <c:catAx>
        <c:axId val="388919320"/>
        <c:scaling>
          <c:orientation val="minMax"/>
        </c:scaling>
        <c:delete val="1"/>
        <c:axPos val="b"/>
        <c:numFmt formatCode="General" sourceLinked="1"/>
        <c:majorTickMark val="none"/>
        <c:minorTickMark val="none"/>
        <c:tickLblPos val="none"/>
        <c:crossAx val="388918144"/>
        <c:crosses val="autoZero"/>
        <c:auto val="1"/>
        <c:lblAlgn val="ctr"/>
        <c:lblOffset val="100"/>
        <c:noMultiLvlLbl val="1"/>
      </c:catAx>
      <c:valAx>
        <c:axId val="3889181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8891932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102.59</c:v>
                </c:pt>
                <c:pt idx="1">
                  <c:v>102.94</c:v>
                </c:pt>
                <c:pt idx="2">
                  <c:v>104.34</c:v>
                </c:pt>
                <c:pt idx="3">
                  <c:v>103.63</c:v>
                </c:pt>
                <c:pt idx="4">
                  <c:v>104</c:v>
                </c:pt>
              </c:numCache>
            </c:numRef>
          </c:val>
          <c:extLst>
            <c:ext xmlns:c16="http://schemas.microsoft.com/office/drawing/2014/chart" uri="{C3380CC4-5D6E-409C-BE32-E72D297353CC}">
              <c16:uniqueId val="{00000000-AACE-4FB6-9E8D-89DC0BF70140}"/>
            </c:ext>
          </c:extLst>
        </c:ser>
        <c:dLbls>
          <c:showLegendKey val="0"/>
          <c:showVal val="0"/>
          <c:showCatName val="0"/>
          <c:showSerName val="0"/>
          <c:showPercent val="0"/>
          <c:showBubbleSize val="0"/>
        </c:dLbls>
        <c:gapWidth val="150"/>
        <c:axId val="388924024"/>
        <c:axId val="388921280"/>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109.99</c:v>
                </c:pt>
                <c:pt idx="1">
                  <c:v>109.1</c:v>
                </c:pt>
                <c:pt idx="2">
                  <c:v>108.18</c:v>
                </c:pt>
                <c:pt idx="3">
                  <c:v>114.99</c:v>
                </c:pt>
                <c:pt idx="4">
                  <c:v>110.04</c:v>
                </c:pt>
              </c:numCache>
            </c:numRef>
          </c:val>
          <c:smooth val="0"/>
          <c:extLst>
            <c:ext xmlns:c16="http://schemas.microsoft.com/office/drawing/2014/chart" uri="{C3380CC4-5D6E-409C-BE32-E72D297353CC}">
              <c16:uniqueId val="{00000001-AACE-4FB6-9E8D-89DC0BF70140}"/>
            </c:ext>
          </c:extLst>
        </c:ser>
        <c:dLbls>
          <c:showLegendKey val="0"/>
          <c:showVal val="0"/>
          <c:showCatName val="0"/>
          <c:showSerName val="0"/>
          <c:showPercent val="0"/>
          <c:showBubbleSize val="0"/>
        </c:dLbls>
        <c:marker val="1"/>
        <c:smooth val="0"/>
        <c:axId val="388924024"/>
        <c:axId val="388921280"/>
      </c:lineChart>
      <c:catAx>
        <c:axId val="388924024"/>
        <c:scaling>
          <c:orientation val="minMax"/>
        </c:scaling>
        <c:delete val="1"/>
        <c:axPos val="b"/>
        <c:numFmt formatCode="General" sourceLinked="1"/>
        <c:majorTickMark val="none"/>
        <c:minorTickMark val="none"/>
        <c:tickLblPos val="none"/>
        <c:crossAx val="388921280"/>
        <c:crosses val="autoZero"/>
        <c:auto val="1"/>
        <c:lblAlgn val="ctr"/>
        <c:lblOffset val="100"/>
        <c:noMultiLvlLbl val="1"/>
      </c:catAx>
      <c:valAx>
        <c:axId val="3889212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889240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9C-4EAD-82CC-504C0FBC049B}"/>
            </c:ext>
          </c:extLst>
        </c:ser>
        <c:dLbls>
          <c:showLegendKey val="0"/>
          <c:showVal val="0"/>
          <c:showCatName val="0"/>
          <c:showSerName val="0"/>
          <c:showPercent val="0"/>
          <c:showBubbleSize val="0"/>
        </c:dLbls>
        <c:gapWidth val="150"/>
        <c:axId val="300846016"/>
        <c:axId val="300842880"/>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20.8</c:v>
                </c:pt>
                <c:pt idx="1">
                  <c:v>29.43</c:v>
                </c:pt>
                <c:pt idx="2">
                  <c:v>32.03</c:v>
                </c:pt>
                <c:pt idx="3">
                  <c:v>36.58</c:v>
                </c:pt>
                <c:pt idx="4">
                  <c:v>40.880000000000003</c:v>
                </c:pt>
              </c:numCache>
            </c:numRef>
          </c:val>
          <c:smooth val="0"/>
          <c:extLst>
            <c:ext xmlns:c16="http://schemas.microsoft.com/office/drawing/2014/chart" uri="{C3380CC4-5D6E-409C-BE32-E72D297353CC}">
              <c16:uniqueId val="{00000001-2C9C-4EAD-82CC-504C0FBC049B}"/>
            </c:ext>
          </c:extLst>
        </c:ser>
        <c:dLbls>
          <c:showLegendKey val="0"/>
          <c:showVal val="0"/>
          <c:showCatName val="0"/>
          <c:showSerName val="0"/>
          <c:showPercent val="0"/>
          <c:showBubbleSize val="0"/>
        </c:dLbls>
        <c:marker val="1"/>
        <c:smooth val="0"/>
        <c:axId val="300846016"/>
        <c:axId val="300842880"/>
      </c:lineChart>
      <c:catAx>
        <c:axId val="300846016"/>
        <c:scaling>
          <c:orientation val="minMax"/>
        </c:scaling>
        <c:delete val="1"/>
        <c:axPos val="b"/>
        <c:numFmt formatCode="General" sourceLinked="1"/>
        <c:majorTickMark val="none"/>
        <c:minorTickMark val="none"/>
        <c:tickLblPos val="none"/>
        <c:crossAx val="300842880"/>
        <c:crosses val="autoZero"/>
        <c:auto val="1"/>
        <c:lblAlgn val="ctr"/>
        <c:lblOffset val="100"/>
        <c:noMultiLvlLbl val="1"/>
      </c:catAx>
      <c:valAx>
        <c:axId val="3008428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008460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D4-4F23-BBA7-2E37E15858FB}"/>
            </c:ext>
          </c:extLst>
        </c:ser>
        <c:dLbls>
          <c:showLegendKey val="0"/>
          <c:showVal val="0"/>
          <c:showCatName val="0"/>
          <c:showSerName val="0"/>
          <c:showPercent val="0"/>
          <c:showBubbleSize val="0"/>
        </c:dLbls>
        <c:gapWidth val="150"/>
        <c:axId val="362848832"/>
        <c:axId val="362849616"/>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0.11</c:v>
                </c:pt>
                <c:pt idx="1">
                  <c:v>0.11</c:v>
                </c:pt>
                <c:pt idx="2">
                  <c:v>0.11</c:v>
                </c:pt>
                <c:pt idx="3">
                  <c:v>0.36</c:v>
                </c:pt>
                <c:pt idx="4">
                  <c:v>0.12</c:v>
                </c:pt>
              </c:numCache>
            </c:numRef>
          </c:val>
          <c:smooth val="0"/>
          <c:extLst>
            <c:ext xmlns:c16="http://schemas.microsoft.com/office/drawing/2014/chart" uri="{C3380CC4-5D6E-409C-BE32-E72D297353CC}">
              <c16:uniqueId val="{00000001-2BD4-4F23-BBA7-2E37E15858FB}"/>
            </c:ext>
          </c:extLst>
        </c:ser>
        <c:dLbls>
          <c:showLegendKey val="0"/>
          <c:showVal val="0"/>
          <c:showCatName val="0"/>
          <c:showSerName val="0"/>
          <c:showPercent val="0"/>
          <c:showBubbleSize val="0"/>
        </c:dLbls>
        <c:marker val="1"/>
        <c:smooth val="0"/>
        <c:axId val="362848832"/>
        <c:axId val="362849616"/>
      </c:lineChart>
      <c:catAx>
        <c:axId val="362848832"/>
        <c:scaling>
          <c:orientation val="minMax"/>
        </c:scaling>
        <c:delete val="1"/>
        <c:axPos val="b"/>
        <c:numFmt formatCode="General" sourceLinked="1"/>
        <c:majorTickMark val="none"/>
        <c:minorTickMark val="none"/>
        <c:tickLblPos val="none"/>
        <c:crossAx val="362849616"/>
        <c:crosses val="autoZero"/>
        <c:auto val="1"/>
        <c:lblAlgn val="ctr"/>
        <c:lblOffset val="100"/>
        <c:noMultiLvlLbl val="1"/>
      </c:catAx>
      <c:valAx>
        <c:axId val="3628496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6284883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177.72</c:v>
                </c:pt>
                <c:pt idx="1">
                  <c:v>263.35000000000002</c:v>
                </c:pt>
                <c:pt idx="2">
                  <c:v>337.5</c:v>
                </c:pt>
                <c:pt idx="3">
                  <c:v>402.47</c:v>
                </c:pt>
                <c:pt idx="4">
                  <c:v>497.26</c:v>
                </c:pt>
              </c:numCache>
            </c:numRef>
          </c:val>
          <c:extLst>
            <c:ext xmlns:c16="http://schemas.microsoft.com/office/drawing/2014/chart" uri="{C3380CC4-5D6E-409C-BE32-E72D297353CC}">
              <c16:uniqueId val="{00000000-C717-4468-B231-15F8FA296800}"/>
            </c:ext>
          </c:extLst>
        </c:ser>
        <c:dLbls>
          <c:showLegendKey val="0"/>
          <c:showVal val="0"/>
          <c:showCatName val="0"/>
          <c:showSerName val="0"/>
          <c:showPercent val="0"/>
          <c:showBubbleSize val="0"/>
        </c:dLbls>
        <c:gapWidth val="150"/>
        <c:axId val="362852752"/>
        <c:axId val="36285471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688.41</c:v>
                </c:pt>
                <c:pt idx="1">
                  <c:v>649.91999999999996</c:v>
                </c:pt>
                <c:pt idx="2">
                  <c:v>680.22</c:v>
                </c:pt>
                <c:pt idx="3">
                  <c:v>786.06</c:v>
                </c:pt>
                <c:pt idx="4">
                  <c:v>771.18</c:v>
                </c:pt>
              </c:numCache>
            </c:numRef>
          </c:val>
          <c:smooth val="0"/>
          <c:extLst>
            <c:ext xmlns:c16="http://schemas.microsoft.com/office/drawing/2014/chart" uri="{C3380CC4-5D6E-409C-BE32-E72D297353CC}">
              <c16:uniqueId val="{00000001-C717-4468-B231-15F8FA296800}"/>
            </c:ext>
          </c:extLst>
        </c:ser>
        <c:dLbls>
          <c:showLegendKey val="0"/>
          <c:showVal val="0"/>
          <c:showCatName val="0"/>
          <c:showSerName val="0"/>
          <c:showPercent val="0"/>
          <c:showBubbleSize val="0"/>
        </c:dLbls>
        <c:marker val="1"/>
        <c:smooth val="0"/>
        <c:axId val="362852752"/>
        <c:axId val="362854712"/>
      </c:lineChart>
      <c:catAx>
        <c:axId val="362852752"/>
        <c:scaling>
          <c:orientation val="minMax"/>
        </c:scaling>
        <c:delete val="1"/>
        <c:axPos val="b"/>
        <c:numFmt formatCode="General" sourceLinked="1"/>
        <c:majorTickMark val="none"/>
        <c:minorTickMark val="none"/>
        <c:tickLblPos val="none"/>
        <c:crossAx val="362854712"/>
        <c:crosses val="autoZero"/>
        <c:auto val="1"/>
        <c:lblAlgn val="ctr"/>
        <c:lblOffset val="100"/>
        <c:noMultiLvlLbl val="1"/>
      </c:catAx>
      <c:valAx>
        <c:axId val="3628547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6285275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1111.68</c:v>
                </c:pt>
                <c:pt idx="1">
                  <c:v>988.81</c:v>
                </c:pt>
                <c:pt idx="2">
                  <c:v>891.1</c:v>
                </c:pt>
                <c:pt idx="3">
                  <c:v>790.28</c:v>
                </c:pt>
                <c:pt idx="4">
                  <c:v>740.39</c:v>
                </c:pt>
              </c:numCache>
            </c:numRef>
          </c:val>
          <c:extLst>
            <c:ext xmlns:c16="http://schemas.microsoft.com/office/drawing/2014/chart" uri="{C3380CC4-5D6E-409C-BE32-E72D297353CC}">
              <c16:uniqueId val="{00000000-C2BC-42DC-8BEC-8D12BCCC9E7F}"/>
            </c:ext>
          </c:extLst>
        </c:ser>
        <c:dLbls>
          <c:showLegendKey val="0"/>
          <c:showVal val="0"/>
          <c:showCatName val="0"/>
          <c:showSerName val="0"/>
          <c:showPercent val="0"/>
          <c:showBubbleSize val="0"/>
        </c:dLbls>
        <c:gapWidth val="150"/>
        <c:axId val="362853144"/>
        <c:axId val="36285079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505.25</c:v>
                </c:pt>
                <c:pt idx="1">
                  <c:v>531.53</c:v>
                </c:pt>
                <c:pt idx="2">
                  <c:v>504.73</c:v>
                </c:pt>
                <c:pt idx="3">
                  <c:v>450.91</c:v>
                </c:pt>
                <c:pt idx="4">
                  <c:v>444.01</c:v>
                </c:pt>
              </c:numCache>
            </c:numRef>
          </c:val>
          <c:smooth val="0"/>
          <c:extLst>
            <c:ext xmlns:c16="http://schemas.microsoft.com/office/drawing/2014/chart" uri="{C3380CC4-5D6E-409C-BE32-E72D297353CC}">
              <c16:uniqueId val="{00000001-C2BC-42DC-8BEC-8D12BCCC9E7F}"/>
            </c:ext>
          </c:extLst>
        </c:ser>
        <c:dLbls>
          <c:showLegendKey val="0"/>
          <c:showVal val="0"/>
          <c:showCatName val="0"/>
          <c:showSerName val="0"/>
          <c:showPercent val="0"/>
          <c:showBubbleSize val="0"/>
        </c:dLbls>
        <c:marker val="1"/>
        <c:smooth val="0"/>
        <c:axId val="362853144"/>
        <c:axId val="362850792"/>
      </c:lineChart>
      <c:catAx>
        <c:axId val="362853144"/>
        <c:scaling>
          <c:orientation val="minMax"/>
        </c:scaling>
        <c:delete val="1"/>
        <c:axPos val="b"/>
        <c:numFmt formatCode="General" sourceLinked="1"/>
        <c:majorTickMark val="none"/>
        <c:minorTickMark val="none"/>
        <c:tickLblPos val="none"/>
        <c:crossAx val="362850792"/>
        <c:crosses val="autoZero"/>
        <c:auto val="1"/>
        <c:lblAlgn val="ctr"/>
        <c:lblOffset val="100"/>
        <c:noMultiLvlLbl val="1"/>
      </c:catAx>
      <c:valAx>
        <c:axId val="3628507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628531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59.72</c:v>
                </c:pt>
                <c:pt idx="1">
                  <c:v>62.06</c:v>
                </c:pt>
                <c:pt idx="2">
                  <c:v>64.25</c:v>
                </c:pt>
                <c:pt idx="3">
                  <c:v>64.209999999999994</c:v>
                </c:pt>
                <c:pt idx="4">
                  <c:v>63.06</c:v>
                </c:pt>
              </c:numCache>
            </c:numRef>
          </c:val>
          <c:extLst>
            <c:ext xmlns:c16="http://schemas.microsoft.com/office/drawing/2014/chart" uri="{C3380CC4-5D6E-409C-BE32-E72D297353CC}">
              <c16:uniqueId val="{00000000-61E7-4C3F-A9CF-E3CE4DB3D7EC}"/>
            </c:ext>
          </c:extLst>
        </c:ser>
        <c:dLbls>
          <c:showLegendKey val="0"/>
          <c:showVal val="0"/>
          <c:showCatName val="0"/>
          <c:showSerName val="0"/>
          <c:showPercent val="0"/>
          <c:showBubbleSize val="0"/>
        </c:dLbls>
        <c:gapWidth val="150"/>
        <c:axId val="362853536"/>
        <c:axId val="362853928"/>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93.58</c:v>
                </c:pt>
                <c:pt idx="1">
                  <c:v>93.31</c:v>
                </c:pt>
                <c:pt idx="2">
                  <c:v>92.2</c:v>
                </c:pt>
                <c:pt idx="3">
                  <c:v>103.39</c:v>
                </c:pt>
                <c:pt idx="4">
                  <c:v>96.49</c:v>
                </c:pt>
              </c:numCache>
            </c:numRef>
          </c:val>
          <c:smooth val="0"/>
          <c:extLst>
            <c:ext xmlns:c16="http://schemas.microsoft.com/office/drawing/2014/chart" uri="{C3380CC4-5D6E-409C-BE32-E72D297353CC}">
              <c16:uniqueId val="{00000001-61E7-4C3F-A9CF-E3CE4DB3D7EC}"/>
            </c:ext>
          </c:extLst>
        </c:ser>
        <c:dLbls>
          <c:showLegendKey val="0"/>
          <c:showVal val="0"/>
          <c:showCatName val="0"/>
          <c:showSerName val="0"/>
          <c:showPercent val="0"/>
          <c:showBubbleSize val="0"/>
        </c:dLbls>
        <c:marker val="1"/>
        <c:smooth val="0"/>
        <c:axId val="362853536"/>
        <c:axId val="362853928"/>
      </c:lineChart>
      <c:catAx>
        <c:axId val="362853536"/>
        <c:scaling>
          <c:orientation val="minMax"/>
        </c:scaling>
        <c:delete val="1"/>
        <c:axPos val="b"/>
        <c:numFmt formatCode="General" sourceLinked="1"/>
        <c:majorTickMark val="none"/>
        <c:minorTickMark val="none"/>
        <c:tickLblPos val="none"/>
        <c:crossAx val="362853928"/>
        <c:crosses val="autoZero"/>
        <c:auto val="1"/>
        <c:lblAlgn val="ctr"/>
        <c:lblOffset val="100"/>
        <c:noMultiLvlLbl val="1"/>
      </c:catAx>
      <c:valAx>
        <c:axId val="3628539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6285353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84.06</c:v>
                </c:pt>
                <c:pt idx="1">
                  <c:v>81.319999999999993</c:v>
                </c:pt>
                <c:pt idx="2">
                  <c:v>78.290000000000006</c:v>
                </c:pt>
                <c:pt idx="3">
                  <c:v>78.37</c:v>
                </c:pt>
                <c:pt idx="4">
                  <c:v>79.290000000000006</c:v>
                </c:pt>
              </c:numCache>
            </c:numRef>
          </c:val>
          <c:extLst>
            <c:ext xmlns:c16="http://schemas.microsoft.com/office/drawing/2014/chart" uri="{C3380CC4-5D6E-409C-BE32-E72D297353CC}">
              <c16:uniqueId val="{00000000-DC87-4D54-8C0A-132AD0B641FA}"/>
            </c:ext>
          </c:extLst>
        </c:ser>
        <c:dLbls>
          <c:showLegendKey val="0"/>
          <c:showVal val="0"/>
          <c:showCatName val="0"/>
          <c:showSerName val="0"/>
          <c:showPercent val="0"/>
          <c:showBubbleSize val="0"/>
        </c:dLbls>
        <c:gapWidth val="150"/>
        <c:axId val="362848048"/>
        <c:axId val="3628551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33.79</c:v>
                </c:pt>
                <c:pt idx="1">
                  <c:v>33.81</c:v>
                </c:pt>
                <c:pt idx="2">
                  <c:v>34.33</c:v>
                </c:pt>
                <c:pt idx="3">
                  <c:v>30.96</c:v>
                </c:pt>
                <c:pt idx="4">
                  <c:v>33.229999999999997</c:v>
                </c:pt>
              </c:numCache>
            </c:numRef>
          </c:val>
          <c:smooth val="0"/>
          <c:extLst>
            <c:ext xmlns:c16="http://schemas.microsoft.com/office/drawing/2014/chart" uri="{C3380CC4-5D6E-409C-BE32-E72D297353CC}">
              <c16:uniqueId val="{00000001-DC87-4D54-8C0A-132AD0B641FA}"/>
            </c:ext>
          </c:extLst>
        </c:ser>
        <c:dLbls>
          <c:showLegendKey val="0"/>
          <c:showVal val="0"/>
          <c:showCatName val="0"/>
          <c:showSerName val="0"/>
          <c:showPercent val="0"/>
          <c:showBubbleSize val="0"/>
        </c:dLbls>
        <c:marker val="1"/>
        <c:smooth val="0"/>
        <c:axId val="362848048"/>
        <c:axId val="362855104"/>
      </c:lineChart>
      <c:catAx>
        <c:axId val="362848048"/>
        <c:scaling>
          <c:orientation val="minMax"/>
        </c:scaling>
        <c:delete val="1"/>
        <c:axPos val="b"/>
        <c:numFmt formatCode="General" sourceLinked="1"/>
        <c:majorTickMark val="none"/>
        <c:minorTickMark val="none"/>
        <c:tickLblPos val="none"/>
        <c:crossAx val="362855104"/>
        <c:crosses val="autoZero"/>
        <c:auto val="1"/>
        <c:lblAlgn val="ctr"/>
        <c:lblOffset val="100"/>
        <c:noMultiLvlLbl val="1"/>
      </c:catAx>
      <c:valAx>
        <c:axId val="3628551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628480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19.489999999999998</c:v>
                </c:pt>
                <c:pt idx="1">
                  <c:v>19.61</c:v>
                </c:pt>
                <c:pt idx="2">
                  <c:v>19.41</c:v>
                </c:pt>
                <c:pt idx="3">
                  <c:v>19.54</c:v>
                </c:pt>
                <c:pt idx="4">
                  <c:v>17.82</c:v>
                </c:pt>
              </c:numCache>
            </c:numRef>
          </c:val>
          <c:extLst>
            <c:ext xmlns:c16="http://schemas.microsoft.com/office/drawing/2014/chart" uri="{C3380CC4-5D6E-409C-BE32-E72D297353CC}">
              <c16:uniqueId val="{00000000-E46B-489F-B262-81C1F0F4DB93}"/>
            </c:ext>
          </c:extLst>
        </c:ser>
        <c:dLbls>
          <c:showLegendKey val="0"/>
          <c:showVal val="0"/>
          <c:showCatName val="0"/>
          <c:showSerName val="0"/>
          <c:showPercent val="0"/>
          <c:showBubbleSize val="0"/>
        </c:dLbls>
        <c:gapWidth val="150"/>
        <c:axId val="362852360"/>
        <c:axId val="38891971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43.12</c:v>
                </c:pt>
                <c:pt idx="1">
                  <c:v>43.85</c:v>
                </c:pt>
                <c:pt idx="2">
                  <c:v>44.05</c:v>
                </c:pt>
                <c:pt idx="3">
                  <c:v>45.51</c:v>
                </c:pt>
                <c:pt idx="4">
                  <c:v>44.67</c:v>
                </c:pt>
              </c:numCache>
            </c:numRef>
          </c:val>
          <c:smooth val="0"/>
          <c:extLst>
            <c:ext xmlns:c16="http://schemas.microsoft.com/office/drawing/2014/chart" uri="{C3380CC4-5D6E-409C-BE32-E72D297353CC}">
              <c16:uniqueId val="{00000001-E46B-489F-B262-81C1F0F4DB93}"/>
            </c:ext>
          </c:extLst>
        </c:ser>
        <c:dLbls>
          <c:showLegendKey val="0"/>
          <c:showVal val="0"/>
          <c:showCatName val="0"/>
          <c:showSerName val="0"/>
          <c:showPercent val="0"/>
          <c:showBubbleSize val="0"/>
        </c:dLbls>
        <c:marker val="1"/>
        <c:smooth val="0"/>
        <c:axId val="362852360"/>
        <c:axId val="388919712"/>
      </c:lineChart>
      <c:catAx>
        <c:axId val="362852360"/>
        <c:scaling>
          <c:orientation val="minMax"/>
        </c:scaling>
        <c:delete val="1"/>
        <c:axPos val="b"/>
        <c:numFmt formatCode="General" sourceLinked="1"/>
        <c:majorTickMark val="none"/>
        <c:minorTickMark val="none"/>
        <c:tickLblPos val="none"/>
        <c:crossAx val="388919712"/>
        <c:crosses val="autoZero"/>
        <c:auto val="1"/>
        <c:lblAlgn val="ctr"/>
        <c:lblOffset val="100"/>
        <c:noMultiLvlLbl val="1"/>
      </c:catAx>
      <c:valAx>
        <c:axId val="3889197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6285236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37.47</c:v>
                </c:pt>
                <c:pt idx="1">
                  <c:v>37.47</c:v>
                </c:pt>
                <c:pt idx="2">
                  <c:v>37.47</c:v>
                </c:pt>
                <c:pt idx="3">
                  <c:v>37.47</c:v>
                </c:pt>
                <c:pt idx="4">
                  <c:v>37.47</c:v>
                </c:pt>
              </c:numCache>
            </c:numRef>
          </c:val>
          <c:extLst>
            <c:ext xmlns:c16="http://schemas.microsoft.com/office/drawing/2014/chart" uri="{C3380CC4-5D6E-409C-BE32-E72D297353CC}">
              <c16:uniqueId val="{00000000-5D54-409E-88B5-B712BBF5055E}"/>
            </c:ext>
          </c:extLst>
        </c:ser>
        <c:dLbls>
          <c:showLegendKey val="0"/>
          <c:showVal val="0"/>
          <c:showCatName val="0"/>
          <c:showSerName val="0"/>
          <c:showPercent val="0"/>
          <c:showBubbleSize val="0"/>
        </c:dLbls>
        <c:gapWidth val="150"/>
        <c:axId val="388920496"/>
        <c:axId val="38892363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61.62</c:v>
                </c:pt>
                <c:pt idx="1">
                  <c:v>61.64</c:v>
                </c:pt>
                <c:pt idx="2">
                  <c:v>61.85</c:v>
                </c:pt>
                <c:pt idx="3">
                  <c:v>64.14</c:v>
                </c:pt>
                <c:pt idx="4">
                  <c:v>63.89</c:v>
                </c:pt>
              </c:numCache>
            </c:numRef>
          </c:val>
          <c:smooth val="0"/>
          <c:extLst>
            <c:ext xmlns:c16="http://schemas.microsoft.com/office/drawing/2014/chart" uri="{C3380CC4-5D6E-409C-BE32-E72D297353CC}">
              <c16:uniqueId val="{00000001-5D54-409E-88B5-B712BBF5055E}"/>
            </c:ext>
          </c:extLst>
        </c:ser>
        <c:dLbls>
          <c:showLegendKey val="0"/>
          <c:showVal val="0"/>
          <c:showCatName val="0"/>
          <c:showSerName val="0"/>
          <c:showPercent val="0"/>
          <c:showBubbleSize val="0"/>
        </c:dLbls>
        <c:marker val="1"/>
        <c:smooth val="0"/>
        <c:axId val="388920496"/>
        <c:axId val="388923632"/>
      </c:lineChart>
      <c:catAx>
        <c:axId val="388920496"/>
        <c:scaling>
          <c:orientation val="minMax"/>
        </c:scaling>
        <c:delete val="1"/>
        <c:axPos val="b"/>
        <c:numFmt formatCode="General" sourceLinked="1"/>
        <c:majorTickMark val="none"/>
        <c:minorTickMark val="none"/>
        <c:tickLblPos val="none"/>
        <c:crossAx val="388923632"/>
        <c:crosses val="autoZero"/>
        <c:auto val="1"/>
        <c:lblAlgn val="ctr"/>
        <c:lblOffset val="100"/>
        <c:noMultiLvlLbl val="1"/>
      </c:catAx>
      <c:valAx>
        <c:axId val="3889236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889204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EA1" zoomScale="90" zoomScaleNormal="90"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茨城県　高萩・北茨城広域事務組合</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15000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2673</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64.099999999999994</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13</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5620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民間企業出身</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106</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102.59</v>
      </c>
      <c r="Y32" s="129"/>
      <c r="Z32" s="129"/>
      <c r="AA32" s="129"/>
      <c r="AB32" s="129"/>
      <c r="AC32" s="129"/>
      <c r="AD32" s="129"/>
      <c r="AE32" s="129"/>
      <c r="AF32" s="129"/>
      <c r="AG32" s="129"/>
      <c r="AH32" s="129"/>
      <c r="AI32" s="129"/>
      <c r="AJ32" s="129"/>
      <c r="AK32" s="129"/>
      <c r="AL32" s="129"/>
      <c r="AM32" s="129"/>
      <c r="AN32" s="129"/>
      <c r="AO32" s="129"/>
      <c r="AP32" s="129"/>
      <c r="AQ32" s="130"/>
      <c r="AR32" s="128">
        <f>データ!U6</f>
        <v>102.94</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104.34</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103.63</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104</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556.82000000000005</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548.46</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542.88</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535.45000000000005</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561.34</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177.72</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263.35000000000002</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337.5</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402.47</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497.26</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1111.68</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988.81</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891.1</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790.28</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740.39</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109.99</v>
      </c>
      <c r="Y33" s="129"/>
      <c r="Z33" s="129"/>
      <c r="AA33" s="129"/>
      <c r="AB33" s="129"/>
      <c r="AC33" s="129"/>
      <c r="AD33" s="129"/>
      <c r="AE33" s="129"/>
      <c r="AF33" s="129"/>
      <c r="AG33" s="129"/>
      <c r="AH33" s="129"/>
      <c r="AI33" s="129"/>
      <c r="AJ33" s="129"/>
      <c r="AK33" s="129"/>
      <c r="AL33" s="129"/>
      <c r="AM33" s="129"/>
      <c r="AN33" s="129"/>
      <c r="AO33" s="129"/>
      <c r="AP33" s="129"/>
      <c r="AQ33" s="130"/>
      <c r="AR33" s="128">
        <f>データ!Z6</f>
        <v>109.1</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108.18</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114.99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110.04</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83.56</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82.78</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79.27</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75.56</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68.38</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688.41</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649.91999999999996</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680.22</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786.06</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771.18</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505.25</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531.53</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504.73</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450.91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444.01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107</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59.72</v>
      </c>
      <c r="Y55" s="129"/>
      <c r="Z55" s="129"/>
      <c r="AA55" s="129"/>
      <c r="AB55" s="129"/>
      <c r="AC55" s="129"/>
      <c r="AD55" s="129"/>
      <c r="AE55" s="129"/>
      <c r="AF55" s="129"/>
      <c r="AG55" s="129"/>
      <c r="AH55" s="129"/>
      <c r="AI55" s="129"/>
      <c r="AJ55" s="129"/>
      <c r="AK55" s="129"/>
      <c r="AL55" s="129"/>
      <c r="AM55" s="129"/>
      <c r="AN55" s="129"/>
      <c r="AO55" s="129"/>
      <c r="AP55" s="129"/>
      <c r="AQ55" s="130"/>
      <c r="AR55" s="128">
        <f>データ!BM6</f>
        <v>62.06</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64.25</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64.209999999999994</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63.06</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84.06</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81.319999999999993</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78.290000000000006</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78.37</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79.290000000000006</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19.489999999999998</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19.61</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19.41</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19.54</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17.82</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37.47</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37.47</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37.47</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37.47</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37.47</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93.58</v>
      </c>
      <c r="Y56" s="129"/>
      <c r="Z56" s="129"/>
      <c r="AA56" s="129"/>
      <c r="AB56" s="129"/>
      <c r="AC56" s="129"/>
      <c r="AD56" s="129"/>
      <c r="AE56" s="129"/>
      <c r="AF56" s="129"/>
      <c r="AG56" s="129"/>
      <c r="AH56" s="129"/>
      <c r="AI56" s="129"/>
      <c r="AJ56" s="129"/>
      <c r="AK56" s="129"/>
      <c r="AL56" s="129"/>
      <c r="AM56" s="129"/>
      <c r="AN56" s="129"/>
      <c r="AO56" s="129"/>
      <c r="AP56" s="129"/>
      <c r="AQ56" s="130"/>
      <c r="AR56" s="128">
        <f>データ!BR6</f>
        <v>93.31</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92.2</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103.39</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96.49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33.79</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33.81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34.33</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30.96</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33.229999999999997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43.12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43.85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44.05</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45.51</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44.67</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61.62</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61.64</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61.85</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64.14</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63.89</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108</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67.94</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69.22</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70.489999999999995</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71.77</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73.040000000000006</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0</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0</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0</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0</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0</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51.15</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52.15</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52.21</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54.51</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55.38</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20.8</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29.43</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32.03</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36.58</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40.880000000000003</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0.11</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0.11</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0.11</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0.36</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0.12</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0" t="s">
        <v>29</v>
      </c>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t="s">
        <v>30</v>
      </c>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t="s">
        <v>31</v>
      </c>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t="s">
        <v>32</v>
      </c>
      <c r="CG89" s="150"/>
      <c r="CH89" s="150"/>
      <c r="CI89" s="150"/>
      <c r="CJ89" s="150"/>
      <c r="CK89" s="150"/>
      <c r="CL89" s="150"/>
      <c r="CM89" s="150"/>
      <c r="CN89" s="150"/>
      <c r="CO89" s="150"/>
      <c r="CP89" s="150"/>
      <c r="CQ89" s="150"/>
      <c r="CR89" s="150"/>
      <c r="CS89" s="150"/>
      <c r="CT89" s="150"/>
      <c r="CU89" s="150"/>
      <c r="CV89" s="150"/>
      <c r="CW89" s="150"/>
      <c r="CX89" s="150"/>
      <c r="CY89" s="150"/>
      <c r="CZ89" s="150"/>
      <c r="DA89" s="150"/>
      <c r="DB89" s="150"/>
      <c r="DC89" s="150"/>
      <c r="DD89" s="150"/>
      <c r="DE89" s="150"/>
      <c r="DF89" s="150"/>
      <c r="DG89" s="150" t="s">
        <v>33</v>
      </c>
      <c r="DH89" s="150"/>
      <c r="DI89" s="150"/>
      <c r="DJ89" s="150"/>
      <c r="DK89" s="150"/>
      <c r="DL89" s="150"/>
      <c r="DM89" s="150"/>
      <c r="DN89" s="150"/>
      <c r="DO89" s="150"/>
      <c r="DP89" s="150"/>
      <c r="DQ89" s="150"/>
      <c r="DR89" s="150"/>
      <c r="DS89" s="150"/>
      <c r="DT89" s="150"/>
      <c r="DU89" s="150"/>
      <c r="DV89" s="150"/>
      <c r="DW89" s="150"/>
      <c r="DX89" s="150"/>
      <c r="DY89" s="150"/>
      <c r="DZ89" s="150"/>
      <c r="EA89" s="150"/>
      <c r="EB89" s="150"/>
      <c r="EC89" s="150"/>
      <c r="ED89" s="150"/>
      <c r="EE89" s="150"/>
      <c r="EF89" s="150"/>
      <c r="EG89" s="150"/>
      <c r="EH89" s="150" t="s">
        <v>34</v>
      </c>
      <c r="EI89" s="150"/>
      <c r="EJ89" s="150"/>
      <c r="EK89" s="150"/>
      <c r="EL89" s="150"/>
      <c r="EM89" s="150"/>
      <c r="EN89" s="150"/>
      <c r="EO89" s="150"/>
      <c r="EP89" s="150"/>
      <c r="EQ89" s="150"/>
      <c r="ER89" s="150"/>
      <c r="ES89" s="150"/>
      <c r="ET89" s="150"/>
      <c r="EU89" s="150"/>
      <c r="EV89" s="150"/>
      <c r="EW89" s="150"/>
      <c r="EX89" s="150"/>
      <c r="EY89" s="150"/>
      <c r="EZ89" s="150"/>
      <c r="FA89" s="150"/>
      <c r="FB89" s="150"/>
      <c r="FC89" s="150"/>
      <c r="FD89" s="150"/>
      <c r="FE89" s="150"/>
      <c r="FF89" s="150"/>
      <c r="FG89" s="150"/>
      <c r="FH89" s="150"/>
      <c r="FI89" s="150" t="s">
        <v>35</v>
      </c>
      <c r="FJ89" s="150"/>
      <c r="FK89" s="150"/>
      <c r="FL89" s="150"/>
      <c r="FM89" s="150"/>
      <c r="FN89" s="150"/>
      <c r="FO89" s="150"/>
      <c r="FP89" s="150"/>
      <c r="FQ89" s="150"/>
      <c r="FR89" s="150"/>
      <c r="FS89" s="150"/>
      <c r="FT89" s="150"/>
      <c r="FU89" s="150"/>
      <c r="FV89" s="150"/>
      <c r="FW89" s="150"/>
      <c r="FX89" s="150"/>
      <c r="FY89" s="150"/>
      <c r="FZ89" s="150"/>
      <c r="GA89" s="150"/>
      <c r="GB89" s="150"/>
      <c r="GC89" s="150"/>
      <c r="GD89" s="150"/>
      <c r="GE89" s="150"/>
      <c r="GF89" s="150"/>
      <c r="GG89" s="150"/>
      <c r="GH89" s="150"/>
      <c r="GI89" s="150"/>
      <c r="GJ89" s="150" t="s">
        <v>36</v>
      </c>
      <c r="GK89" s="150"/>
      <c r="GL89" s="150"/>
      <c r="GM89" s="150"/>
      <c r="GN89" s="150"/>
      <c r="GO89" s="150"/>
      <c r="GP89" s="150"/>
      <c r="GQ89" s="150"/>
      <c r="GR89" s="150"/>
      <c r="GS89" s="150"/>
      <c r="GT89" s="150"/>
      <c r="GU89" s="150"/>
      <c r="GV89" s="150"/>
      <c r="GW89" s="150"/>
      <c r="GX89" s="150"/>
      <c r="GY89" s="150"/>
      <c r="GZ89" s="150"/>
      <c r="HA89" s="150"/>
      <c r="HB89" s="150"/>
      <c r="HC89" s="150"/>
      <c r="HD89" s="150"/>
      <c r="HE89" s="150"/>
      <c r="HF89" s="150"/>
      <c r="HG89" s="150"/>
      <c r="HH89" s="150"/>
      <c r="HI89" s="150"/>
      <c r="HJ89" s="150"/>
      <c r="HK89" s="150" t="s">
        <v>29</v>
      </c>
      <c r="HL89" s="150"/>
      <c r="HM89" s="150"/>
      <c r="HN89" s="150"/>
      <c r="HO89" s="150"/>
      <c r="HP89" s="150"/>
      <c r="HQ89" s="150"/>
      <c r="HR89" s="150"/>
      <c r="HS89" s="150"/>
      <c r="HT89" s="150"/>
      <c r="HU89" s="150"/>
      <c r="HV89" s="150"/>
      <c r="HW89" s="150"/>
      <c r="HX89" s="150"/>
      <c r="HY89" s="150"/>
      <c r="HZ89" s="150"/>
      <c r="IA89" s="150"/>
      <c r="IB89" s="150"/>
      <c r="IC89" s="150"/>
      <c r="ID89" s="150"/>
      <c r="IE89" s="150"/>
      <c r="IF89" s="150"/>
      <c r="IG89" s="150"/>
      <c r="IH89" s="150"/>
      <c r="II89" s="150"/>
      <c r="IJ89" s="150"/>
      <c r="IK89" s="150"/>
      <c r="IL89" s="150" t="s">
        <v>37</v>
      </c>
      <c r="IM89" s="150"/>
      <c r="IN89" s="150"/>
      <c r="IO89" s="150"/>
      <c r="IP89" s="150"/>
      <c r="IQ89" s="150"/>
      <c r="IR89" s="150"/>
      <c r="IS89" s="150"/>
      <c r="IT89" s="150"/>
      <c r="IU89" s="150"/>
      <c r="IV89" s="150"/>
      <c r="IW89" s="150"/>
      <c r="IX89" s="150"/>
      <c r="IY89" s="150"/>
      <c r="IZ89" s="150"/>
      <c r="JA89" s="150"/>
      <c r="JB89" s="150"/>
      <c r="JC89" s="150"/>
      <c r="JD89" s="150"/>
      <c r="JE89" s="150"/>
      <c r="JF89" s="150"/>
      <c r="JG89" s="150"/>
      <c r="JH89" s="150"/>
      <c r="JI89" s="150"/>
      <c r="JJ89" s="150"/>
      <c r="JK89" s="150"/>
      <c r="JL89" s="150"/>
      <c r="JM89" s="150" t="s">
        <v>38</v>
      </c>
      <c r="JN89" s="150"/>
      <c r="JO89" s="150"/>
      <c r="JP89" s="150"/>
      <c r="JQ89" s="150"/>
      <c r="JR89" s="150"/>
      <c r="JS89" s="150"/>
      <c r="JT89" s="150"/>
      <c r="JU89" s="150"/>
      <c r="JV89" s="150"/>
      <c r="JW89" s="150"/>
      <c r="JX89" s="150"/>
      <c r="JY89" s="150"/>
      <c r="JZ89" s="150"/>
      <c r="KA89" s="150"/>
      <c r="KB89" s="150"/>
      <c r="KC89" s="150"/>
      <c r="KD89" s="150"/>
      <c r="KE89" s="150"/>
      <c r="KF89" s="150"/>
      <c r="KG89" s="150"/>
      <c r="KH89" s="150"/>
      <c r="KI89" s="150"/>
      <c r="KJ89" s="150"/>
      <c r="KK89" s="150"/>
      <c r="KL89" s="150"/>
      <c r="KM89" s="150"/>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1" t="str">
        <f>データ!AD6</f>
        <v>【118.49】</v>
      </c>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t="str">
        <f>データ!AO6</f>
        <v>【19.58】</v>
      </c>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151"/>
      <c r="BD90" s="151"/>
      <c r="BE90" s="151" t="str">
        <f>データ!AZ6</f>
        <v>【436.32】</v>
      </c>
      <c r="BF90" s="151"/>
      <c r="BG90" s="151"/>
      <c r="BH90" s="151"/>
      <c r="BI90" s="151"/>
      <c r="BJ90" s="151"/>
      <c r="BK90" s="151"/>
      <c r="BL90" s="151"/>
      <c r="BM90" s="151"/>
      <c r="BN90" s="151"/>
      <c r="BO90" s="151"/>
      <c r="BP90" s="151"/>
      <c r="BQ90" s="151"/>
      <c r="BR90" s="151"/>
      <c r="BS90" s="151"/>
      <c r="BT90" s="151"/>
      <c r="BU90" s="151"/>
      <c r="BV90" s="151"/>
      <c r="BW90" s="151"/>
      <c r="BX90" s="151"/>
      <c r="BY90" s="151"/>
      <c r="BZ90" s="151"/>
      <c r="CA90" s="151"/>
      <c r="CB90" s="151"/>
      <c r="CC90" s="151"/>
      <c r="CD90" s="151"/>
      <c r="CE90" s="151"/>
      <c r="CF90" s="151" t="str">
        <f>データ!BK6</f>
        <v>【238.21】</v>
      </c>
      <c r="CG90" s="151"/>
      <c r="CH90" s="151"/>
      <c r="CI90" s="151"/>
      <c r="CJ90" s="151"/>
      <c r="CK90" s="151"/>
      <c r="CL90" s="151"/>
      <c r="CM90" s="151"/>
      <c r="CN90" s="151"/>
      <c r="CO90" s="151"/>
      <c r="CP90" s="151"/>
      <c r="CQ90" s="151"/>
      <c r="CR90" s="151"/>
      <c r="CS90" s="151"/>
      <c r="CT90" s="151"/>
      <c r="CU90" s="151"/>
      <c r="CV90" s="151"/>
      <c r="CW90" s="151"/>
      <c r="CX90" s="151"/>
      <c r="CY90" s="151"/>
      <c r="CZ90" s="151"/>
      <c r="DA90" s="151"/>
      <c r="DB90" s="151"/>
      <c r="DC90" s="151"/>
      <c r="DD90" s="151"/>
      <c r="DE90" s="151"/>
      <c r="DF90" s="151"/>
      <c r="DG90" s="151" t="str">
        <f>データ!BV6</f>
        <v>【113.30】</v>
      </c>
      <c r="DH90" s="151"/>
      <c r="DI90" s="151"/>
      <c r="DJ90" s="151"/>
      <c r="DK90" s="151"/>
      <c r="DL90" s="151"/>
      <c r="DM90" s="151"/>
      <c r="DN90" s="151"/>
      <c r="DO90" s="151"/>
      <c r="DP90" s="151"/>
      <c r="DQ90" s="151"/>
      <c r="DR90" s="151"/>
      <c r="DS90" s="151"/>
      <c r="DT90" s="151"/>
      <c r="DU90" s="151"/>
      <c r="DV90" s="151"/>
      <c r="DW90" s="151"/>
      <c r="DX90" s="151"/>
      <c r="DY90" s="151"/>
      <c r="DZ90" s="151"/>
      <c r="EA90" s="151"/>
      <c r="EB90" s="151"/>
      <c r="EC90" s="151"/>
      <c r="ED90" s="151"/>
      <c r="EE90" s="151"/>
      <c r="EF90" s="151"/>
      <c r="EG90" s="151"/>
      <c r="EH90" s="151" t="str">
        <f>データ!CG6</f>
        <v>【18.87】</v>
      </c>
      <c r="EI90" s="151"/>
      <c r="EJ90" s="151"/>
      <c r="EK90" s="151"/>
      <c r="EL90" s="151"/>
      <c r="EM90" s="151"/>
      <c r="EN90" s="151"/>
      <c r="EO90" s="151"/>
      <c r="EP90" s="151"/>
      <c r="EQ90" s="151"/>
      <c r="ER90" s="151"/>
      <c r="ES90" s="151"/>
      <c r="ET90" s="151"/>
      <c r="EU90" s="151"/>
      <c r="EV90" s="151"/>
      <c r="EW90" s="151"/>
      <c r="EX90" s="151"/>
      <c r="EY90" s="151"/>
      <c r="EZ90" s="151"/>
      <c r="FA90" s="151"/>
      <c r="FB90" s="151"/>
      <c r="FC90" s="151"/>
      <c r="FD90" s="151"/>
      <c r="FE90" s="151"/>
      <c r="FF90" s="151"/>
      <c r="FG90" s="151"/>
      <c r="FH90" s="151"/>
      <c r="FI90" s="151" t="str">
        <f>データ!CR6</f>
        <v>【53.39】</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1" t="str">
        <f>データ!DC6</f>
        <v>【76.89】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1" t="str">
        <f>データ!DN6</f>
        <v>【59.52】</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1" t="str">
        <f>データ!DY6</f>
        <v>【49.06】</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1" t="str">
        <f>データ!EJ6</f>
        <v>【0.39】</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HMXLZYz3Z1eB7jnckydxGg71u/yb4va0M89e+fwPfx1iDx3xWd8x/yyX0R5IzyagiPKuY6kpPxhgdnGfY/mtEA==" saltValue="m7V91DLa1sWEthaouh5WJg==" spinCount="100000" sheet="1" objects="1" scenarios="1" formatCells="0" formatColumns="0" formatRows="0"/>
  <mergeCells count="285">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39</v>
      </c>
    </row>
    <row r="2" spans="1:140" x14ac:dyDescent="0.15">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41</v>
      </c>
      <c r="B3" s="46" t="s">
        <v>42</v>
      </c>
      <c r="C3" s="46" t="s">
        <v>43</v>
      </c>
      <c r="D3" s="46" t="s">
        <v>44</v>
      </c>
      <c r="E3" s="46" t="s">
        <v>45</v>
      </c>
      <c r="F3" s="46" t="s">
        <v>46</v>
      </c>
      <c r="G3" s="46" t="s">
        <v>47</v>
      </c>
      <c r="H3" s="154" t="s">
        <v>48</v>
      </c>
      <c r="I3" s="155"/>
      <c r="J3" s="155"/>
      <c r="K3" s="155"/>
      <c r="L3" s="155"/>
      <c r="M3" s="155"/>
      <c r="N3" s="155"/>
      <c r="O3" s="155"/>
      <c r="P3" s="155"/>
      <c r="Q3" s="155"/>
      <c r="R3" s="155"/>
      <c r="S3" s="155"/>
      <c r="T3" s="158" t="s">
        <v>49</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50</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51</v>
      </c>
      <c r="B4" s="47"/>
      <c r="C4" s="47"/>
      <c r="D4" s="47"/>
      <c r="E4" s="47"/>
      <c r="F4" s="47"/>
      <c r="G4" s="47"/>
      <c r="H4" s="156"/>
      <c r="I4" s="157"/>
      <c r="J4" s="157"/>
      <c r="K4" s="157"/>
      <c r="L4" s="157"/>
      <c r="M4" s="157"/>
      <c r="N4" s="157"/>
      <c r="O4" s="157"/>
      <c r="P4" s="157"/>
      <c r="Q4" s="157"/>
      <c r="R4" s="157"/>
      <c r="S4" s="157"/>
      <c r="T4" s="153" t="s">
        <v>52</v>
      </c>
      <c r="U4" s="153"/>
      <c r="V4" s="153"/>
      <c r="W4" s="153"/>
      <c r="X4" s="153"/>
      <c r="Y4" s="153"/>
      <c r="Z4" s="153"/>
      <c r="AA4" s="153"/>
      <c r="AB4" s="153"/>
      <c r="AC4" s="153"/>
      <c r="AD4" s="153"/>
      <c r="AE4" s="153" t="s">
        <v>53</v>
      </c>
      <c r="AF4" s="153"/>
      <c r="AG4" s="153"/>
      <c r="AH4" s="153"/>
      <c r="AI4" s="153"/>
      <c r="AJ4" s="153"/>
      <c r="AK4" s="153"/>
      <c r="AL4" s="153"/>
      <c r="AM4" s="153"/>
      <c r="AN4" s="153"/>
      <c r="AO4" s="153"/>
      <c r="AP4" s="153" t="s">
        <v>54</v>
      </c>
      <c r="AQ4" s="153"/>
      <c r="AR4" s="153"/>
      <c r="AS4" s="153"/>
      <c r="AT4" s="153"/>
      <c r="AU4" s="153"/>
      <c r="AV4" s="153"/>
      <c r="AW4" s="153"/>
      <c r="AX4" s="153"/>
      <c r="AY4" s="153"/>
      <c r="AZ4" s="153"/>
      <c r="BA4" s="153" t="s">
        <v>55</v>
      </c>
      <c r="BB4" s="153"/>
      <c r="BC4" s="153"/>
      <c r="BD4" s="153"/>
      <c r="BE4" s="153"/>
      <c r="BF4" s="153"/>
      <c r="BG4" s="153"/>
      <c r="BH4" s="153"/>
      <c r="BI4" s="153"/>
      <c r="BJ4" s="153"/>
      <c r="BK4" s="153"/>
      <c r="BL4" s="153" t="s">
        <v>56</v>
      </c>
      <c r="BM4" s="153"/>
      <c r="BN4" s="153"/>
      <c r="BO4" s="153"/>
      <c r="BP4" s="153"/>
      <c r="BQ4" s="153"/>
      <c r="BR4" s="153"/>
      <c r="BS4" s="153"/>
      <c r="BT4" s="153"/>
      <c r="BU4" s="153"/>
      <c r="BV4" s="153"/>
      <c r="BW4" s="153" t="s">
        <v>57</v>
      </c>
      <c r="BX4" s="153"/>
      <c r="BY4" s="153"/>
      <c r="BZ4" s="153"/>
      <c r="CA4" s="153"/>
      <c r="CB4" s="153"/>
      <c r="CC4" s="153"/>
      <c r="CD4" s="153"/>
      <c r="CE4" s="153"/>
      <c r="CF4" s="153"/>
      <c r="CG4" s="153"/>
      <c r="CH4" s="153" t="s">
        <v>58</v>
      </c>
      <c r="CI4" s="153"/>
      <c r="CJ4" s="153"/>
      <c r="CK4" s="153"/>
      <c r="CL4" s="153"/>
      <c r="CM4" s="153"/>
      <c r="CN4" s="153"/>
      <c r="CO4" s="153"/>
      <c r="CP4" s="153"/>
      <c r="CQ4" s="153"/>
      <c r="CR4" s="153"/>
      <c r="CS4" s="153" t="s">
        <v>59</v>
      </c>
      <c r="CT4" s="153"/>
      <c r="CU4" s="153"/>
      <c r="CV4" s="153"/>
      <c r="CW4" s="153"/>
      <c r="CX4" s="153"/>
      <c r="CY4" s="153"/>
      <c r="CZ4" s="153"/>
      <c r="DA4" s="153"/>
      <c r="DB4" s="153"/>
      <c r="DC4" s="153"/>
      <c r="DD4" s="153" t="s">
        <v>60</v>
      </c>
      <c r="DE4" s="153"/>
      <c r="DF4" s="153"/>
      <c r="DG4" s="153"/>
      <c r="DH4" s="153"/>
      <c r="DI4" s="153"/>
      <c r="DJ4" s="153"/>
      <c r="DK4" s="153"/>
      <c r="DL4" s="153"/>
      <c r="DM4" s="153"/>
      <c r="DN4" s="153"/>
      <c r="DO4" s="153" t="s">
        <v>61</v>
      </c>
      <c r="DP4" s="153"/>
      <c r="DQ4" s="153"/>
      <c r="DR4" s="153"/>
      <c r="DS4" s="153"/>
      <c r="DT4" s="153"/>
      <c r="DU4" s="153"/>
      <c r="DV4" s="153"/>
      <c r="DW4" s="153"/>
      <c r="DX4" s="153"/>
      <c r="DY4" s="153"/>
      <c r="DZ4" s="153" t="s">
        <v>62</v>
      </c>
      <c r="EA4" s="153"/>
      <c r="EB4" s="153"/>
      <c r="EC4" s="153"/>
      <c r="ED4" s="153"/>
      <c r="EE4" s="153"/>
      <c r="EF4" s="153"/>
      <c r="EG4" s="153"/>
      <c r="EH4" s="153"/>
      <c r="EI4" s="153"/>
      <c r="EJ4" s="153"/>
    </row>
    <row r="5" spans="1:140" x14ac:dyDescent="0.15">
      <c r="A5" s="45" t="s">
        <v>63</v>
      </c>
      <c r="B5" s="48"/>
      <c r="C5" s="48"/>
      <c r="D5" s="48"/>
      <c r="E5" s="48"/>
      <c r="F5" s="48"/>
      <c r="G5" s="48"/>
      <c r="H5" s="49" t="s">
        <v>64</v>
      </c>
      <c r="I5" s="49" t="s">
        <v>65</v>
      </c>
      <c r="J5" s="49" t="s">
        <v>66</v>
      </c>
      <c r="K5" s="49" t="s">
        <v>67</v>
      </c>
      <c r="L5" s="49" t="s">
        <v>68</v>
      </c>
      <c r="M5" s="49" t="s">
        <v>69</v>
      </c>
      <c r="N5" s="49" t="s">
        <v>70</v>
      </c>
      <c r="O5" s="49" t="s">
        <v>71</v>
      </c>
      <c r="P5" s="49" t="s">
        <v>72</v>
      </c>
      <c r="Q5" s="49" t="s">
        <v>73</v>
      </c>
      <c r="R5" s="49" t="s">
        <v>74</v>
      </c>
      <c r="S5" s="49" t="s">
        <v>75</v>
      </c>
      <c r="T5" s="49" t="s">
        <v>76</v>
      </c>
      <c r="U5" s="49" t="s">
        <v>77</v>
      </c>
      <c r="V5" s="49" t="s">
        <v>78</v>
      </c>
      <c r="W5" s="49" t="s">
        <v>79</v>
      </c>
      <c r="X5" s="49" t="s">
        <v>80</v>
      </c>
      <c r="Y5" s="49" t="s">
        <v>81</v>
      </c>
      <c r="Z5" s="49" t="s">
        <v>82</v>
      </c>
      <c r="AA5" s="49" t="s">
        <v>83</v>
      </c>
      <c r="AB5" s="49" t="s">
        <v>84</v>
      </c>
      <c r="AC5" s="49" t="s">
        <v>85</v>
      </c>
      <c r="AD5" s="49" t="s">
        <v>86</v>
      </c>
      <c r="AE5" s="49" t="s">
        <v>76</v>
      </c>
      <c r="AF5" s="49" t="s">
        <v>77</v>
      </c>
      <c r="AG5" s="49" t="s">
        <v>78</v>
      </c>
      <c r="AH5" s="49" t="s">
        <v>79</v>
      </c>
      <c r="AI5" s="49" t="s">
        <v>80</v>
      </c>
      <c r="AJ5" s="49" t="s">
        <v>81</v>
      </c>
      <c r="AK5" s="49" t="s">
        <v>82</v>
      </c>
      <c r="AL5" s="49" t="s">
        <v>83</v>
      </c>
      <c r="AM5" s="49" t="s">
        <v>84</v>
      </c>
      <c r="AN5" s="49" t="s">
        <v>85</v>
      </c>
      <c r="AO5" s="49" t="s">
        <v>87</v>
      </c>
      <c r="AP5" s="49" t="s">
        <v>76</v>
      </c>
      <c r="AQ5" s="49" t="s">
        <v>77</v>
      </c>
      <c r="AR5" s="49" t="s">
        <v>78</v>
      </c>
      <c r="AS5" s="49" t="s">
        <v>79</v>
      </c>
      <c r="AT5" s="49" t="s">
        <v>80</v>
      </c>
      <c r="AU5" s="49" t="s">
        <v>81</v>
      </c>
      <c r="AV5" s="49" t="s">
        <v>82</v>
      </c>
      <c r="AW5" s="49" t="s">
        <v>83</v>
      </c>
      <c r="AX5" s="49" t="s">
        <v>84</v>
      </c>
      <c r="AY5" s="49" t="s">
        <v>85</v>
      </c>
      <c r="AZ5" s="49" t="s">
        <v>87</v>
      </c>
      <c r="BA5" s="49" t="s">
        <v>76</v>
      </c>
      <c r="BB5" s="49" t="s">
        <v>77</v>
      </c>
      <c r="BC5" s="49" t="s">
        <v>78</v>
      </c>
      <c r="BD5" s="49" t="s">
        <v>79</v>
      </c>
      <c r="BE5" s="49" t="s">
        <v>80</v>
      </c>
      <c r="BF5" s="49" t="s">
        <v>81</v>
      </c>
      <c r="BG5" s="49" t="s">
        <v>82</v>
      </c>
      <c r="BH5" s="49" t="s">
        <v>83</v>
      </c>
      <c r="BI5" s="49" t="s">
        <v>84</v>
      </c>
      <c r="BJ5" s="49" t="s">
        <v>85</v>
      </c>
      <c r="BK5" s="49" t="s">
        <v>87</v>
      </c>
      <c r="BL5" s="49" t="s">
        <v>76</v>
      </c>
      <c r="BM5" s="49" t="s">
        <v>77</v>
      </c>
      <c r="BN5" s="49" t="s">
        <v>78</v>
      </c>
      <c r="BO5" s="49" t="s">
        <v>79</v>
      </c>
      <c r="BP5" s="49" t="s">
        <v>80</v>
      </c>
      <c r="BQ5" s="49" t="s">
        <v>81</v>
      </c>
      <c r="BR5" s="49" t="s">
        <v>82</v>
      </c>
      <c r="BS5" s="49" t="s">
        <v>83</v>
      </c>
      <c r="BT5" s="49" t="s">
        <v>84</v>
      </c>
      <c r="BU5" s="49" t="s">
        <v>85</v>
      </c>
      <c r="BV5" s="49" t="s">
        <v>87</v>
      </c>
      <c r="BW5" s="49" t="s">
        <v>76</v>
      </c>
      <c r="BX5" s="49" t="s">
        <v>77</v>
      </c>
      <c r="BY5" s="49" t="s">
        <v>78</v>
      </c>
      <c r="BZ5" s="49" t="s">
        <v>79</v>
      </c>
      <c r="CA5" s="49" t="s">
        <v>80</v>
      </c>
      <c r="CB5" s="49" t="s">
        <v>81</v>
      </c>
      <c r="CC5" s="49" t="s">
        <v>82</v>
      </c>
      <c r="CD5" s="49" t="s">
        <v>83</v>
      </c>
      <c r="CE5" s="49" t="s">
        <v>84</v>
      </c>
      <c r="CF5" s="49" t="s">
        <v>85</v>
      </c>
      <c r="CG5" s="49" t="s">
        <v>87</v>
      </c>
      <c r="CH5" s="49" t="s">
        <v>76</v>
      </c>
      <c r="CI5" s="49" t="s">
        <v>77</v>
      </c>
      <c r="CJ5" s="49" t="s">
        <v>78</v>
      </c>
      <c r="CK5" s="49" t="s">
        <v>79</v>
      </c>
      <c r="CL5" s="49" t="s">
        <v>80</v>
      </c>
      <c r="CM5" s="49" t="s">
        <v>81</v>
      </c>
      <c r="CN5" s="49" t="s">
        <v>82</v>
      </c>
      <c r="CO5" s="49" t="s">
        <v>83</v>
      </c>
      <c r="CP5" s="49" t="s">
        <v>84</v>
      </c>
      <c r="CQ5" s="49" t="s">
        <v>85</v>
      </c>
      <c r="CR5" s="49" t="s">
        <v>87</v>
      </c>
      <c r="CS5" s="49" t="s">
        <v>76</v>
      </c>
      <c r="CT5" s="49" t="s">
        <v>77</v>
      </c>
      <c r="CU5" s="49" t="s">
        <v>78</v>
      </c>
      <c r="CV5" s="49" t="s">
        <v>79</v>
      </c>
      <c r="CW5" s="49" t="s">
        <v>80</v>
      </c>
      <c r="CX5" s="49" t="s">
        <v>81</v>
      </c>
      <c r="CY5" s="49" t="s">
        <v>82</v>
      </c>
      <c r="CZ5" s="49" t="s">
        <v>83</v>
      </c>
      <c r="DA5" s="49" t="s">
        <v>84</v>
      </c>
      <c r="DB5" s="49" t="s">
        <v>85</v>
      </c>
      <c r="DC5" s="49" t="s">
        <v>87</v>
      </c>
      <c r="DD5" s="49" t="s">
        <v>76</v>
      </c>
      <c r="DE5" s="49" t="s">
        <v>77</v>
      </c>
      <c r="DF5" s="49" t="s">
        <v>78</v>
      </c>
      <c r="DG5" s="49" t="s">
        <v>79</v>
      </c>
      <c r="DH5" s="49" t="s">
        <v>80</v>
      </c>
      <c r="DI5" s="49" t="s">
        <v>81</v>
      </c>
      <c r="DJ5" s="49" t="s">
        <v>82</v>
      </c>
      <c r="DK5" s="49" t="s">
        <v>83</v>
      </c>
      <c r="DL5" s="49" t="s">
        <v>84</v>
      </c>
      <c r="DM5" s="49" t="s">
        <v>85</v>
      </c>
      <c r="DN5" s="49" t="s">
        <v>87</v>
      </c>
      <c r="DO5" s="49" t="s">
        <v>76</v>
      </c>
      <c r="DP5" s="49" t="s">
        <v>77</v>
      </c>
      <c r="DQ5" s="49" t="s">
        <v>78</v>
      </c>
      <c r="DR5" s="49" t="s">
        <v>79</v>
      </c>
      <c r="DS5" s="49" t="s">
        <v>80</v>
      </c>
      <c r="DT5" s="49" t="s">
        <v>81</v>
      </c>
      <c r="DU5" s="49" t="s">
        <v>82</v>
      </c>
      <c r="DV5" s="49" t="s">
        <v>83</v>
      </c>
      <c r="DW5" s="49" t="s">
        <v>84</v>
      </c>
      <c r="DX5" s="49" t="s">
        <v>85</v>
      </c>
      <c r="DY5" s="49" t="s">
        <v>87</v>
      </c>
      <c r="DZ5" s="49" t="s">
        <v>76</v>
      </c>
      <c r="EA5" s="49" t="s">
        <v>77</v>
      </c>
      <c r="EB5" s="49" t="s">
        <v>78</v>
      </c>
      <c r="EC5" s="49" t="s">
        <v>79</v>
      </c>
      <c r="ED5" s="49" t="s">
        <v>80</v>
      </c>
      <c r="EE5" s="49" t="s">
        <v>81</v>
      </c>
      <c r="EF5" s="49" t="s">
        <v>82</v>
      </c>
      <c r="EG5" s="49" t="s">
        <v>83</v>
      </c>
      <c r="EH5" s="49" t="s">
        <v>84</v>
      </c>
      <c r="EI5" s="49" t="s">
        <v>85</v>
      </c>
      <c r="EJ5" s="49" t="s">
        <v>87</v>
      </c>
    </row>
    <row r="6" spans="1:140" s="53" customFormat="1" x14ac:dyDescent="0.15">
      <c r="A6" s="45" t="s">
        <v>88</v>
      </c>
      <c r="B6" s="50"/>
      <c r="C6" s="50"/>
      <c r="D6" s="50"/>
      <c r="E6" s="50"/>
      <c r="F6" s="50"/>
      <c r="G6" s="50"/>
      <c r="H6" s="50"/>
      <c r="I6" s="50"/>
      <c r="J6" s="50"/>
      <c r="K6" s="50"/>
      <c r="L6" s="50"/>
      <c r="M6" s="50"/>
      <c r="N6" s="50"/>
      <c r="O6" s="50"/>
      <c r="P6" s="50"/>
      <c r="Q6" s="51"/>
      <c r="R6" s="50"/>
      <c r="S6" s="50"/>
      <c r="T6" s="52">
        <f t="shared" ref="T6:CE6" si="3">T7</f>
        <v>102.59</v>
      </c>
      <c r="U6" s="52">
        <f>U7</f>
        <v>102.94</v>
      </c>
      <c r="V6" s="52">
        <f>V7</f>
        <v>104.34</v>
      </c>
      <c r="W6" s="52">
        <f>W7</f>
        <v>103.63</v>
      </c>
      <c r="X6" s="52">
        <f t="shared" si="3"/>
        <v>104</v>
      </c>
      <c r="Y6" s="52">
        <f t="shared" si="3"/>
        <v>109.99</v>
      </c>
      <c r="Z6" s="52">
        <f t="shared" si="3"/>
        <v>109.1</v>
      </c>
      <c r="AA6" s="52">
        <f t="shared" si="3"/>
        <v>108.18</v>
      </c>
      <c r="AB6" s="52">
        <f t="shared" si="3"/>
        <v>114.99</v>
      </c>
      <c r="AC6" s="52">
        <f t="shared" si="3"/>
        <v>110.04</v>
      </c>
      <c r="AD6" s="50" t="str">
        <f>IF(AD7="-","【-】","【"&amp;SUBSTITUTE(TEXT(AD7,"#,##0.00"),"-","△")&amp;"】")</f>
        <v>【118.49】</v>
      </c>
      <c r="AE6" s="52">
        <f t="shared" si="3"/>
        <v>556.82000000000005</v>
      </c>
      <c r="AF6" s="52">
        <f>AF7</f>
        <v>548.46</v>
      </c>
      <c r="AG6" s="52">
        <f>AG7</f>
        <v>542.88</v>
      </c>
      <c r="AH6" s="52">
        <f>AH7</f>
        <v>535.45000000000005</v>
      </c>
      <c r="AI6" s="52">
        <f t="shared" si="3"/>
        <v>561.34</v>
      </c>
      <c r="AJ6" s="52">
        <f t="shared" si="3"/>
        <v>83.56</v>
      </c>
      <c r="AK6" s="52">
        <f t="shared" si="3"/>
        <v>82.78</v>
      </c>
      <c r="AL6" s="52">
        <f t="shared" si="3"/>
        <v>79.27</v>
      </c>
      <c r="AM6" s="52">
        <f t="shared" si="3"/>
        <v>75.56</v>
      </c>
      <c r="AN6" s="52">
        <f t="shared" si="3"/>
        <v>68.38</v>
      </c>
      <c r="AO6" s="50" t="str">
        <f>IF(AO7="-","【-】","【"&amp;SUBSTITUTE(TEXT(AO7,"#,##0.00"),"-","△")&amp;"】")</f>
        <v>【19.58】</v>
      </c>
      <c r="AP6" s="52">
        <f t="shared" si="3"/>
        <v>177.72</v>
      </c>
      <c r="AQ6" s="52">
        <f>AQ7</f>
        <v>263.35000000000002</v>
      </c>
      <c r="AR6" s="52">
        <f>AR7</f>
        <v>337.5</v>
      </c>
      <c r="AS6" s="52">
        <f>AS7</f>
        <v>402.47</v>
      </c>
      <c r="AT6" s="52">
        <f t="shared" si="3"/>
        <v>497.26</v>
      </c>
      <c r="AU6" s="52">
        <f t="shared" si="3"/>
        <v>688.41</v>
      </c>
      <c r="AV6" s="52">
        <f t="shared" si="3"/>
        <v>649.91999999999996</v>
      </c>
      <c r="AW6" s="52">
        <f t="shared" si="3"/>
        <v>680.22</v>
      </c>
      <c r="AX6" s="52">
        <f t="shared" si="3"/>
        <v>786.06</v>
      </c>
      <c r="AY6" s="52">
        <f t="shared" si="3"/>
        <v>771.18</v>
      </c>
      <c r="AZ6" s="50" t="str">
        <f>IF(AZ7="-","【-】","【"&amp;SUBSTITUTE(TEXT(AZ7,"#,##0.00"),"-","△")&amp;"】")</f>
        <v>【436.32】</v>
      </c>
      <c r="BA6" s="52">
        <f t="shared" si="3"/>
        <v>1111.68</v>
      </c>
      <c r="BB6" s="52">
        <f>BB7</f>
        <v>988.81</v>
      </c>
      <c r="BC6" s="52">
        <f>BC7</f>
        <v>891.1</v>
      </c>
      <c r="BD6" s="52">
        <f>BD7</f>
        <v>790.28</v>
      </c>
      <c r="BE6" s="52">
        <f t="shared" si="3"/>
        <v>740.39</v>
      </c>
      <c r="BF6" s="52">
        <f t="shared" si="3"/>
        <v>505.25</v>
      </c>
      <c r="BG6" s="52">
        <f t="shared" si="3"/>
        <v>531.53</v>
      </c>
      <c r="BH6" s="52">
        <f t="shared" si="3"/>
        <v>504.73</v>
      </c>
      <c r="BI6" s="52">
        <f t="shared" si="3"/>
        <v>450.91</v>
      </c>
      <c r="BJ6" s="52">
        <f t="shared" si="3"/>
        <v>444.01</v>
      </c>
      <c r="BK6" s="50" t="str">
        <f>IF(BK7="-","【-】","【"&amp;SUBSTITUTE(TEXT(BK7,"#,##0.00"),"-","△")&amp;"】")</f>
        <v>【238.21】</v>
      </c>
      <c r="BL6" s="52">
        <f t="shared" si="3"/>
        <v>59.72</v>
      </c>
      <c r="BM6" s="52">
        <f>BM7</f>
        <v>62.06</v>
      </c>
      <c r="BN6" s="52">
        <f>BN7</f>
        <v>64.25</v>
      </c>
      <c r="BO6" s="52">
        <f>BO7</f>
        <v>64.209999999999994</v>
      </c>
      <c r="BP6" s="52">
        <f t="shared" si="3"/>
        <v>63.06</v>
      </c>
      <c r="BQ6" s="52">
        <f t="shared" si="3"/>
        <v>93.58</v>
      </c>
      <c r="BR6" s="52">
        <f t="shared" si="3"/>
        <v>93.31</v>
      </c>
      <c r="BS6" s="52">
        <f t="shared" si="3"/>
        <v>92.2</v>
      </c>
      <c r="BT6" s="52">
        <f t="shared" si="3"/>
        <v>103.39</v>
      </c>
      <c r="BU6" s="52">
        <f t="shared" si="3"/>
        <v>96.49</v>
      </c>
      <c r="BV6" s="50" t="str">
        <f>IF(BV7="-","【-】","【"&amp;SUBSTITUTE(TEXT(BV7,"#,##0.00"),"-","△")&amp;"】")</f>
        <v>【113.30】</v>
      </c>
      <c r="BW6" s="52">
        <f t="shared" si="3"/>
        <v>84.06</v>
      </c>
      <c r="BX6" s="52">
        <f>BX7</f>
        <v>81.319999999999993</v>
      </c>
      <c r="BY6" s="52">
        <f>BY7</f>
        <v>78.290000000000006</v>
      </c>
      <c r="BZ6" s="52">
        <f>BZ7</f>
        <v>78.37</v>
      </c>
      <c r="CA6" s="52">
        <f t="shared" si="3"/>
        <v>79.290000000000006</v>
      </c>
      <c r="CB6" s="52">
        <f t="shared" si="3"/>
        <v>33.79</v>
      </c>
      <c r="CC6" s="52">
        <f t="shared" si="3"/>
        <v>33.81</v>
      </c>
      <c r="CD6" s="52">
        <f t="shared" si="3"/>
        <v>34.33</v>
      </c>
      <c r="CE6" s="52">
        <f t="shared" si="3"/>
        <v>30.96</v>
      </c>
      <c r="CF6" s="52">
        <f t="shared" ref="CF6" si="4">CF7</f>
        <v>33.229999999999997</v>
      </c>
      <c r="CG6" s="50" t="str">
        <f>IF(CG7="-","【-】","【"&amp;SUBSTITUTE(TEXT(CG7,"#,##0.00"),"-","△")&amp;"】")</f>
        <v>【18.87】</v>
      </c>
      <c r="CH6" s="52">
        <f t="shared" ref="CH6:CQ6" si="5">CH7</f>
        <v>19.489999999999998</v>
      </c>
      <c r="CI6" s="52">
        <f>CI7</f>
        <v>19.61</v>
      </c>
      <c r="CJ6" s="52">
        <f>CJ7</f>
        <v>19.41</v>
      </c>
      <c r="CK6" s="52">
        <f>CK7</f>
        <v>19.54</v>
      </c>
      <c r="CL6" s="52">
        <f t="shared" si="5"/>
        <v>17.82</v>
      </c>
      <c r="CM6" s="52">
        <f t="shared" si="5"/>
        <v>43.12</v>
      </c>
      <c r="CN6" s="52">
        <f t="shared" si="5"/>
        <v>43.85</v>
      </c>
      <c r="CO6" s="52">
        <f t="shared" si="5"/>
        <v>44.05</v>
      </c>
      <c r="CP6" s="52">
        <f t="shared" si="5"/>
        <v>45.51</v>
      </c>
      <c r="CQ6" s="52">
        <f t="shared" si="5"/>
        <v>44.67</v>
      </c>
      <c r="CR6" s="50" t="str">
        <f>IF(CR7="-","【-】","【"&amp;SUBSTITUTE(TEXT(CR7,"#,##0.00"),"-","△")&amp;"】")</f>
        <v>【53.39】</v>
      </c>
      <c r="CS6" s="52">
        <f t="shared" ref="CS6:DB6" si="6">CS7</f>
        <v>37.47</v>
      </c>
      <c r="CT6" s="52">
        <f>CT7</f>
        <v>37.47</v>
      </c>
      <c r="CU6" s="52">
        <f>CU7</f>
        <v>37.47</v>
      </c>
      <c r="CV6" s="52">
        <f>CV7</f>
        <v>37.47</v>
      </c>
      <c r="CW6" s="52">
        <f t="shared" si="6"/>
        <v>37.47</v>
      </c>
      <c r="CX6" s="52">
        <f t="shared" si="6"/>
        <v>61.62</v>
      </c>
      <c r="CY6" s="52">
        <f t="shared" si="6"/>
        <v>61.64</v>
      </c>
      <c r="CZ6" s="52">
        <f t="shared" si="6"/>
        <v>61.85</v>
      </c>
      <c r="DA6" s="52">
        <f t="shared" si="6"/>
        <v>64.14</v>
      </c>
      <c r="DB6" s="52">
        <f t="shared" si="6"/>
        <v>63.89</v>
      </c>
      <c r="DC6" s="50" t="str">
        <f>IF(DC7="-","【-】","【"&amp;SUBSTITUTE(TEXT(DC7,"#,##0.00"),"-","△")&amp;"】")</f>
        <v>【76.89】</v>
      </c>
      <c r="DD6" s="52">
        <f t="shared" ref="DD6:DM6" si="7">DD7</f>
        <v>67.94</v>
      </c>
      <c r="DE6" s="52">
        <f>DE7</f>
        <v>69.22</v>
      </c>
      <c r="DF6" s="52">
        <f>DF7</f>
        <v>70.489999999999995</v>
      </c>
      <c r="DG6" s="52">
        <f>DG7</f>
        <v>71.77</v>
      </c>
      <c r="DH6" s="52">
        <f t="shared" si="7"/>
        <v>73.040000000000006</v>
      </c>
      <c r="DI6" s="52">
        <f t="shared" si="7"/>
        <v>51.15</v>
      </c>
      <c r="DJ6" s="52">
        <f t="shared" si="7"/>
        <v>52.15</v>
      </c>
      <c r="DK6" s="52">
        <f t="shared" si="7"/>
        <v>52.21</v>
      </c>
      <c r="DL6" s="52">
        <f t="shared" si="7"/>
        <v>54.51</v>
      </c>
      <c r="DM6" s="52">
        <f t="shared" si="7"/>
        <v>55.38</v>
      </c>
      <c r="DN6" s="50" t="str">
        <f>IF(DN7="-","【-】","【"&amp;SUBSTITUTE(TEXT(DN7,"#,##0.00"),"-","△")&amp;"】")</f>
        <v>【59.52】</v>
      </c>
      <c r="DO6" s="52">
        <f t="shared" ref="DO6:DX6" si="8">DO7</f>
        <v>0</v>
      </c>
      <c r="DP6" s="52">
        <f>DP7</f>
        <v>0</v>
      </c>
      <c r="DQ6" s="52">
        <f>DQ7</f>
        <v>0</v>
      </c>
      <c r="DR6" s="52">
        <f>DR7</f>
        <v>0</v>
      </c>
      <c r="DS6" s="52">
        <f t="shared" si="8"/>
        <v>0</v>
      </c>
      <c r="DT6" s="52">
        <f t="shared" si="8"/>
        <v>20.8</v>
      </c>
      <c r="DU6" s="52">
        <f t="shared" si="8"/>
        <v>29.43</v>
      </c>
      <c r="DV6" s="52">
        <f t="shared" si="8"/>
        <v>32.03</v>
      </c>
      <c r="DW6" s="52">
        <f t="shared" si="8"/>
        <v>36.58</v>
      </c>
      <c r="DX6" s="52">
        <f t="shared" si="8"/>
        <v>40.880000000000003</v>
      </c>
      <c r="DY6" s="50" t="str">
        <f>IF(DY7="-","【-】","【"&amp;SUBSTITUTE(TEXT(DY7,"#,##0.00"),"-","△")&amp;"】")</f>
        <v>【49.06】</v>
      </c>
      <c r="DZ6" s="52">
        <f t="shared" ref="DZ6:EI6" si="9">DZ7</f>
        <v>0</v>
      </c>
      <c r="EA6" s="52">
        <f>EA7</f>
        <v>0</v>
      </c>
      <c r="EB6" s="52">
        <f>EB7</f>
        <v>0</v>
      </c>
      <c r="EC6" s="52">
        <f>EC7</f>
        <v>0</v>
      </c>
      <c r="ED6" s="52">
        <f t="shared" si="9"/>
        <v>0</v>
      </c>
      <c r="EE6" s="52">
        <f t="shared" si="9"/>
        <v>0.11</v>
      </c>
      <c r="EF6" s="52">
        <f t="shared" si="9"/>
        <v>0.11</v>
      </c>
      <c r="EG6" s="52">
        <f t="shared" si="9"/>
        <v>0.11</v>
      </c>
      <c r="EH6" s="52">
        <f t="shared" si="9"/>
        <v>0.36</v>
      </c>
      <c r="EI6" s="52">
        <f t="shared" si="9"/>
        <v>0.12</v>
      </c>
      <c r="EJ6" s="50" t="str">
        <f>IF(EJ7="-","【-】","【"&amp;SUBSTITUTE(TEXT(EJ7,"#,##0.00"),"-","△")&amp;"】")</f>
        <v>【0.39】</v>
      </c>
    </row>
    <row r="7" spans="1:140" s="53" customFormat="1" x14ac:dyDescent="0.15">
      <c r="A7"/>
      <c r="B7" s="54" t="s">
        <v>89</v>
      </c>
      <c r="C7" s="54" t="s">
        <v>90</v>
      </c>
      <c r="D7" s="54" t="s">
        <v>91</v>
      </c>
      <c r="E7" s="54" t="s">
        <v>92</v>
      </c>
      <c r="F7" s="54" t="s">
        <v>93</v>
      </c>
      <c r="G7" s="54" t="s">
        <v>94</v>
      </c>
      <c r="H7" s="54" t="s">
        <v>95</v>
      </c>
      <c r="I7" s="54" t="s">
        <v>96</v>
      </c>
      <c r="J7" s="54" t="s">
        <v>97</v>
      </c>
      <c r="K7" s="55">
        <v>15000</v>
      </c>
      <c r="L7" s="54" t="s">
        <v>98</v>
      </c>
      <c r="M7" s="55">
        <v>1</v>
      </c>
      <c r="N7" s="55">
        <v>2673</v>
      </c>
      <c r="O7" s="56" t="s">
        <v>99</v>
      </c>
      <c r="P7" s="56">
        <v>64.099999999999994</v>
      </c>
      <c r="Q7" s="55">
        <v>13</v>
      </c>
      <c r="R7" s="55">
        <v>5620</v>
      </c>
      <c r="S7" s="54" t="s">
        <v>100</v>
      </c>
      <c r="T7" s="57">
        <v>102.59</v>
      </c>
      <c r="U7" s="57">
        <v>102.94</v>
      </c>
      <c r="V7" s="57">
        <v>104.34</v>
      </c>
      <c r="W7" s="57">
        <v>103.63</v>
      </c>
      <c r="X7" s="57">
        <v>104</v>
      </c>
      <c r="Y7" s="57">
        <v>109.99</v>
      </c>
      <c r="Z7" s="57">
        <v>109.1</v>
      </c>
      <c r="AA7" s="57">
        <v>108.18</v>
      </c>
      <c r="AB7" s="57">
        <v>114.99</v>
      </c>
      <c r="AC7" s="58">
        <v>110.04</v>
      </c>
      <c r="AD7" s="57">
        <v>118.49</v>
      </c>
      <c r="AE7" s="57">
        <v>556.82000000000005</v>
      </c>
      <c r="AF7" s="57">
        <v>548.46</v>
      </c>
      <c r="AG7" s="57">
        <v>542.88</v>
      </c>
      <c r="AH7" s="57">
        <v>535.45000000000005</v>
      </c>
      <c r="AI7" s="57">
        <v>561.34</v>
      </c>
      <c r="AJ7" s="57">
        <v>83.56</v>
      </c>
      <c r="AK7" s="57">
        <v>82.78</v>
      </c>
      <c r="AL7" s="57">
        <v>79.27</v>
      </c>
      <c r="AM7" s="57">
        <v>75.56</v>
      </c>
      <c r="AN7" s="57">
        <v>68.38</v>
      </c>
      <c r="AO7" s="57">
        <v>19.579999999999998</v>
      </c>
      <c r="AP7" s="57">
        <v>177.72</v>
      </c>
      <c r="AQ7" s="57">
        <v>263.35000000000002</v>
      </c>
      <c r="AR7" s="57">
        <v>337.5</v>
      </c>
      <c r="AS7" s="57">
        <v>402.47</v>
      </c>
      <c r="AT7" s="57">
        <v>497.26</v>
      </c>
      <c r="AU7" s="57">
        <v>688.41</v>
      </c>
      <c r="AV7" s="57">
        <v>649.91999999999996</v>
      </c>
      <c r="AW7" s="57">
        <v>680.22</v>
      </c>
      <c r="AX7" s="57">
        <v>786.06</v>
      </c>
      <c r="AY7" s="57">
        <v>771.18</v>
      </c>
      <c r="AZ7" s="57">
        <v>436.32</v>
      </c>
      <c r="BA7" s="57">
        <v>1111.68</v>
      </c>
      <c r="BB7" s="57">
        <v>988.81</v>
      </c>
      <c r="BC7" s="57">
        <v>891.1</v>
      </c>
      <c r="BD7" s="57">
        <v>790.28</v>
      </c>
      <c r="BE7" s="57">
        <v>740.39</v>
      </c>
      <c r="BF7" s="57">
        <v>505.25</v>
      </c>
      <c r="BG7" s="57">
        <v>531.53</v>
      </c>
      <c r="BH7" s="57">
        <v>504.73</v>
      </c>
      <c r="BI7" s="57">
        <v>450.91</v>
      </c>
      <c r="BJ7" s="57">
        <v>444.01</v>
      </c>
      <c r="BK7" s="57">
        <v>238.21</v>
      </c>
      <c r="BL7" s="57">
        <v>59.72</v>
      </c>
      <c r="BM7" s="57">
        <v>62.06</v>
      </c>
      <c r="BN7" s="57">
        <v>64.25</v>
      </c>
      <c r="BO7" s="57">
        <v>64.209999999999994</v>
      </c>
      <c r="BP7" s="57">
        <v>63.06</v>
      </c>
      <c r="BQ7" s="57">
        <v>93.58</v>
      </c>
      <c r="BR7" s="57">
        <v>93.31</v>
      </c>
      <c r="BS7" s="57">
        <v>92.2</v>
      </c>
      <c r="BT7" s="57">
        <v>103.39</v>
      </c>
      <c r="BU7" s="57">
        <v>96.49</v>
      </c>
      <c r="BV7" s="57">
        <v>113.3</v>
      </c>
      <c r="BW7" s="57">
        <v>84.06</v>
      </c>
      <c r="BX7" s="57">
        <v>81.319999999999993</v>
      </c>
      <c r="BY7" s="57">
        <v>78.290000000000006</v>
      </c>
      <c r="BZ7" s="57">
        <v>78.37</v>
      </c>
      <c r="CA7" s="57">
        <v>79.290000000000006</v>
      </c>
      <c r="CB7" s="57">
        <v>33.79</v>
      </c>
      <c r="CC7" s="57">
        <v>33.81</v>
      </c>
      <c r="CD7" s="57">
        <v>34.33</v>
      </c>
      <c r="CE7" s="57">
        <v>30.96</v>
      </c>
      <c r="CF7" s="57">
        <v>33.229999999999997</v>
      </c>
      <c r="CG7" s="57">
        <v>18.87</v>
      </c>
      <c r="CH7" s="57">
        <v>19.489999999999998</v>
      </c>
      <c r="CI7" s="57">
        <v>19.61</v>
      </c>
      <c r="CJ7" s="57">
        <v>19.41</v>
      </c>
      <c r="CK7" s="57">
        <v>19.54</v>
      </c>
      <c r="CL7" s="57">
        <v>17.82</v>
      </c>
      <c r="CM7" s="57">
        <v>43.12</v>
      </c>
      <c r="CN7" s="57">
        <v>43.85</v>
      </c>
      <c r="CO7" s="57">
        <v>44.05</v>
      </c>
      <c r="CP7" s="57">
        <v>45.51</v>
      </c>
      <c r="CQ7" s="57">
        <v>44.67</v>
      </c>
      <c r="CR7" s="57">
        <v>53.39</v>
      </c>
      <c r="CS7" s="57">
        <v>37.47</v>
      </c>
      <c r="CT7" s="57">
        <v>37.47</v>
      </c>
      <c r="CU7" s="57">
        <v>37.47</v>
      </c>
      <c r="CV7" s="57">
        <v>37.47</v>
      </c>
      <c r="CW7" s="57">
        <v>37.47</v>
      </c>
      <c r="CX7" s="57">
        <v>61.62</v>
      </c>
      <c r="CY7" s="57">
        <v>61.64</v>
      </c>
      <c r="CZ7" s="57">
        <v>61.85</v>
      </c>
      <c r="DA7" s="57">
        <v>64.14</v>
      </c>
      <c r="DB7" s="57">
        <v>63.89</v>
      </c>
      <c r="DC7" s="57">
        <v>76.89</v>
      </c>
      <c r="DD7" s="57">
        <v>67.94</v>
      </c>
      <c r="DE7" s="57">
        <v>69.22</v>
      </c>
      <c r="DF7" s="57">
        <v>70.489999999999995</v>
      </c>
      <c r="DG7" s="57">
        <v>71.77</v>
      </c>
      <c r="DH7" s="57">
        <v>73.040000000000006</v>
      </c>
      <c r="DI7" s="57">
        <v>51.15</v>
      </c>
      <c r="DJ7" s="57">
        <v>52.15</v>
      </c>
      <c r="DK7" s="57">
        <v>52.21</v>
      </c>
      <c r="DL7" s="57">
        <v>54.51</v>
      </c>
      <c r="DM7" s="57">
        <v>55.38</v>
      </c>
      <c r="DN7" s="57">
        <v>59.52</v>
      </c>
      <c r="DO7" s="57">
        <v>0</v>
      </c>
      <c r="DP7" s="57">
        <v>0</v>
      </c>
      <c r="DQ7" s="57">
        <v>0</v>
      </c>
      <c r="DR7" s="57">
        <v>0</v>
      </c>
      <c r="DS7" s="57">
        <v>0</v>
      </c>
      <c r="DT7" s="57">
        <v>20.8</v>
      </c>
      <c r="DU7" s="57">
        <v>29.43</v>
      </c>
      <c r="DV7" s="57">
        <v>32.03</v>
      </c>
      <c r="DW7" s="57">
        <v>36.58</v>
      </c>
      <c r="DX7" s="57">
        <v>40.880000000000003</v>
      </c>
      <c r="DY7" s="57">
        <v>49.06</v>
      </c>
      <c r="DZ7" s="57">
        <v>0</v>
      </c>
      <c r="EA7" s="57">
        <v>0</v>
      </c>
      <c r="EB7" s="57">
        <v>0</v>
      </c>
      <c r="EC7" s="57">
        <v>0</v>
      </c>
      <c r="ED7" s="57">
        <v>0</v>
      </c>
      <c r="EE7" s="57">
        <v>0.11</v>
      </c>
      <c r="EF7" s="57">
        <v>0.11</v>
      </c>
      <c r="EG7" s="57">
        <v>0.11</v>
      </c>
      <c r="EH7" s="57">
        <v>0.36</v>
      </c>
      <c r="EI7" s="57">
        <v>0.12</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101</v>
      </c>
      <c r="C9" s="60" t="s">
        <v>102</v>
      </c>
      <c r="D9" s="60" t="s">
        <v>103</v>
      </c>
      <c r="E9" s="60" t="s">
        <v>104</v>
      </c>
      <c r="F9" s="60" t="s">
        <v>105</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42</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102.59</v>
      </c>
      <c r="V11" s="65">
        <f>IF(U6="-",NA(),U6)</f>
        <v>102.94</v>
      </c>
      <c r="W11" s="65">
        <f>IF(V6="-",NA(),V6)</f>
        <v>104.34</v>
      </c>
      <c r="X11" s="65">
        <f>IF(W6="-",NA(),W6)</f>
        <v>103.63</v>
      </c>
      <c r="Y11" s="65">
        <f>IF(X6="-",NA(),X6)</f>
        <v>104</v>
      </c>
      <c r="AE11" s="64" t="s">
        <v>23</v>
      </c>
      <c r="AF11" s="65">
        <f>IF(AE6="-",NA(),AE6)</f>
        <v>556.82000000000005</v>
      </c>
      <c r="AG11" s="65">
        <f>IF(AF6="-",NA(),AF6)</f>
        <v>548.46</v>
      </c>
      <c r="AH11" s="65">
        <f>IF(AG6="-",NA(),AG6)</f>
        <v>542.88</v>
      </c>
      <c r="AI11" s="65">
        <f>IF(AH6="-",NA(),AH6)</f>
        <v>535.45000000000005</v>
      </c>
      <c r="AJ11" s="65">
        <f>IF(AI6="-",NA(),AI6)</f>
        <v>561.34</v>
      </c>
      <c r="AP11" s="64" t="s">
        <v>23</v>
      </c>
      <c r="AQ11" s="65">
        <f>IF(AP6="-",NA(),AP6)</f>
        <v>177.72</v>
      </c>
      <c r="AR11" s="65">
        <f>IF(AQ6="-",NA(),AQ6)</f>
        <v>263.35000000000002</v>
      </c>
      <c r="AS11" s="65">
        <f>IF(AR6="-",NA(),AR6)</f>
        <v>337.5</v>
      </c>
      <c r="AT11" s="65">
        <f>IF(AS6="-",NA(),AS6)</f>
        <v>402.47</v>
      </c>
      <c r="AU11" s="65">
        <f>IF(AT6="-",NA(),AT6)</f>
        <v>497.26</v>
      </c>
      <c r="BA11" s="64" t="s">
        <v>23</v>
      </c>
      <c r="BB11" s="65">
        <f>IF(BA6="-",NA(),BA6)</f>
        <v>1111.68</v>
      </c>
      <c r="BC11" s="65">
        <f>IF(BB6="-",NA(),BB6)</f>
        <v>988.81</v>
      </c>
      <c r="BD11" s="65">
        <f>IF(BC6="-",NA(),BC6)</f>
        <v>891.1</v>
      </c>
      <c r="BE11" s="65">
        <f>IF(BD6="-",NA(),BD6)</f>
        <v>790.28</v>
      </c>
      <c r="BF11" s="65">
        <f>IF(BE6="-",NA(),BE6)</f>
        <v>740.39</v>
      </c>
      <c r="BL11" s="64" t="s">
        <v>23</v>
      </c>
      <c r="BM11" s="65">
        <f>IF(BL6="-",NA(),BL6)</f>
        <v>59.72</v>
      </c>
      <c r="BN11" s="65">
        <f>IF(BM6="-",NA(),BM6)</f>
        <v>62.06</v>
      </c>
      <c r="BO11" s="65">
        <f>IF(BN6="-",NA(),BN6)</f>
        <v>64.25</v>
      </c>
      <c r="BP11" s="65">
        <f>IF(BO6="-",NA(),BO6)</f>
        <v>64.209999999999994</v>
      </c>
      <c r="BQ11" s="65">
        <f>IF(BP6="-",NA(),BP6)</f>
        <v>63.06</v>
      </c>
      <c r="BW11" s="64" t="s">
        <v>23</v>
      </c>
      <c r="BX11" s="65">
        <f>IF(BW6="-",NA(),BW6)</f>
        <v>84.06</v>
      </c>
      <c r="BY11" s="65">
        <f>IF(BX6="-",NA(),BX6)</f>
        <v>81.319999999999993</v>
      </c>
      <c r="BZ11" s="65">
        <f>IF(BY6="-",NA(),BY6)</f>
        <v>78.290000000000006</v>
      </c>
      <c r="CA11" s="65">
        <f>IF(BZ6="-",NA(),BZ6)</f>
        <v>78.37</v>
      </c>
      <c r="CB11" s="65">
        <f>IF(CA6="-",NA(),CA6)</f>
        <v>79.290000000000006</v>
      </c>
      <c r="CH11" s="64" t="s">
        <v>23</v>
      </c>
      <c r="CI11" s="65">
        <f>IF(CH6="-",NA(),CH6)</f>
        <v>19.489999999999998</v>
      </c>
      <c r="CJ11" s="65">
        <f>IF(CI6="-",NA(),CI6)</f>
        <v>19.61</v>
      </c>
      <c r="CK11" s="65">
        <f>IF(CJ6="-",NA(),CJ6)</f>
        <v>19.41</v>
      </c>
      <c r="CL11" s="65">
        <f>IF(CK6="-",NA(),CK6)</f>
        <v>19.54</v>
      </c>
      <c r="CM11" s="65">
        <f>IF(CL6="-",NA(),CL6)</f>
        <v>17.82</v>
      </c>
      <c r="CS11" s="64" t="s">
        <v>23</v>
      </c>
      <c r="CT11" s="65">
        <f>IF(CS6="-",NA(),CS6)</f>
        <v>37.47</v>
      </c>
      <c r="CU11" s="65">
        <f>IF(CT6="-",NA(),CT6)</f>
        <v>37.47</v>
      </c>
      <c r="CV11" s="65">
        <f>IF(CU6="-",NA(),CU6)</f>
        <v>37.47</v>
      </c>
      <c r="CW11" s="65">
        <f>IF(CV6="-",NA(),CV6)</f>
        <v>37.47</v>
      </c>
      <c r="CX11" s="65">
        <f>IF(CW6="-",NA(),CW6)</f>
        <v>37.47</v>
      </c>
      <c r="DD11" s="64" t="s">
        <v>23</v>
      </c>
      <c r="DE11" s="65">
        <f>IF(DD6="-",NA(),DD6)</f>
        <v>67.94</v>
      </c>
      <c r="DF11" s="65">
        <f>IF(DE6="-",NA(),DE6)</f>
        <v>69.22</v>
      </c>
      <c r="DG11" s="65">
        <f>IF(DF6="-",NA(),DF6)</f>
        <v>70.489999999999995</v>
      </c>
      <c r="DH11" s="65">
        <f>IF(DG6="-",NA(),DG6)</f>
        <v>71.77</v>
      </c>
      <c r="DI11" s="65">
        <f>IF(DH6="-",NA(),DH6)</f>
        <v>73.040000000000006</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109.99</v>
      </c>
      <c r="V12" s="65">
        <f>IF(Z6="-",NA(),Z6)</f>
        <v>109.1</v>
      </c>
      <c r="W12" s="65">
        <f>IF(AA6="-",NA(),AA6)</f>
        <v>108.18</v>
      </c>
      <c r="X12" s="65">
        <f>IF(AB6="-",NA(),AB6)</f>
        <v>114.99</v>
      </c>
      <c r="Y12" s="65">
        <f>IF(AC6="-",NA(),AC6)</f>
        <v>110.04</v>
      </c>
      <c r="AE12" s="64" t="s">
        <v>24</v>
      </c>
      <c r="AF12" s="65">
        <f>IF(AJ6="-",NA(),AJ6)</f>
        <v>83.56</v>
      </c>
      <c r="AG12" s="65">
        <f t="shared" ref="AG12:AJ12" si="10">IF(AK6="-",NA(),AK6)</f>
        <v>82.78</v>
      </c>
      <c r="AH12" s="65">
        <f t="shared" si="10"/>
        <v>79.27</v>
      </c>
      <c r="AI12" s="65">
        <f t="shared" si="10"/>
        <v>75.56</v>
      </c>
      <c r="AJ12" s="65">
        <f t="shared" si="10"/>
        <v>68.38</v>
      </c>
      <c r="AP12" s="64" t="s">
        <v>24</v>
      </c>
      <c r="AQ12" s="65">
        <f>IF(AU6="-",NA(),AU6)</f>
        <v>688.41</v>
      </c>
      <c r="AR12" s="65">
        <f t="shared" ref="AR12:AU12" si="11">IF(AV6="-",NA(),AV6)</f>
        <v>649.91999999999996</v>
      </c>
      <c r="AS12" s="65">
        <f t="shared" si="11"/>
        <v>680.22</v>
      </c>
      <c r="AT12" s="65">
        <f t="shared" si="11"/>
        <v>786.06</v>
      </c>
      <c r="AU12" s="65">
        <f t="shared" si="11"/>
        <v>771.18</v>
      </c>
      <c r="BA12" s="64" t="s">
        <v>24</v>
      </c>
      <c r="BB12" s="65">
        <f>IF(BF6="-",NA(),BF6)</f>
        <v>505.25</v>
      </c>
      <c r="BC12" s="65">
        <f t="shared" ref="BC12:BF12" si="12">IF(BG6="-",NA(),BG6)</f>
        <v>531.53</v>
      </c>
      <c r="BD12" s="65">
        <f t="shared" si="12"/>
        <v>504.73</v>
      </c>
      <c r="BE12" s="65">
        <f t="shared" si="12"/>
        <v>450.91</v>
      </c>
      <c r="BF12" s="65">
        <f t="shared" si="12"/>
        <v>444.01</v>
      </c>
      <c r="BL12" s="64" t="s">
        <v>24</v>
      </c>
      <c r="BM12" s="65">
        <f>IF(BQ6="-",NA(),BQ6)</f>
        <v>93.58</v>
      </c>
      <c r="BN12" s="65">
        <f t="shared" ref="BN12:BQ12" si="13">IF(BR6="-",NA(),BR6)</f>
        <v>93.31</v>
      </c>
      <c r="BO12" s="65">
        <f t="shared" si="13"/>
        <v>92.2</v>
      </c>
      <c r="BP12" s="65">
        <f t="shared" si="13"/>
        <v>103.39</v>
      </c>
      <c r="BQ12" s="65">
        <f t="shared" si="13"/>
        <v>96.49</v>
      </c>
      <c r="BW12" s="64" t="s">
        <v>24</v>
      </c>
      <c r="BX12" s="65">
        <f>IF(CB6="-",NA(),CB6)</f>
        <v>33.79</v>
      </c>
      <c r="BY12" s="65">
        <f t="shared" ref="BY12:CB12" si="14">IF(CC6="-",NA(),CC6)</f>
        <v>33.81</v>
      </c>
      <c r="BZ12" s="65">
        <f t="shared" si="14"/>
        <v>34.33</v>
      </c>
      <c r="CA12" s="65">
        <f t="shared" si="14"/>
        <v>30.96</v>
      </c>
      <c r="CB12" s="65">
        <f t="shared" si="14"/>
        <v>33.229999999999997</v>
      </c>
      <c r="CH12" s="64" t="s">
        <v>24</v>
      </c>
      <c r="CI12" s="65">
        <f>IF(CM6="-",NA(),CM6)</f>
        <v>43.12</v>
      </c>
      <c r="CJ12" s="65">
        <f t="shared" ref="CJ12:CM12" si="15">IF(CN6="-",NA(),CN6)</f>
        <v>43.85</v>
      </c>
      <c r="CK12" s="65">
        <f t="shared" si="15"/>
        <v>44.05</v>
      </c>
      <c r="CL12" s="65">
        <f t="shared" si="15"/>
        <v>45.51</v>
      </c>
      <c r="CM12" s="65">
        <f t="shared" si="15"/>
        <v>44.67</v>
      </c>
      <c r="CS12" s="64" t="s">
        <v>24</v>
      </c>
      <c r="CT12" s="65">
        <f>IF(CX6="-",NA(),CX6)</f>
        <v>61.62</v>
      </c>
      <c r="CU12" s="65">
        <f t="shared" ref="CU12:CX12" si="16">IF(CY6="-",NA(),CY6)</f>
        <v>61.64</v>
      </c>
      <c r="CV12" s="65">
        <f t="shared" si="16"/>
        <v>61.85</v>
      </c>
      <c r="CW12" s="65">
        <f t="shared" si="16"/>
        <v>64.14</v>
      </c>
      <c r="CX12" s="65">
        <f t="shared" si="16"/>
        <v>63.89</v>
      </c>
      <c r="DD12" s="64" t="s">
        <v>24</v>
      </c>
      <c r="DE12" s="65">
        <f>IF(DI6="-",NA(),DI6)</f>
        <v>51.15</v>
      </c>
      <c r="DF12" s="65">
        <f t="shared" ref="DF12:DI12" si="17">IF(DJ6="-",NA(),DJ6)</f>
        <v>52.15</v>
      </c>
      <c r="DG12" s="65">
        <f t="shared" si="17"/>
        <v>52.21</v>
      </c>
      <c r="DH12" s="65">
        <f t="shared" si="17"/>
        <v>54.51</v>
      </c>
      <c r="DI12" s="65">
        <f t="shared" si="17"/>
        <v>55.38</v>
      </c>
      <c r="DO12" s="64" t="s">
        <v>24</v>
      </c>
      <c r="DP12" s="65">
        <f>IF(DT6="-",NA(),DT6)</f>
        <v>20.8</v>
      </c>
      <c r="DQ12" s="65">
        <f t="shared" ref="DQ12:DT12" si="18">IF(DU6="-",NA(),DU6)</f>
        <v>29.43</v>
      </c>
      <c r="DR12" s="65">
        <f t="shared" si="18"/>
        <v>32.03</v>
      </c>
      <c r="DS12" s="65">
        <f t="shared" si="18"/>
        <v>36.58</v>
      </c>
      <c r="DT12" s="65">
        <f t="shared" si="18"/>
        <v>40.880000000000003</v>
      </c>
      <c r="DZ12" s="64" t="s">
        <v>24</v>
      </c>
      <c r="EA12" s="65">
        <f>IF(EE6="-",NA(),EE6)</f>
        <v>0.11</v>
      </c>
      <c r="EB12" s="65">
        <f t="shared" ref="EB12:EE12" si="19">IF(EF6="-",NA(),EF6)</f>
        <v>0.11</v>
      </c>
      <c r="EC12" s="65">
        <f t="shared" si="19"/>
        <v>0.11</v>
      </c>
      <c r="ED12" s="65">
        <f t="shared" si="19"/>
        <v>0.36</v>
      </c>
      <c r="EE12" s="65">
        <f t="shared" si="19"/>
        <v>0.12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2022-01-28T01:15:23Z</cp:lastPrinted>
  <dcterms:created xsi:type="dcterms:W3CDTF">2021-12-03T08:58:57Z</dcterms:created>
  <dcterms:modified xsi:type="dcterms:W3CDTF">2022-02-14T04:28:50Z</dcterms:modified>
  <cp:category/>
</cp:coreProperties>
</file>