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95_取手地方広域下水道組合\"/>
    </mc:Choice>
  </mc:AlternateContent>
  <workbookProtection workbookAlgorithmName="SHA-512" workbookHashValue="vIr6A9zma2krDyGRTYKcToGMrJ1Gpogz/+uss6iW7Tbv31kcOvex3XYPffQa18Iw6xCbZsibwN2L9hF2r5l4cA==" workbookSaltValue="mDYwjeywYDD9jaJzXj86cg==" workbookSpinCount="100000" lockStructure="1"/>
  <bookViews>
    <workbookView xWindow="0" yWindow="0" windowWidth="20496" windowHeight="712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<sst xmlns="http://schemas.openxmlformats.org/spreadsheetml/2006/main" count="261" uniqueCount="117">
  <si>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</si>
  <si>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</si>
  <si>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</si>
  <si>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</si>
  <si>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</si>
  <si>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</si>
  <si>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</si>
  <si>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</si>
  <si>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</si>
  <si>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</si>
  <si>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</si>
  <si>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</si>
  <si>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</si>
  <si>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</si>
  <si>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</si>
  <si>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</si>
  <si>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</si>
  <si>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</si>
  <si>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</si>
  <si>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</si>
  <si>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</si>
  <si>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</si>
  <si>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</si>
  <si>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</si>
  <si>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</si>
  <si>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</si>
  <si>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</si>
  <si>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</si>
  <si>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</si>
  <si>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</si>
  <si>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</si>
  <si>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</si>
  <si>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</si>
  <si>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</si>
  <si>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</si>
  <si>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</si>
  <si>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</si>
  <si>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</si>
  <si>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</si>
  <si>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</si>
  <si>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</si>
  <si>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</si>
  <si>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</si>
  <si>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</si>
  <si>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</si>
  <si>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</si>
  <si>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</si>
  <si>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</si>
  <si>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</si>
  <si>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</si>
  <si>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</si>
  <si>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</si>
  <si>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</si>
  <si>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</si>
  <si>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</si>
  <si>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</si>
  <si>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</si>
  <si>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</si>
  <si>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</si>
  <si>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</si>
  <si>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</si>
  <si>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</si>
  <si>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</si>
  <si>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</si>
  <si>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</si>
  <si>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</si>
  <si>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</si>
  <si>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</si>
  <si>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</si>
  <si>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</si>
  <si>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</si>
  <si>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</si>
  <si>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</si>
  <si>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</si>
  <si>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</si>
  <si>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</si>
  <si>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</si>
  <si>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</si>
  <si>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</si>
  <si>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</si>
  <si>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</si>
  <si>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</si>
  <si>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</si>
  <si>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</si>
  <si>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</si>
  <si>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</si>
  <si>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</si>
  <si>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</si>
  <si>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</si>
  <si>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</si>
  <si>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</si>
  <si>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</si>
  <si>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</si>
  <si>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</si>
  <si>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</si>
  <si>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</si>
  <si>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取手地方広域下水道組合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</si>
  <si>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</si>
  <si>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</si>
  <si>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</si>
  <si>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</si>
  <si>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</si>
  <si>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</si>
  <si>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</si>
  <si>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</si>
  <si>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</si>
  <si>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</si>
  <si>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</si>
  <si>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</si>
  <si>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</si>
  <si>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</si>
  <si>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</si>
  <si>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</si>
  <si>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</si>
  <si>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費回収率が100％を下回っているため，使用料単価の検討及び維持管理費の削減が必要である。また，下水道施設の老朽化に伴い，施設の更新費用の増加が見込まれるが，効率的に経営を行い，下水道未普及地域の解消に努める必要がある。
</t>
    <phoneticPr fontId="4"/>
  </si>
  <si>
    <t>①有形固定資産減価償却率は，類似団体より大幅に下回っている。これは，地方公営企業法適用4年目のためである。経年により減価償却累計額は増加していくため，今後は比率が上昇していくと見込まれる。
②③管渠老朽化率及び管渠改善率は，低い水準である。しかし，下水道施設の老朽化に伴い，今後，増加が見込まれる。</t>
    <phoneticPr fontId="4"/>
  </si>
  <si>
    <r>
      <t>①経常収支比率は，100％を超えており，類似団体と比較しても同水準である。しかし，基準外繰入金が多額であるため，使用料単価の検討及び維持管理費の削減が必要である。
③流動比率は，類似団体と比較すると高い数値となっている。</t>
    </r>
    <r>
      <rPr>
        <sz val="11"/>
        <color rgb="FFFF0000"/>
        <rFont val="ＭＳ ゴシック"/>
        <family val="3"/>
        <charset val="128"/>
      </rPr>
      <t>しかし，100％を下回っているため，さらなる財政状況の改善が必要である。</t>
    </r>
    <r>
      <rPr>
        <sz val="11"/>
        <color theme="1"/>
        <rFont val="ＭＳ ゴシック"/>
        <family val="3"/>
        <charset val="128"/>
      </rPr>
      <t xml:space="preserve">
④企業債残高対事業規模比率は，減少しているが，類似団体と比較すると高い水準である。そのため，事業規模に見合った適切な投資が求められる。
⑤経費回収率は，100％を下回っている。そのため，使用料単価の検討及び維持管理費の削減が必要である。
⑥汚水処理原価は，類似団体と比較すると低い水準である。2処理区（公共，特環）1処理場であるため，処理場の維持管理費をすべて公共下水道事業分としているからである。
⑧水洗化率は，類似団体と</t>
    </r>
    <r>
      <rPr>
        <sz val="11"/>
        <color rgb="FFFF0000"/>
        <rFont val="ＭＳ ゴシック"/>
        <family val="3"/>
        <charset val="128"/>
      </rPr>
      <t>比較すると低い水準である。</t>
    </r>
    <r>
      <rPr>
        <sz val="11"/>
        <color theme="1"/>
        <rFont val="ＭＳ ゴシック"/>
        <family val="3"/>
        <charset val="128"/>
      </rPr>
      <t>今後もより一層の普及促進活動を進め，更なる水洗化率の向上が求められる。</t>
    </r>
    <rPh sb="267" eb="269">
      <t>オスイ</t>
    </rPh>
    <rPh sb="269" eb="271">
      <t>ショリ</t>
    </rPh>
    <rPh sb="271" eb="273">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</si>
</sst>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AD2-4A8B-926C-18149D1E4C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9AD2-4A8B-926C-18149D1E4C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9E-40BB-91E4-68975067A3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C29E-40BB-91E4-68975067A3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72.95</c:v>
                </c:pt>
                <c:pt idx="2">
                  <c:v>76.34</c:v>
                </c:pt>
                <c:pt idx="3">
                  <c:v>77.73</c:v>
                </c:pt>
                <c:pt idx="4">
                  <c:v>77.989999999999995</c:v>
                </c:pt>
              </c:numCache>
            </c:numRef>
          </c:val>
          <c:extLst>
            <c:ext xmlns:c16="http://schemas.microsoft.com/office/drawing/2014/chart" uri="{C3380CC4-5D6E-409C-BE32-E72D297353CC}">
              <c16:uniqueId val="{00000000-2201-4B54-9ECA-9DC00C37DB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2201-4B54-9ECA-9DC00C37DB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101.5</c:v>
                </c:pt>
                <c:pt idx="2">
                  <c:v>100.33</c:v>
                </c:pt>
                <c:pt idx="3">
                  <c:v>100</c:v>
                </c:pt>
                <c:pt idx="4">
                  <c:v>100</c:v>
                </c:pt>
              </c:numCache>
            </c:numRef>
          </c:val>
          <c:extLst>
            <c:ext xmlns:c16="http://schemas.microsoft.com/office/drawing/2014/chart" uri="{C3380CC4-5D6E-409C-BE32-E72D297353CC}">
              <c16:uniqueId val="{00000000-85E4-4C0A-87D8-DE6312FCBD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85E4-4C0A-87D8-DE6312FCBD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2.15</c:v>
                </c:pt>
                <c:pt idx="2">
                  <c:v>4.28</c:v>
                </c:pt>
                <c:pt idx="3">
                  <c:v>5.88</c:v>
                </c:pt>
                <c:pt idx="4">
                  <c:v>7.58</c:v>
                </c:pt>
              </c:numCache>
            </c:numRef>
          </c:val>
          <c:extLst>
            <c:ext xmlns:c16="http://schemas.microsoft.com/office/drawing/2014/chart" uri="{C3380CC4-5D6E-409C-BE32-E72D297353CC}">
              <c16:uniqueId val="{00000000-FA41-4598-81B3-570415F0C4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FA41-4598-81B3-570415F0C4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1E-46EC-8E81-73B28C7825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CF1E-46EC-8E81-73B28C7825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91A-4B9A-BE90-BE4F853272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D91A-4B9A-BE90-BE4F853272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154.83000000000001</c:v>
                </c:pt>
                <c:pt idx="2">
                  <c:v>107.82</c:v>
                </c:pt>
                <c:pt idx="3">
                  <c:v>84.97</c:v>
                </c:pt>
                <c:pt idx="4">
                  <c:v>67.989999999999995</c:v>
                </c:pt>
              </c:numCache>
            </c:numRef>
          </c:val>
          <c:extLst>
            <c:ext xmlns:c16="http://schemas.microsoft.com/office/drawing/2014/chart" uri="{C3380CC4-5D6E-409C-BE32-E72D297353CC}">
              <c16:uniqueId val="{00000000-759A-4CB5-90B1-395DB1AAFC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759A-4CB5-90B1-395DB1AAFC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720.38</c:v>
                </c:pt>
                <c:pt idx="2">
                  <c:v>1895.63</c:v>
                </c:pt>
                <c:pt idx="3">
                  <c:v>1704.26</c:v>
                </c:pt>
                <c:pt idx="4">
                  <c:v>1693.88</c:v>
                </c:pt>
              </c:numCache>
            </c:numRef>
          </c:val>
          <c:extLst>
            <c:ext xmlns:c16="http://schemas.microsoft.com/office/drawing/2014/chart" uri="{C3380CC4-5D6E-409C-BE32-E72D297353CC}">
              <c16:uniqueId val="{00000000-5A6A-4C96-954B-D6B6F1D2C4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5A6A-4C96-954B-D6B6F1D2C4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76.3</c:v>
                </c:pt>
                <c:pt idx="2">
                  <c:v>75.25</c:v>
                </c:pt>
                <c:pt idx="3">
                  <c:v>84.16</c:v>
                </c:pt>
                <c:pt idx="4">
                  <c:v>83.57</c:v>
                </c:pt>
              </c:numCache>
            </c:numRef>
          </c:val>
          <c:extLst>
            <c:ext xmlns:c16="http://schemas.microsoft.com/office/drawing/2014/chart" uri="{C3380CC4-5D6E-409C-BE32-E72D297353CC}">
              <c16:uniqueId val="{00000000-9BA3-4C42-8E95-58909426BA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9BA3-4C42-8E95-58909426BA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169.21</c:v>
                </c:pt>
                <c:pt idx="2">
                  <c:v>168.35</c:v>
                </c:pt>
                <c:pt idx="3">
                  <c:v>150</c:v>
                </c:pt>
                <c:pt idx="4">
                  <c:v>150</c:v>
                </c:pt>
              </c:numCache>
            </c:numRef>
          </c:val>
          <c:extLst>
            <c:ext xmlns:c16="http://schemas.microsoft.com/office/drawing/2014/chart" uri="{C3380CC4-5D6E-409C-BE32-E72D297353CC}">
              <c16:uniqueId val="{00000000-4D21-48EC-A71F-219A345F88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4D21-48EC-A71F-219A345F88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取手地方広域下水道組合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t="str">
        <f>データ!S6</f>
        <v>-</v>
      </c>
      <c r="AM8" s="69"/>
      <c r="AN8" s="69"/>
      <c r="AO8" s="69"/>
      <c r="AP8" s="69"/>
      <c r="AQ8" s="69"/>
      <c r="AR8" s="69"/>
      <c r="AS8" s="69"/>
      <c r="AT8" s="68" t="str">
        <f>データ!T6</f>
        <v>-</v>
      </c>
      <c r="AU8" s="68"/>
      <c r="AV8" s="68"/>
      <c r="AW8" s="68"/>
      <c r="AX8" s="68"/>
      <c r="AY8" s="68"/>
      <c r="AZ8" s="68"/>
      <c r="BA8" s="68"/>
      <c r="BB8" s="68" t="str">
        <f>データ!U6</f>
        <v>-</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46.73</v>
      </c>
      <c r="J10" s="68"/>
      <c r="K10" s="68"/>
      <c r="L10" s="68"/>
      <c r="M10" s="68"/>
      <c r="N10" s="68"/>
      <c r="O10" s="68"/>
      <c r="P10" s="68">
        <f>データ!P6</f>
        <v>3.1</v>
      </c>
      <c r="Q10" s="68"/>
      <c r="R10" s="68"/>
      <c r="S10" s="68"/>
      <c r="T10" s="68"/>
      <c r="U10" s="68"/>
      <c r="V10" s="68"/>
      <c r="W10" s="68" t="str">
        <f>データ!Q6</f>
        <v>-</v>
      </c>
      <c r="X10" s="68"/>
      <c r="Y10" s="68"/>
      <c r="Z10" s="68"/>
      <c r="AA10" s="68"/>
      <c r="AB10" s="68"/>
      <c r="AC10" s="68"/>
      <c r="AD10" s="69">
        <f>データ!R6</f>
        <v>2530</v>
      </c>
      <c r="AE10" s="69"/>
      <c r="AF10" s="69"/>
      <c r="AG10" s="69"/>
      <c r="AH10" s="69"/>
      <c r="AI10" s="69"/>
      <c r="AJ10" s="69"/>
      <c r="AK10" s="2"/>
      <c r="AL10" s="69">
        <f>データ!V6</f>
        <v>4916</v>
      </c>
      <c r="AM10" s="69"/>
      <c r="AN10" s="69"/>
      <c r="AO10" s="69"/>
      <c r="AP10" s="69"/>
      <c r="AQ10" s="69"/>
      <c r="AR10" s="69"/>
      <c r="AS10" s="69"/>
      <c r="AT10" s="68">
        <f>データ!W6</f>
        <v>1.65</v>
      </c>
      <c r="AU10" s="68"/>
      <c r="AV10" s="68"/>
      <c r="AW10" s="68"/>
      <c r="AX10" s="68"/>
      <c r="AY10" s="68"/>
      <c r="AZ10" s="68"/>
      <c r="BA10" s="68"/>
      <c r="BB10" s="68">
        <f>データ!X6</f>
        <v>2979.39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4McJVsl8Qj1bYm8vj/VAb5Aqxa7xZosS1Vpp6kPNP5t3TBmudb3jY6sAk1kTJvy3c9EtAlH89lEHFSFjBjiyUQ==" saltValue="gvZjAjSNnnXp38Ij+iJG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89192</v>
      </c>
      <c r="D6" s="33">
        <f t="shared" si="3"/>
        <v>46</v>
      </c>
      <c r="E6" s="33">
        <f t="shared" si="3"/>
        <v>17</v>
      </c>
      <c r="F6" s="33">
        <f t="shared" si="3"/>
        <v>4</v>
      </c>
      <c r="G6" s="33">
        <f t="shared" si="3"/>
        <v>0</v>
      </c>
      <c r="H6" s="33" t="str">
        <f t="shared" si="3"/>
        <v>茨城県　取手地方広域下水道組合</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46.73</v>
      </c>
      <c r="P6" s="34">
        <f t="shared" si="3"/>
        <v>3.1</v>
      </c>
      <c r="Q6" s="34" t="str">
        <f t="shared" si="3"/>
        <v>-</v>
      </c>
      <c r="R6" s="34">
        <f t="shared" si="3"/>
        <v>2530</v>
      </c>
      <c r="S6" s="34" t="str">
        <f t="shared" si="3"/>
        <v>-</v>
      </c>
      <c r="T6" s="34" t="str">
        <f t="shared" si="3"/>
        <v>-</v>
      </c>
      <c r="U6" s="34" t="str">
        <f t="shared" si="3"/>
        <v>-</v>
      </c>
      <c r="V6" s="34">
        <f t="shared" si="3"/>
        <v>4916</v>
      </c>
      <c r="W6" s="34">
        <f t="shared" si="3"/>
        <v>1.65</v>
      </c>
      <c r="X6" s="34">
        <f t="shared" si="3"/>
        <v>2979.39</v>
      </c>
      <c r="Y6" s="35" t="str">
        <f>IF(Y7="",NA(),Y7)</f>
        <v>-</v>
      </c>
      <c r="Z6" s="35">
        <f t="shared" ref="Z6:AH6" si="4">IF(Z7="",NA(),Z7)</f>
        <v>101.5</v>
      </c>
      <c r="AA6" s="35">
        <f t="shared" si="4"/>
        <v>100.33</v>
      </c>
      <c r="AB6" s="35">
        <f t="shared" si="4"/>
        <v>100</v>
      </c>
      <c r="AC6" s="35">
        <f t="shared" si="4"/>
        <v>100</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154.83000000000001</v>
      </c>
      <c r="AW6" s="35">
        <f t="shared" si="6"/>
        <v>107.82</v>
      </c>
      <c r="AX6" s="35">
        <f t="shared" si="6"/>
        <v>84.97</v>
      </c>
      <c r="AY6" s="35">
        <f t="shared" si="6"/>
        <v>67.989999999999995</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720.38</v>
      </c>
      <c r="BH6" s="35">
        <f t="shared" si="7"/>
        <v>1895.63</v>
      </c>
      <c r="BI6" s="35">
        <f t="shared" si="7"/>
        <v>1704.26</v>
      </c>
      <c r="BJ6" s="35">
        <f t="shared" si="7"/>
        <v>1693.88</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76.3</v>
      </c>
      <c r="BS6" s="35">
        <f t="shared" si="8"/>
        <v>75.25</v>
      </c>
      <c r="BT6" s="35">
        <f t="shared" si="8"/>
        <v>84.16</v>
      </c>
      <c r="BU6" s="35">
        <f t="shared" si="8"/>
        <v>83.57</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169.21</v>
      </c>
      <c r="CD6" s="35">
        <f t="shared" si="9"/>
        <v>168.35</v>
      </c>
      <c r="CE6" s="35">
        <f t="shared" si="9"/>
        <v>150</v>
      </c>
      <c r="CF6" s="35">
        <f t="shared" si="9"/>
        <v>150</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72.95</v>
      </c>
      <c r="CZ6" s="35">
        <f t="shared" si="11"/>
        <v>76.34</v>
      </c>
      <c r="DA6" s="35">
        <f t="shared" si="11"/>
        <v>77.73</v>
      </c>
      <c r="DB6" s="35">
        <f t="shared" si="11"/>
        <v>77.989999999999995</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2.15</v>
      </c>
      <c r="DK6" s="35">
        <f t="shared" si="12"/>
        <v>4.28</v>
      </c>
      <c r="DL6" s="35">
        <f t="shared" si="12"/>
        <v>5.88</v>
      </c>
      <c r="DM6" s="35">
        <f t="shared" si="12"/>
        <v>7.58</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89192</v>
      </c>
      <c r="D7" s="37">
        <v>46</v>
      </c>
      <c r="E7" s="37">
        <v>17</v>
      </c>
      <c r="F7" s="37">
        <v>4</v>
      </c>
      <c r="G7" s="37">
        <v>0</v>
      </c>
      <c r="H7" s="37" t="s">
        <v>96</v>
      </c>
      <c r="I7" s="37" t="s">
        <v>97</v>
      </c>
      <c r="J7" s="37" t="s">
        <v>98</v>
      </c>
      <c r="K7" s="37" t="s">
        <v>99</v>
      </c>
      <c r="L7" s="37" t="s">
        <v>100</v>
      </c>
      <c r="M7" s="37" t="s">
        <v>101</v>
      </c>
      <c r="N7" s="38" t="s">
        <v>102</v>
      </c>
      <c r="O7" s="38">
        <v>46.73</v>
      </c>
      <c r="P7" s="38">
        <v>3.1</v>
      </c>
      <c r="Q7" s="38" t="s">
        <v>102</v>
      </c>
      <c r="R7" s="38">
        <v>2530</v>
      </c>
      <c r="S7" s="38" t="s">
        <v>102</v>
      </c>
      <c r="T7" s="38" t="s">
        <v>102</v>
      </c>
      <c r="U7" s="38" t="s">
        <v>102</v>
      </c>
      <c r="V7" s="38">
        <v>4916</v>
      </c>
      <c r="W7" s="38">
        <v>1.65</v>
      </c>
      <c r="X7" s="38">
        <v>2979.39</v>
      </c>
      <c r="Y7" s="38" t="s">
        <v>102</v>
      </c>
      <c r="Z7" s="38">
        <v>101.5</v>
      </c>
      <c r="AA7" s="38">
        <v>100.33</v>
      </c>
      <c r="AB7" s="38">
        <v>100</v>
      </c>
      <c r="AC7" s="38">
        <v>100</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154.83000000000001</v>
      </c>
      <c r="AW7" s="38">
        <v>107.82</v>
      </c>
      <c r="AX7" s="38">
        <v>84.97</v>
      </c>
      <c r="AY7" s="38">
        <v>67.989999999999995</v>
      </c>
      <c r="AZ7" s="38" t="s">
        <v>102</v>
      </c>
      <c r="BA7" s="38">
        <v>47.44</v>
      </c>
      <c r="BB7" s="38">
        <v>49.18</v>
      </c>
      <c r="BC7" s="38">
        <v>47.72</v>
      </c>
      <c r="BD7" s="38">
        <v>44.24</v>
      </c>
      <c r="BE7" s="38">
        <v>45.34</v>
      </c>
      <c r="BF7" s="38" t="s">
        <v>102</v>
      </c>
      <c r="BG7" s="38">
        <v>720.38</v>
      </c>
      <c r="BH7" s="38">
        <v>1895.63</v>
      </c>
      <c r="BI7" s="38">
        <v>1704.26</v>
      </c>
      <c r="BJ7" s="38">
        <v>1693.88</v>
      </c>
      <c r="BK7" s="38" t="s">
        <v>102</v>
      </c>
      <c r="BL7" s="38">
        <v>1243.71</v>
      </c>
      <c r="BM7" s="38">
        <v>1194.1500000000001</v>
      </c>
      <c r="BN7" s="38">
        <v>1206.79</v>
      </c>
      <c r="BO7" s="38">
        <v>1258.43</v>
      </c>
      <c r="BP7" s="38">
        <v>1260.21</v>
      </c>
      <c r="BQ7" s="38" t="s">
        <v>102</v>
      </c>
      <c r="BR7" s="38">
        <v>76.3</v>
      </c>
      <c r="BS7" s="38">
        <v>75.25</v>
      </c>
      <c r="BT7" s="38">
        <v>84.16</v>
      </c>
      <c r="BU7" s="38">
        <v>83.57</v>
      </c>
      <c r="BV7" s="38" t="s">
        <v>102</v>
      </c>
      <c r="BW7" s="38">
        <v>74.3</v>
      </c>
      <c r="BX7" s="38">
        <v>72.260000000000005</v>
      </c>
      <c r="BY7" s="38">
        <v>71.84</v>
      </c>
      <c r="BZ7" s="38">
        <v>73.36</v>
      </c>
      <c r="CA7" s="38">
        <v>75.290000000000006</v>
      </c>
      <c r="CB7" s="38" t="s">
        <v>102</v>
      </c>
      <c r="CC7" s="38">
        <v>169.21</v>
      </c>
      <c r="CD7" s="38">
        <v>168.35</v>
      </c>
      <c r="CE7" s="38">
        <v>150</v>
      </c>
      <c r="CF7" s="38">
        <v>150</v>
      </c>
      <c r="CG7" s="38" t="s">
        <v>102</v>
      </c>
      <c r="CH7" s="38">
        <v>221.81</v>
      </c>
      <c r="CI7" s="38">
        <v>230.02</v>
      </c>
      <c r="CJ7" s="38">
        <v>228.47</v>
      </c>
      <c r="CK7" s="38">
        <v>224.88</v>
      </c>
      <c r="CL7" s="38">
        <v>215.41</v>
      </c>
      <c r="CM7" s="38" t="s">
        <v>102</v>
      </c>
      <c r="CN7" s="38" t="s">
        <v>102</v>
      </c>
      <c r="CO7" s="38" t="s">
        <v>102</v>
      </c>
      <c r="CP7" s="38" t="s">
        <v>102</v>
      </c>
      <c r="CQ7" s="38" t="s">
        <v>102</v>
      </c>
      <c r="CR7" s="38" t="s">
        <v>102</v>
      </c>
      <c r="CS7" s="38">
        <v>43.36</v>
      </c>
      <c r="CT7" s="38">
        <v>42.56</v>
      </c>
      <c r="CU7" s="38">
        <v>42.47</v>
      </c>
      <c r="CV7" s="38">
        <v>42.4</v>
      </c>
      <c r="CW7" s="38">
        <v>42.9</v>
      </c>
      <c r="CX7" s="38" t="s">
        <v>102</v>
      </c>
      <c r="CY7" s="38">
        <v>72.95</v>
      </c>
      <c r="CZ7" s="38">
        <v>76.34</v>
      </c>
      <c r="DA7" s="38">
        <v>77.73</v>
      </c>
      <c r="DB7" s="38">
        <v>77.989999999999995</v>
      </c>
      <c r="DC7" s="38" t="s">
        <v>102</v>
      </c>
      <c r="DD7" s="38">
        <v>83.06</v>
      </c>
      <c r="DE7" s="38">
        <v>83.32</v>
      </c>
      <c r="DF7" s="38">
        <v>83.75</v>
      </c>
      <c r="DG7" s="38">
        <v>84.19</v>
      </c>
      <c r="DH7" s="38">
        <v>84.75</v>
      </c>
      <c r="DI7" s="38" t="s">
        <v>102</v>
      </c>
      <c r="DJ7" s="38">
        <v>2.15</v>
      </c>
      <c r="DK7" s="38">
        <v>4.28</v>
      </c>
      <c r="DL7" s="38">
        <v>5.88</v>
      </c>
      <c r="DM7" s="38">
        <v>7.58</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2022-02-04T01:39:46Z</cp:lastPrinted>
  <dcterms:created xsi:type="dcterms:W3CDTF">2021-12-03T07:22:34Z</dcterms:created>
  <dcterms:modified xsi:type="dcterms:W3CDTF">2022-02-07T07:37:04Z</dcterms:modified>
  <cp:category/>
</cp:coreProperties>
</file>