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ssfile\共有フォルダ\都市計画課\30公園・駐車場\駐車場関係\★特別会計\公営企業\経営比較分析\R4\都市計画課【駐車場整備】\"/>
    </mc:Choice>
  </mc:AlternateContent>
  <workbookProtection workbookAlgorithmName="SHA-512" workbookHashValue="LMVyMYGE7fQBPyaeDnF/u/FFhyPpyCYg3Ii9qkxfti/fx7eXfnzsTAG+hQw7FvP2GzpvisygelOj1+AsgDCvKQ==" workbookSaltValue="bigk6sQ8rzY9A32MjVLK5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E11" i="5"/>
  <c r="D11" i="5"/>
  <c r="C11" i="5"/>
  <c r="B11" i="5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MI76" i="4"/>
  <c r="LT76" i="4"/>
  <c r="LE76" i="4"/>
  <c r="KP76" i="4"/>
  <c r="KA76" i="4"/>
  <c r="IT76" i="4"/>
  <c r="IE76" i="4"/>
  <c r="HP76" i="4"/>
  <c r="HA76" i="4"/>
  <c r="GL76" i="4"/>
  <c r="CV76" i="4"/>
  <c r="BZ76" i="4"/>
  <c r="BK76" i="4"/>
  <c r="AV76" i="4"/>
  <c r="AG76" i="4"/>
  <c r="R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51" i="4"/>
  <c r="LH51" i="4"/>
  <c r="KO51" i="4"/>
  <c r="JV51" i="4"/>
  <c r="JC51" i="4"/>
  <c r="HJ51" i="4"/>
  <c r="GQ51" i="4"/>
  <c r="FX51" i="4"/>
  <c r="FE51" i="4"/>
  <c r="EL51" i="4"/>
  <c r="CS51" i="4"/>
  <c r="BZ51" i="4"/>
  <c r="BG51" i="4"/>
  <c r="AN51" i="4"/>
  <c r="U51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MA30" i="4"/>
  <c r="LH30" i="4"/>
  <c r="KO30" i="4"/>
  <c r="JV30" i="4"/>
  <c r="JC30" i="4"/>
  <c r="HJ30" i="4"/>
  <c r="GQ30" i="4"/>
  <c r="FX30" i="4"/>
  <c r="FE30" i="4"/>
  <c r="EL30" i="4"/>
  <c r="CS30" i="4"/>
  <c r="BZ30" i="4"/>
  <c r="BG30" i="4"/>
  <c r="AN30" i="4"/>
  <c r="U30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</calcChain>
</file>

<file path=xl/sharedStrings.xml><?xml version="1.0" encoding="utf-8"?>
<sst xmlns="http://schemas.openxmlformats.org/spreadsheetml/2006/main" count="278" uniqueCount="139">
  <si>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</si>
  <si>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</si>
  <si>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</si>
  <si>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</si>
  <si>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</si>
  <si>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</si>
  <si>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</si>
  <si>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</si>
  <si>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</si>
  <si>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</si>
  <si>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</si>
  <si>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</si>
  <si>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</si>
  <si>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</si>
  <si>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</si>
  <si>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</si>
  <si>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</si>
  <si>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</si>
  <si>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</si>
  <si>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</si>
  <si>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</si>
  <si>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</si>
  <si>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</si>
  <si>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</si>
  <si>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</si>
  <si>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</si>
  <si>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</si>
  <si>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</si>
  <si>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</si>
  <si>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</si>
  <si>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</si>
  <si>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</si>
  <si>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</si>
  <si>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</si>
  <si>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</si>
  <si>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</si>
  <si>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</si>
  <si>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</si>
  <si>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</si>
  <si>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</si>
  <si>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</si>
  <si>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</si>
  <si>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</si>
  <si>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</si>
  <si>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</si>
  <si>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</si>
  <si>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</si>
  <si>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</si>
  <si>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</si>
  <si>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</si>
  <si>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</si>
  <si>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</si>
  <si>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</si>
  <si>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</si>
  <si>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</si>
  <si>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</si>
  <si>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</si>
  <si>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</si>
  <si>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</si>
  <si>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</si>
  <si>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</si>
  <si>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</si>
  <si>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</si>
  <si>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</si>
  <si>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</si>
  <si>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</si>
  <si>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</si>
  <si>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</si>
  <si>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</si>
  <si>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</si>
  <si>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</si>
  <si>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</si>
  <si>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</si>
  <si>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</si>
  <si>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</si>
  <si>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</si>
  <si>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</si>
  <si>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</si>
  <si>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</si>
  <si>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</si>
  <si>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</si>
  <si>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</si>
  <si>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</si>
  <si>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</si>
  <si>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</si>
  <si>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</si>
  <si>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</si>
  <si>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</si>
  <si>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</si>
  <si>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</si>
  <si>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</si>
  <si>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</si>
  <si>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</si>
  <si>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</si>
  <si>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</si>
  <si>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</si>
  <si>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</si>
  <si>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</si>
  <si>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</si>
  <si>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</si>
  <si>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</si>
  <si>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</si>
  <si>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</si>
  <si>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</si>
  <si>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</si>
  <si>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</si>
  <si>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当該値(N-4)</t>
    <phoneticPr fontId="5"/>
  </si>
  <si>
    <t>当該値(N-3)</t>
    <phoneticPr fontId="5"/>
  </si>
  <si>
    <t>当該値(N)</t>
    <phoneticPr fontId="5"/>
  </si>
  <si>
    <t>当該値(N-3)</t>
    <phoneticPr fontId="5"/>
  </si>
  <si>
    <t>当該値(N-3)</t>
    <phoneticPr fontId="5"/>
  </si>
  <si>
    <t>当該値(N-2)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</si>
  <si>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</si>
  <si>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</si>
  <si>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</si>
  <si>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</si>
  <si>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</si>
  <si>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</si>
  <si>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茨城県　石岡市</t>
  </si>
  <si>
    <t>市営駅東駐車場</t>
  </si>
  <si>
    <t>法非適用</t>
  </si>
  <si>
    <t>駐車場整備事業</t>
  </si>
  <si>
    <t>-</t>
  </si>
  <si>
    <t>Ａ３Ｂ１</t>
  </si>
  <si>
    <t>非設置</t>
  </si>
  <si>
    <t>該当数値なし</t>
  </si>
  <si>
    <t>都市計画駐車場</t>
  </si>
  <si>
    <t>広場式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</si>
  <si>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</si>
  <si>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</si>
  <si>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</si>
  <si>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</si>
  <si>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</si>
  <si>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</si>
  <si>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</si>
  <si>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供用開始から45年が経過しているため、路面舗装や精算機等の施設の経年劣化が見られる。適宜修繕を行っているが、継続して使用できるよう維持管理を行っていく必要がある。</t>
    <rPh sb="1" eb="5">
      <t>キョウヨウカイシ</t>
    </rPh>
    <rPh sb="9" eb="10">
      <t>ネン</t>
    </rPh>
    <rPh sb="11" eb="13">
      <t>ケイカ</t>
    </rPh>
    <rPh sb="20" eb="24">
      <t>ロメンホソウ</t>
    </rPh>
    <rPh sb="25" eb="29">
      <t>セイサンキトウ</t>
    </rPh>
    <rPh sb="30" eb="32">
      <t>シセツ</t>
    </rPh>
    <rPh sb="33" eb="37">
      <t>ケイネンレッカ</t>
    </rPh>
    <rPh sb="38" eb="39">
      <t>ミ</t>
    </rPh>
    <rPh sb="43" eb="45">
      <t>テキギ</t>
    </rPh>
    <rPh sb="45" eb="47">
      <t>シュウゼン</t>
    </rPh>
    <rPh sb="48" eb="49">
      <t>オコナ</t>
    </rPh>
    <rPh sb="55" eb="57">
      <t>ケイゾク</t>
    </rPh>
    <rPh sb="59" eb="61">
      <t>シヨウ</t>
    </rPh>
    <rPh sb="66" eb="70">
      <t>イジカンリ</t>
    </rPh>
    <rPh sb="71" eb="72">
      <t>オコナ</t>
    </rPh>
    <rPh sb="76" eb="78">
      <t>ヒツヨウ</t>
    </rPh>
    <phoneticPr fontId="5"/>
  </si>
  <si>
    <t>　令和4年度の当該施設の収支は黒字となっており、過去と比較しても黒字の状況が続いている。
①収益的収支比率としては、類似施設平均値や全国平均と比較すると大きく下回っている。
②③他会計からの補助金は０で推移している。
④売上高GOP比率は、令和3年度から減少しており、類似施設平均値と同等、全国平均より高い状況となっている。
⑤前年度よりも改善し、類似施設平均値、全国平均を上回っている。
　令和4年度の状況としては、類似施設平均値より低い状況が見られるが、収支として黒字経営となっている。</t>
    <rPh sb="1" eb="3">
      <t>レイワ</t>
    </rPh>
    <rPh sb="4" eb="6">
      <t>ネンド</t>
    </rPh>
    <rPh sb="7" eb="9">
      <t>トウガイ</t>
    </rPh>
    <rPh sb="9" eb="11">
      <t>シセツ</t>
    </rPh>
    <rPh sb="12" eb="14">
      <t>シュウシ</t>
    </rPh>
    <rPh sb="15" eb="17">
      <t>クロジ</t>
    </rPh>
    <rPh sb="24" eb="26">
      <t>カコ</t>
    </rPh>
    <rPh sb="27" eb="29">
      <t>ヒカク</t>
    </rPh>
    <rPh sb="32" eb="34">
      <t>クロジ</t>
    </rPh>
    <rPh sb="35" eb="37">
      <t>ジョウキョウ</t>
    </rPh>
    <rPh sb="38" eb="39">
      <t>ツヅ</t>
    </rPh>
    <rPh sb="46" eb="49">
      <t>シュウエキテキ</t>
    </rPh>
    <rPh sb="49" eb="53">
      <t>シュウシヒリツ</t>
    </rPh>
    <rPh sb="58" eb="62">
      <t>ルイジシセツ</t>
    </rPh>
    <rPh sb="62" eb="65">
      <t>ヘイキンチ</t>
    </rPh>
    <rPh sb="66" eb="70">
      <t>ゼンコクヘイキン</t>
    </rPh>
    <rPh sb="71" eb="73">
      <t>ヒカク</t>
    </rPh>
    <rPh sb="76" eb="77">
      <t>オオ</t>
    </rPh>
    <rPh sb="79" eb="81">
      <t>シタマワ</t>
    </rPh>
    <rPh sb="89" eb="92">
      <t>タカイケイ</t>
    </rPh>
    <rPh sb="95" eb="98">
      <t>ホジョキン</t>
    </rPh>
    <rPh sb="101" eb="103">
      <t>スイイ</t>
    </rPh>
    <rPh sb="110" eb="113">
      <t>ウリアゲダカ</t>
    </rPh>
    <rPh sb="116" eb="118">
      <t>ヒリツ</t>
    </rPh>
    <rPh sb="120" eb="122">
      <t>レイワ</t>
    </rPh>
    <rPh sb="123" eb="125">
      <t>ネンド</t>
    </rPh>
    <rPh sb="127" eb="129">
      <t>ゲンショウ</t>
    </rPh>
    <rPh sb="134" eb="141">
      <t>ルイジシセツヘイキンチ</t>
    </rPh>
    <rPh sb="142" eb="144">
      <t>ドウトウ</t>
    </rPh>
    <rPh sb="145" eb="149">
      <t>ゼンコクヘイキン</t>
    </rPh>
    <rPh sb="151" eb="152">
      <t>タカ</t>
    </rPh>
    <rPh sb="153" eb="155">
      <t>ジョウキョウ</t>
    </rPh>
    <rPh sb="164" eb="167">
      <t>ゼンネンド</t>
    </rPh>
    <rPh sb="170" eb="172">
      <t>カイゼン</t>
    </rPh>
    <rPh sb="174" eb="181">
      <t>ルイジシセツヘイキンチ</t>
    </rPh>
    <rPh sb="182" eb="186">
      <t>ゼンコクヘイキン</t>
    </rPh>
    <rPh sb="187" eb="189">
      <t>ウワマワ</t>
    </rPh>
    <rPh sb="196" eb="198">
      <t>レイワ</t>
    </rPh>
    <rPh sb="199" eb="201">
      <t>ネンド</t>
    </rPh>
    <rPh sb="202" eb="204">
      <t>ジョウキョウ</t>
    </rPh>
    <rPh sb="209" eb="216">
      <t>ルイジシセツヘイキンチ</t>
    </rPh>
    <rPh sb="218" eb="219">
      <t>ヒク</t>
    </rPh>
    <rPh sb="220" eb="222">
      <t>ジョウキョウ</t>
    </rPh>
    <rPh sb="223" eb="224">
      <t>ミ</t>
    </rPh>
    <rPh sb="229" eb="231">
      <t>シュウシ</t>
    </rPh>
    <rPh sb="234" eb="238">
      <t>クロジケイエイ</t>
    </rPh>
    <phoneticPr fontId="5"/>
  </si>
  <si>
    <t>　当該施設は、JRの駅前にあるという立地から、駐車場としての需要は高く、コロナ禍にあっても黒字経営を続けている。
　しかし、施設が建設後45年経過していることで、修繕費の増加が見込まれる。また、施設の利用についても増減が見通せないところがある。駐車場事業として経営を継続していくため、今後の修繕や利用率を見越した運営を行っていく必要がある。</t>
    <rPh sb="1" eb="5">
      <t>トウガイシセツ</t>
    </rPh>
    <rPh sb="10" eb="12">
      <t>エキマエ</t>
    </rPh>
    <rPh sb="18" eb="20">
      <t>リッチ</t>
    </rPh>
    <rPh sb="23" eb="26">
      <t>チュウシャジョウ</t>
    </rPh>
    <rPh sb="30" eb="32">
      <t>ジュヨウ</t>
    </rPh>
    <rPh sb="33" eb="34">
      <t>タカ</t>
    </rPh>
    <rPh sb="39" eb="40">
      <t>カ</t>
    </rPh>
    <rPh sb="45" eb="47">
      <t>クロジ</t>
    </rPh>
    <rPh sb="47" eb="49">
      <t>ケイエイ</t>
    </rPh>
    <rPh sb="50" eb="51">
      <t>ツヅ</t>
    </rPh>
    <rPh sb="62" eb="64">
      <t>シセツ</t>
    </rPh>
    <rPh sb="65" eb="68">
      <t>ケンセツゴ</t>
    </rPh>
    <rPh sb="70" eb="71">
      <t>ネン</t>
    </rPh>
    <rPh sb="71" eb="73">
      <t>ケイカ</t>
    </rPh>
    <rPh sb="81" eb="84">
      <t>シュウゼンヒ</t>
    </rPh>
    <rPh sb="85" eb="87">
      <t>ゾウカ</t>
    </rPh>
    <rPh sb="88" eb="90">
      <t>ミコ</t>
    </rPh>
    <rPh sb="97" eb="99">
      <t>シセツ</t>
    </rPh>
    <rPh sb="130" eb="132">
      <t>ケイエイ</t>
    </rPh>
    <rPh sb="133" eb="135">
      <t>ケイゾク</t>
    </rPh>
    <rPh sb="142" eb="144">
      <t>コンゴ</t>
    </rPh>
    <rPh sb="145" eb="147">
      <t>シュウゼン</t>
    </rPh>
    <rPh sb="148" eb="151">
      <t>リヨウリツ</t>
    </rPh>
    <rPh sb="152" eb="154">
      <t>ミコ</t>
    </rPh>
    <rPh sb="156" eb="158">
      <t>ウンエイ</t>
    </rPh>
    <rPh sb="159" eb="160">
      <t>オコナ</t>
    </rPh>
    <rPh sb="164" eb="166">
      <t>ヒツヨウ</t>
    </rPh>
    <phoneticPr fontId="5"/>
  </si>
  <si>
    <t>　稼働率を過去と比較すると、減少しているが、これはR4では定期駐車の台数を含めていないことによるもの。
※R4以前は一般駐車と定期駐車を合わせており、R4も定期駐車台数を含めると、稼働率は68.8％でありコロナ禍以前の水準に戻ってきている。今後、イベントの自粛解除など外出の機会が増えれば、稼働率もさらに上昇すると思われる。</t>
    <rPh sb="1" eb="4">
      <t>カドウリツ</t>
    </rPh>
    <rPh sb="5" eb="7">
      <t>カコ</t>
    </rPh>
    <rPh sb="8" eb="10">
      <t>ヒカク</t>
    </rPh>
    <rPh sb="14" eb="16">
      <t>ゲンショウ</t>
    </rPh>
    <rPh sb="29" eb="33">
      <t>テイキチュウシャ</t>
    </rPh>
    <rPh sb="34" eb="36">
      <t>ダイスウ</t>
    </rPh>
    <rPh sb="37" eb="38">
      <t>フク</t>
    </rPh>
    <rPh sb="55" eb="57">
      <t>イゼン</t>
    </rPh>
    <rPh sb="58" eb="62">
      <t>イッパ</t>
    </rPh>
    <rPh sb="63" eb="67">
      <t>テイキチュウシャ</t>
    </rPh>
    <rPh sb="68" eb="69">
      <t>ア</t>
    </rPh>
    <rPh sb="78" eb="84">
      <t>テイキチュウシャダイスウ</t>
    </rPh>
    <rPh sb="85" eb="86">
      <t>フク</t>
    </rPh>
    <rPh sb="90" eb="93">
      <t>カドウリツ</t>
    </rPh>
    <rPh sb="105" eb="106">
      <t>カ</t>
    </rPh>
    <rPh sb="106" eb="108">
      <t>イゼン</t>
    </rPh>
    <rPh sb="109" eb="111">
      <t>スイジュン</t>
    </rPh>
    <rPh sb="112" eb="113">
      <t>モド</t>
    </rPh>
    <rPh sb="120" eb="122">
      <t>コンゴ</t>
    </rPh>
    <rPh sb="128" eb="130">
      <t>ジシュク</t>
    </rPh>
    <rPh sb="130" eb="132">
      <t>カイジョ</t>
    </rPh>
    <rPh sb="134" eb="136">
      <t>ガイシュツ</t>
    </rPh>
    <rPh sb="137" eb="139">
      <t>キカイ</t>
    </rPh>
    <rPh sb="140" eb="141">
      <t>フ</t>
    </rPh>
    <rPh sb="145" eb="148">
      <t>カドウリツ</t>
    </rPh>
    <rPh sb="152" eb="154">
      <t>ジョウショウ</t>
    </rPh>
    <rPh sb="157" eb="158">
      <t>オモ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</si>
</sst>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558.5</c:v>
                </c:pt>
                <c:pt idx="1">
                  <c:v>512.79999999999995</c:v>
                </c:pt>
                <c:pt idx="2">
                  <c:v>240.3</c:v>
                </c:pt>
                <c:pt idx="3">
                  <c:v>331.1</c:v>
                </c:pt>
                <c:pt idx="4">
                  <c:v>385.3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0-487A-8AB7-89A6B12D2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30-487A-8AB7-89A6B12D2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D-4FD9-8DF9-C0697491E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D-4FD9-8DF9-C0697491E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DF5-47C3-9AE9-10825EDC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5-47C3-9AE9-10825EDC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8D1-48DA-A884-EEB753B8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1-48DA-A884-EEB753B8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B-4776-8DAB-244ADB90F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B-4776-8DAB-244ADB90F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7-4B71-8EB0-6BD4538ED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7-4B71-8EB0-6BD4538ED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77.900000000000006</c:v>
                </c:pt>
                <c:pt idx="1">
                  <c:v>75.5</c:v>
                </c:pt>
                <c:pt idx="2">
                  <c:v>52.4</c:v>
                </c:pt>
                <c:pt idx="3">
                  <c:v>49</c:v>
                </c:pt>
                <c:pt idx="4">
                  <c:v>36.299999999999997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4-432E-9E71-48798457C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4-432E-9E71-48798457C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82.1</c:v>
                </c:pt>
                <c:pt idx="1">
                  <c:v>80.5</c:v>
                </c:pt>
                <c:pt idx="2">
                  <c:v>92.4</c:v>
                </c:pt>
                <c:pt idx="3">
                  <c:v>69.8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2-4274-90C6-8398E70DB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2-4274-90C6-8398E70DB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23934</c:v>
                </c:pt>
                <c:pt idx="1">
                  <c:v>22552</c:v>
                </c:pt>
                <c:pt idx="2">
                  <c:v>8063</c:v>
                </c:pt>
                <c:pt idx="3">
                  <c:v>11106</c:v>
                </c:pt>
                <c:pt idx="4">
                  <c:v>17237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2-42C9-8F80-4E04D5BD3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2-42C9-8F80-4E04D5BD3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Q1" zoomScale="85" zoomScaleNormal="85" zoomScaleSheetLayoutView="70" workbookViewId="0">
      <selection activeCell="ND65" sqref="ND65:NR6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茨城県石岡市　市営駅東駐車場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7090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126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45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289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200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136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558.5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512.79999999999995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240.3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331.1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385.3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77.900000000000006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75.5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52.4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49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36.299999999999997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384.2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754.2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383.4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338.4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1268.9000000000001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10.199999999999999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5.0999999999999996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1.9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279.89999999999998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295.5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224.4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251.9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291.5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135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138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82.1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80.5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92.4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69.8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26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23934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22552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8063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11106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17237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407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30.4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33.6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-122.5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8.5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8183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7940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2576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4153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6140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137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46502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83.1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54.4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70.3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47.6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3mEhOiwvIL4eqU5+qoHaSZ9xrghgddqoss586euDkiTtHSrv9TuOxUlpslumh0k/kBwQ8N8ixAZqygxlZtj7kw==" saltValue="psef3wKjCqnVjDMcREA4C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101</v>
      </c>
      <c r="AM5" s="47" t="s">
        <v>102</v>
      </c>
      <c r="AN5" s="47" t="s">
        <v>103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104</v>
      </c>
      <c r="AV5" s="47" t="s">
        <v>91</v>
      </c>
      <c r="AW5" s="47" t="s">
        <v>92</v>
      </c>
      <c r="AX5" s="47" t="s">
        <v>105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106</v>
      </c>
      <c r="BG5" s="47" t="s">
        <v>107</v>
      </c>
      <c r="BH5" s="47" t="s">
        <v>101</v>
      </c>
      <c r="BI5" s="47" t="s">
        <v>105</v>
      </c>
      <c r="BJ5" s="47" t="s">
        <v>108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104</v>
      </c>
      <c r="BR5" s="47" t="s">
        <v>91</v>
      </c>
      <c r="BS5" s="47" t="s">
        <v>101</v>
      </c>
      <c r="BT5" s="47" t="s">
        <v>93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109</v>
      </c>
      <c r="CD5" s="47" t="s">
        <v>101</v>
      </c>
      <c r="CE5" s="47" t="s">
        <v>93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110</v>
      </c>
      <c r="CQ5" s="47" t="s">
        <v>111</v>
      </c>
      <c r="CR5" s="47" t="s">
        <v>93</v>
      </c>
      <c r="CS5" s="47" t="s">
        <v>103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112</v>
      </c>
      <c r="DA5" s="47" t="s">
        <v>91</v>
      </c>
      <c r="DB5" s="47" t="s">
        <v>92</v>
      </c>
      <c r="DC5" s="47" t="s">
        <v>113</v>
      </c>
      <c r="DD5" s="47" t="s">
        <v>103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109</v>
      </c>
      <c r="DM5" s="47" t="s">
        <v>101</v>
      </c>
      <c r="DN5" s="47" t="s">
        <v>105</v>
      </c>
      <c r="DO5" s="47" t="s">
        <v>103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114</v>
      </c>
      <c r="B6" s="48">
        <f>B8</f>
        <v>2022</v>
      </c>
      <c r="C6" s="48">
        <f t="shared" ref="C6:X6" si="1">C8</f>
        <v>82058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茨城県石岡市</v>
      </c>
      <c r="I6" s="48" t="str">
        <f t="shared" si="1"/>
        <v>市営駅東駐車場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広場式</v>
      </c>
      <c r="R6" s="51">
        <f t="shared" si="1"/>
        <v>45</v>
      </c>
      <c r="S6" s="50" t="str">
        <f t="shared" si="1"/>
        <v>駅</v>
      </c>
      <c r="T6" s="50" t="str">
        <f t="shared" si="1"/>
        <v>無</v>
      </c>
      <c r="U6" s="51">
        <f t="shared" si="1"/>
        <v>7090</v>
      </c>
      <c r="V6" s="51">
        <f t="shared" si="1"/>
        <v>289</v>
      </c>
      <c r="W6" s="51">
        <f t="shared" si="1"/>
        <v>200</v>
      </c>
      <c r="X6" s="50" t="str">
        <f t="shared" si="1"/>
        <v>無</v>
      </c>
      <c r="Y6" s="52">
        <f>IF(Y8="-",NA(),Y8)</f>
        <v>558.5</v>
      </c>
      <c r="Z6" s="52">
        <f t="shared" ref="Z6:AH6" si="2">IF(Z8="-",NA(),Z8)</f>
        <v>512.79999999999995</v>
      </c>
      <c r="AA6" s="52">
        <f t="shared" si="2"/>
        <v>240.3</v>
      </c>
      <c r="AB6" s="52">
        <f t="shared" si="2"/>
        <v>331.1</v>
      </c>
      <c r="AC6" s="52">
        <f t="shared" si="2"/>
        <v>385.3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82.1</v>
      </c>
      <c r="BG6" s="52">
        <f t="shared" ref="BG6:BO6" si="5">IF(BG8="-",NA(),BG8)</f>
        <v>80.5</v>
      </c>
      <c r="BH6" s="52">
        <f t="shared" si="5"/>
        <v>92.4</v>
      </c>
      <c r="BI6" s="52">
        <f t="shared" si="5"/>
        <v>69.8</v>
      </c>
      <c r="BJ6" s="52">
        <f t="shared" si="5"/>
        <v>26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23934</v>
      </c>
      <c r="BR6" s="53">
        <f t="shared" ref="BR6:BZ6" si="6">IF(BR8="-",NA(),BR8)</f>
        <v>22552</v>
      </c>
      <c r="BS6" s="53">
        <f t="shared" si="6"/>
        <v>8063</v>
      </c>
      <c r="BT6" s="53">
        <f t="shared" si="6"/>
        <v>11106</v>
      </c>
      <c r="BU6" s="53">
        <f t="shared" si="6"/>
        <v>17237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115</v>
      </c>
      <c r="CM6" s="51">
        <f t="shared" ref="CM6:CN6" si="7">CM8</f>
        <v>0</v>
      </c>
      <c r="CN6" s="51">
        <f t="shared" si="7"/>
        <v>46502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115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77.900000000000006</v>
      </c>
      <c r="DL6" s="52">
        <f t="shared" ref="DL6:DT6" si="9">IF(DL8="-",NA(),DL8)</f>
        <v>75.5</v>
      </c>
      <c r="DM6" s="52">
        <f t="shared" si="9"/>
        <v>52.4</v>
      </c>
      <c r="DN6" s="52">
        <f t="shared" si="9"/>
        <v>49</v>
      </c>
      <c r="DO6" s="52">
        <f t="shared" si="9"/>
        <v>36.299999999999997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116</v>
      </c>
      <c r="B7" s="48">
        <f t="shared" ref="B7:X7" si="10">B8</f>
        <v>2022</v>
      </c>
      <c r="C7" s="48">
        <f t="shared" si="10"/>
        <v>82058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茨城県　石岡市</v>
      </c>
      <c r="I7" s="48" t="str">
        <f t="shared" si="10"/>
        <v>市営駅東駐車場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広場式</v>
      </c>
      <c r="R7" s="51">
        <f t="shared" si="10"/>
        <v>45</v>
      </c>
      <c r="S7" s="50" t="str">
        <f t="shared" si="10"/>
        <v>駅</v>
      </c>
      <c r="T7" s="50" t="str">
        <f t="shared" si="10"/>
        <v>無</v>
      </c>
      <c r="U7" s="51">
        <f t="shared" si="10"/>
        <v>7090</v>
      </c>
      <c r="V7" s="51">
        <f t="shared" si="10"/>
        <v>289</v>
      </c>
      <c r="W7" s="51">
        <f t="shared" si="10"/>
        <v>200</v>
      </c>
      <c r="X7" s="50" t="str">
        <f t="shared" si="10"/>
        <v>無</v>
      </c>
      <c r="Y7" s="52">
        <f>Y8</f>
        <v>558.5</v>
      </c>
      <c r="Z7" s="52">
        <f t="shared" ref="Z7:AH7" si="11">Z8</f>
        <v>512.79999999999995</v>
      </c>
      <c r="AA7" s="52">
        <f t="shared" si="11"/>
        <v>240.3</v>
      </c>
      <c r="AB7" s="52">
        <f t="shared" si="11"/>
        <v>331.1</v>
      </c>
      <c r="AC7" s="52">
        <f t="shared" si="11"/>
        <v>385.3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82.1</v>
      </c>
      <c r="BG7" s="52">
        <f t="shared" ref="BG7:BO7" si="14">BG8</f>
        <v>80.5</v>
      </c>
      <c r="BH7" s="52">
        <f t="shared" si="14"/>
        <v>92.4</v>
      </c>
      <c r="BI7" s="52">
        <f t="shared" si="14"/>
        <v>69.8</v>
      </c>
      <c r="BJ7" s="52">
        <f t="shared" si="14"/>
        <v>26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23934</v>
      </c>
      <c r="BR7" s="53">
        <f t="shared" ref="BR7:BZ7" si="15">BR8</f>
        <v>22552</v>
      </c>
      <c r="BS7" s="53">
        <f t="shared" si="15"/>
        <v>8063</v>
      </c>
      <c r="BT7" s="53">
        <f t="shared" si="15"/>
        <v>11106</v>
      </c>
      <c r="BU7" s="53">
        <f t="shared" si="15"/>
        <v>17237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117</v>
      </c>
      <c r="CC7" s="52" t="s">
        <v>117</v>
      </c>
      <c r="CD7" s="52" t="s">
        <v>117</v>
      </c>
      <c r="CE7" s="52" t="s">
        <v>117</v>
      </c>
      <c r="CF7" s="52" t="s">
        <v>117</v>
      </c>
      <c r="CG7" s="52" t="s">
        <v>117</v>
      </c>
      <c r="CH7" s="52" t="s">
        <v>117</v>
      </c>
      <c r="CI7" s="52" t="s">
        <v>117</v>
      </c>
      <c r="CJ7" s="52" t="s">
        <v>117</v>
      </c>
      <c r="CK7" s="52" t="s">
        <v>115</v>
      </c>
      <c r="CL7" s="49"/>
      <c r="CM7" s="51">
        <f>CM8</f>
        <v>0</v>
      </c>
      <c r="CN7" s="51">
        <f>CN8</f>
        <v>46502</v>
      </c>
      <c r="CO7" s="52" t="s">
        <v>117</v>
      </c>
      <c r="CP7" s="52" t="s">
        <v>117</v>
      </c>
      <c r="CQ7" s="52" t="s">
        <v>117</v>
      </c>
      <c r="CR7" s="52" t="s">
        <v>117</v>
      </c>
      <c r="CS7" s="52" t="s">
        <v>117</v>
      </c>
      <c r="CT7" s="52" t="s">
        <v>117</v>
      </c>
      <c r="CU7" s="52" t="s">
        <v>117</v>
      </c>
      <c r="CV7" s="52" t="s">
        <v>117</v>
      </c>
      <c r="CW7" s="52" t="s">
        <v>117</v>
      </c>
      <c r="CX7" s="52" t="s">
        <v>115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77.900000000000006</v>
      </c>
      <c r="DL7" s="52">
        <f t="shared" ref="DL7:DT7" si="17">DL8</f>
        <v>75.5</v>
      </c>
      <c r="DM7" s="52">
        <f t="shared" si="17"/>
        <v>52.4</v>
      </c>
      <c r="DN7" s="52">
        <f t="shared" si="17"/>
        <v>49</v>
      </c>
      <c r="DO7" s="52">
        <f t="shared" si="17"/>
        <v>36.299999999999997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15">
      <c r="A8" s="37"/>
      <c r="B8" s="55">
        <v>2022</v>
      </c>
      <c r="C8" s="55">
        <v>82058</v>
      </c>
      <c r="D8" s="55">
        <v>47</v>
      </c>
      <c r="E8" s="55">
        <v>14</v>
      </c>
      <c r="F8" s="55">
        <v>0</v>
      </c>
      <c r="G8" s="55">
        <v>1</v>
      </c>
      <c r="H8" s="55" t="s">
        <v>118</v>
      </c>
      <c r="I8" s="55" t="s">
        <v>119</v>
      </c>
      <c r="J8" s="55" t="s">
        <v>120</v>
      </c>
      <c r="K8" s="55" t="s">
        <v>121</v>
      </c>
      <c r="L8" s="55" t="s">
        <v>122</v>
      </c>
      <c r="M8" s="55" t="s">
        <v>123</v>
      </c>
      <c r="N8" s="55" t="s">
        <v>124</v>
      </c>
      <c r="O8" s="56" t="s">
        <v>125</v>
      </c>
      <c r="P8" s="57" t="s">
        <v>126</v>
      </c>
      <c r="Q8" s="57" t="s">
        <v>127</v>
      </c>
      <c r="R8" s="58">
        <v>45</v>
      </c>
      <c r="S8" s="57" t="s">
        <v>128</v>
      </c>
      <c r="T8" s="57" t="s">
        <v>129</v>
      </c>
      <c r="U8" s="58">
        <v>7090</v>
      </c>
      <c r="V8" s="58">
        <v>289</v>
      </c>
      <c r="W8" s="58">
        <v>200</v>
      </c>
      <c r="X8" s="57" t="s">
        <v>129</v>
      </c>
      <c r="Y8" s="59">
        <v>558.5</v>
      </c>
      <c r="Z8" s="59">
        <v>512.79999999999995</v>
      </c>
      <c r="AA8" s="59">
        <v>240.3</v>
      </c>
      <c r="AB8" s="59">
        <v>331.1</v>
      </c>
      <c r="AC8" s="59">
        <v>385.3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82.1</v>
      </c>
      <c r="BG8" s="59">
        <v>80.5</v>
      </c>
      <c r="BH8" s="59">
        <v>92.4</v>
      </c>
      <c r="BI8" s="59">
        <v>69.8</v>
      </c>
      <c r="BJ8" s="59">
        <v>26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23934</v>
      </c>
      <c r="BR8" s="60">
        <v>22552</v>
      </c>
      <c r="BS8" s="60">
        <v>8063</v>
      </c>
      <c r="BT8" s="61">
        <v>11106</v>
      </c>
      <c r="BU8" s="61">
        <v>17237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122</v>
      </c>
      <c r="CC8" s="59" t="s">
        <v>122</v>
      </c>
      <c r="CD8" s="59" t="s">
        <v>122</v>
      </c>
      <c r="CE8" s="59" t="s">
        <v>122</v>
      </c>
      <c r="CF8" s="59" t="s">
        <v>122</v>
      </c>
      <c r="CG8" s="59" t="s">
        <v>122</v>
      </c>
      <c r="CH8" s="59" t="s">
        <v>122</v>
      </c>
      <c r="CI8" s="59" t="s">
        <v>122</v>
      </c>
      <c r="CJ8" s="59" t="s">
        <v>122</v>
      </c>
      <c r="CK8" s="59" t="s">
        <v>122</v>
      </c>
      <c r="CL8" s="56" t="s">
        <v>122</v>
      </c>
      <c r="CM8" s="58">
        <v>0</v>
      </c>
      <c r="CN8" s="58">
        <v>46502</v>
      </c>
      <c r="CO8" s="59" t="s">
        <v>122</v>
      </c>
      <c r="CP8" s="59" t="s">
        <v>122</v>
      </c>
      <c r="CQ8" s="59" t="s">
        <v>122</v>
      </c>
      <c r="CR8" s="59" t="s">
        <v>122</v>
      </c>
      <c r="CS8" s="59" t="s">
        <v>122</v>
      </c>
      <c r="CT8" s="59" t="s">
        <v>122</v>
      </c>
      <c r="CU8" s="59" t="s">
        <v>122</v>
      </c>
      <c r="CV8" s="59" t="s">
        <v>122</v>
      </c>
      <c r="CW8" s="59" t="s">
        <v>122</v>
      </c>
      <c r="CX8" s="59" t="s">
        <v>122</v>
      </c>
      <c r="CY8" s="56" t="s">
        <v>122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77.900000000000006</v>
      </c>
      <c r="DL8" s="59">
        <v>75.5</v>
      </c>
      <c r="DM8" s="59">
        <v>52.4</v>
      </c>
      <c r="DN8" s="59">
        <v>49</v>
      </c>
      <c r="DO8" s="59">
        <v>36.299999999999997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130</v>
      </c>
      <c r="C10" s="64" t="s">
        <v>131</v>
      </c>
      <c r="D10" s="64" t="s">
        <v>132</v>
      </c>
      <c r="E10" s="64" t="s">
        <v>133</v>
      </c>
      <c r="F10" s="64" t="s">
        <v>134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金澤史典</cp:lastModifiedBy>
  <dcterms:created xsi:type="dcterms:W3CDTF">2024-01-11T00:08:27Z</dcterms:created>
  <dcterms:modified xsi:type="dcterms:W3CDTF">2024-02-05T22:17:27Z</dcterms:modified>
  <cp:category/>
</cp:coreProperties>
</file>