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jogesui1\Desktop\R5\経営比較分析表\提出用\"/>
    </mc:Choice>
  </mc:AlternateContent>
  <xr:revisionPtr revIDLastSave="0" documentId="13_ncr:1_{D308338C-4316-4782-89FC-5237D72C41C9}" xr6:coauthVersionLast="36" xr6:coauthVersionMax="47" xr10:uidLastSave="{00000000-0000-0000-0000-000000000000}"/>
  <workbookProtection workbookAlgorithmName="SHA-512" workbookHashValue="1KOwKcJvgif0DHyvZ9TZV8wOvhhPR/TxO8DWBQEL56+GN53N9cUuBz8hOKnSkeM+6GdrHpf0urHRtE4E4XwBEg==" workbookSaltValue="DxEPK47qDz+fH4zwahGoXw==" workbookSpinCount="100000" lockStructure="1"/>
  <bookViews>
    <workbookView xWindow="0" yWindow="0" windowWidth="28800" windowHeight="143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S6" i="5"/>
  <c r="R6" i="5"/>
  <c r="Q6" i="5"/>
  <c r="P6" i="5"/>
  <c r="O6" i="5"/>
  <c r="N6" i="5"/>
  <c r="M6" i="5"/>
  <c r="AD8" i="4" s="1"/>
  <c r="L6" i="5"/>
  <c r="W8" i="4" s="1"/>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H85" i="4"/>
  <c r="F85" i="4"/>
  <c r="BB10" i="4"/>
  <c r="AL10" i="4"/>
  <c r="AD10" i="4"/>
  <c r="W10" i="4"/>
  <c r="P10" i="4"/>
  <c r="I10" i="4"/>
  <c r="B10" i="4"/>
  <c r="BB8" i="4"/>
  <c r="AT8" i="4"/>
  <c r="AL8" i="4"/>
  <c r="I8" i="4"/>
  <c r="B8" i="4"/>
  <c r="B6" i="4"/>
</calcChain>
</file>

<file path=xl/sharedStrings.xml><?xml version="1.0" encoding="utf-8"?>
<sst xmlns="http://schemas.openxmlformats.org/spreadsheetml/2006/main" count="303" uniqueCount="116">
  <si>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</si>
  <si>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</si>
  <si>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</si>
  <si>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</si>
  <si>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</si>
  <si>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</si>
  <si>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</si>
  <si>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</si>
  <si>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</si>
  <si>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</si>
  <si>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</si>
  <si>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</si>
  <si>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</si>
  <si>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</si>
  <si>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</si>
  <si>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</si>
  <si>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</si>
  <si>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</si>
  <si>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</si>
  <si>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</si>
  <si>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</si>
  <si>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</si>
  <si>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</si>
  <si>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</si>
  <si>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</si>
  <si>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</si>
  <si>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</si>
  <si>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</si>
  <si>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</si>
  <si>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</si>
  <si>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</si>
  <si>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</si>
  <si>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</si>
  <si>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</si>
  <si>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</si>
  <si>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</si>
  <si>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</si>
  <si>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</si>
  <si>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</si>
  <si>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</si>
  <si>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</si>
  <si>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</si>
  <si>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</si>
  <si>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</si>
  <si>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</si>
  <si>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</si>
  <si>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</si>
  <si>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</si>
  <si>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</si>
  <si>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</si>
  <si>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</si>
  <si>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</si>
  <si>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</si>
  <si>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</si>
  <si>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</si>
  <si>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</si>
  <si>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</si>
  <si>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</si>
  <si>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</si>
  <si>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</si>
  <si>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</si>
  <si>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</si>
  <si>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</si>
  <si>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</si>
  <si>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</si>
  <si>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</si>
  <si>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</si>
  <si>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</si>
  <si>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</si>
  <si>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</si>
  <si>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</si>
  <si>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</si>
  <si>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</si>
  <si>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</si>
  <si>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</si>
  <si>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</si>
  <si>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</si>
  <si>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</si>
  <si>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</si>
  <si>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</si>
  <si>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</si>
  <si>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</si>
  <si>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</si>
  <si>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</si>
  <si>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</si>
  <si>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</si>
  <si>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</si>
  <si>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</si>
  <si>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</si>
  <si>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</si>
  <si>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</si>
  <si>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</si>
  <si>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</si>
  <si>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</si>
  <si>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</si>
  <si>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</si>
  <si>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常陸太田市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</si>
  <si>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</si>
  <si>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</si>
  <si>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</si>
  <si>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</si>
  <si>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</si>
  <si>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</si>
  <si>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</si>
  <si>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</si>
  <si>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</si>
  <si>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</si>
  <si>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</si>
  <si>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</si>
  <si>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</si>
  <si>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</si>
  <si>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</si>
  <si>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</si>
  <si>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②管渠老朽化率は，法定耐用年数を経過した管渠がないため0%であるものの，①有形固定資産減価償却率が増加傾向にあることから，今後，老朽化が進む施設を更新するための財源確保や更新時期の平準化を図り，可能な限り計画的な施設更新に努める。
➂管渠改善率は，類似団体平均を下回っているものの，老朽化による管路更新ではなく，市道の道路改良工事に伴い支障となる管路を更新したものである。</t>
    <rPh sb="51" eb="53">
      <t>ケイコウ</t>
    </rPh>
    <rPh sb="117" eb="119">
      <t>カンキョ</t>
    </rPh>
    <rPh sb="119" eb="122">
      <t>カイゼンリツ</t>
    </rPh>
    <rPh sb="124" eb="126">
      <t>ルイジ</t>
    </rPh>
    <rPh sb="126" eb="128">
      <t>ダンタイ</t>
    </rPh>
    <rPh sb="128" eb="130">
      <t>ヘイキン</t>
    </rPh>
    <rPh sb="131" eb="133">
      <t>シタマワ</t>
    </rPh>
    <rPh sb="141" eb="144">
      <t>ロウキュウカ</t>
    </rPh>
    <rPh sb="147" eb="149">
      <t>カンロ</t>
    </rPh>
    <rPh sb="149" eb="151">
      <t>コウシン</t>
    </rPh>
    <rPh sb="156" eb="158">
      <t>シドウ</t>
    </rPh>
    <rPh sb="159" eb="161">
      <t>ドウロ</t>
    </rPh>
    <rPh sb="161" eb="163">
      <t>カイリョウ</t>
    </rPh>
    <rPh sb="163" eb="165">
      <t>コウジ</t>
    </rPh>
    <rPh sb="166" eb="167">
      <t>トモナ</t>
    </rPh>
    <rPh sb="168" eb="170">
      <t>シショウ</t>
    </rPh>
    <rPh sb="173" eb="175">
      <t>カンロ</t>
    </rPh>
    <rPh sb="176" eb="178">
      <t>コウシン</t>
    </rPh>
    <phoneticPr fontId="4"/>
  </si>
  <si>
    <t>経営の健全性・効率性については，一般会計からの補助金など下水道使用料以外の収入に依存している状況にあるため，更なる接続促進と経費節減に努める。また，今後は「四季の丘はたそめ」区域における不具合を解消するための抜本的対策に多額の費用がかかるとともに，物価高騰による維持管理経費等の増加が見込まれるため，なお一層の経費節減を図り，効率的かつ効果的な事業運営に努める。</t>
    <rPh sb="62" eb="64">
      <t>ケイヒ</t>
    </rPh>
    <rPh sb="64" eb="66">
      <t>セツゲン</t>
    </rPh>
    <rPh sb="74" eb="76">
      <t>コンゴ</t>
    </rPh>
    <rPh sb="78" eb="80">
      <t>シキ</t>
    </rPh>
    <rPh sb="81" eb="82">
      <t>オカ</t>
    </rPh>
    <rPh sb="87" eb="89">
      <t>クイキ</t>
    </rPh>
    <rPh sb="93" eb="96">
      <t>フグアイ</t>
    </rPh>
    <rPh sb="97" eb="99">
      <t>カイショウ</t>
    </rPh>
    <rPh sb="104" eb="107">
      <t>バッポンテキ</t>
    </rPh>
    <rPh sb="107" eb="109">
      <t>タイサク</t>
    </rPh>
    <rPh sb="110" eb="112">
      <t>タガク</t>
    </rPh>
    <rPh sb="113" eb="115">
      <t>ヒヨウ</t>
    </rPh>
    <rPh sb="124" eb="126">
      <t>ブッカ</t>
    </rPh>
    <rPh sb="126" eb="128">
      <t>コウトウ</t>
    </rPh>
    <rPh sb="131" eb="135">
      <t>イジカンリ</t>
    </rPh>
    <rPh sb="135" eb="137">
      <t>ケイヒ</t>
    </rPh>
    <rPh sb="137" eb="138">
      <t>ナド</t>
    </rPh>
    <rPh sb="139" eb="141">
      <t>ゾウカ</t>
    </rPh>
    <rPh sb="142" eb="144">
      <t>ミコ</t>
    </rPh>
    <rPh sb="152" eb="154">
      <t>イッソウ</t>
    </rPh>
    <rPh sb="155" eb="157">
      <t>ケイヒ</t>
    </rPh>
    <rPh sb="157" eb="159">
      <t>セツゲン</t>
    </rPh>
    <rPh sb="160" eb="161">
      <t>ハカ</t>
    </rPh>
    <rPh sb="163" eb="166">
      <t>コウリツテキ</t>
    </rPh>
    <rPh sb="168" eb="171">
      <t>コウカテキ</t>
    </rPh>
    <phoneticPr fontId="4"/>
  </si>
  <si>
    <t>①経常収支比率は100％を超えており，かつ②累積欠損金比率も発生していないため，概ね健全な経営であるが，⑤経費回収率が88.97%と100%を下回っており，電気料金高騰分に対する一般会計からの補助金など，下水道使用料以外の収入に依存している状況にあることから，引続き接続促進と経費節減に努める。
③流動比率は，100％を超え前年度から138.42ポイント増加し，現金預金も増加していることから，短期的な債務に対しての支払能力は有していると言える。
④企業債残高対事業規模比率は，前年度から30.85ポイント減少し，類似団体平均を大きく下回っているものの，今後,「四季の丘はたそめ」区域における抜本的対策工事を進め企業債残高も増加する見込みであるため，今後の投資規模について注意が必要である。
⑥汚水処理原価は，類似団体平均を下回っているものの，今後，物価高騰により維持管理経費も増加する見込みであるため，引続き接続促進と経費節減に努める。
⑧水洗化率は類似団体平均を上回っているが，引続き下水道使用料収入の増加を図るため，市単独の接続促進補助の活用などにより，更なる水洗化率の向上に努める。</t>
    <rPh sb="78" eb="80">
      <t>デンキ</t>
    </rPh>
    <rPh sb="80" eb="82">
      <t>リョウキン</t>
    </rPh>
    <rPh sb="82" eb="85">
      <t>コウトウブン</t>
    </rPh>
    <rPh sb="86" eb="87">
      <t>タイ</t>
    </rPh>
    <rPh sb="89" eb="91">
      <t>イッパン</t>
    </rPh>
    <rPh sb="138" eb="140">
      <t>ケイヒ</t>
    </rPh>
    <rPh sb="140" eb="142">
      <t>セツゲン</t>
    </rPh>
    <rPh sb="177" eb="179">
      <t>ゾウカ</t>
    </rPh>
    <rPh sb="239" eb="242">
      <t>ゼンネンド</t>
    </rPh>
    <rPh sb="253" eb="255">
      <t>ゲンショウ</t>
    </rPh>
    <rPh sb="277" eb="279">
      <t>コンゴ</t>
    </rPh>
    <rPh sb="281" eb="283">
      <t>シキ</t>
    </rPh>
    <rPh sb="284" eb="285">
      <t>オカ</t>
    </rPh>
    <rPh sb="290" eb="292">
      <t>クイキ</t>
    </rPh>
    <rPh sb="296" eb="299">
      <t>バッポンテキ</t>
    </rPh>
    <rPh sb="299" eb="301">
      <t>タイサク</t>
    </rPh>
    <rPh sb="301" eb="303">
      <t>コウジ</t>
    </rPh>
    <rPh sb="375" eb="377">
      <t>ブッカ</t>
    </rPh>
    <rPh sb="377" eb="379">
      <t>コウトウ</t>
    </rPh>
    <rPh sb="382" eb="386">
      <t>イジカンリ</t>
    </rPh>
    <rPh sb="386" eb="388">
      <t>ケイヒ</t>
    </rPh>
    <rPh sb="389" eb="391">
      <t>ゾウカ</t>
    </rPh>
    <rPh sb="393" eb="395">
      <t>ミコ</t>
    </rPh>
    <rPh sb="410" eb="412">
      <t>ケイヒ</t>
    </rPh>
    <rPh sb="412" eb="414">
      <t>セツゲン</t>
    </rPh>
    <rPh sb="444" eb="447">
      <t>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</si>
</sst>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formatCode="#,##0.00;&quot;△&quot;#,##0.00;&quot;-&quot;">
                  <c:v>0.03</c:v>
                </c:pt>
              </c:numCache>
            </c:numRef>
          </c:val>
          <c:extLst>
            <c:ext xmlns:c16="http://schemas.microsoft.com/office/drawing/2014/chart" uri="{C3380CC4-5D6E-409C-BE32-E72D297353CC}">
              <c16:uniqueId val="{00000000-8D76-4472-9236-3807F79A603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0.15</c:v>
                </c:pt>
                <c:pt idx="3">
                  <c:v>0.15</c:v>
                </c:pt>
                <c:pt idx="4">
                  <c:v>0.12</c:v>
                </c:pt>
              </c:numCache>
            </c:numRef>
          </c:val>
          <c:smooth val="0"/>
          <c:extLst>
            <c:ext xmlns:c16="http://schemas.microsoft.com/office/drawing/2014/chart" uri="{C3380CC4-5D6E-409C-BE32-E72D297353CC}">
              <c16:uniqueId val="{00000001-8D76-4472-9236-3807F79A603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A7-4111-9C41-FFB712C6E90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50.94</c:v>
                </c:pt>
                <c:pt idx="2">
                  <c:v>56.72</c:v>
                </c:pt>
                <c:pt idx="3">
                  <c:v>56.43</c:v>
                </c:pt>
                <c:pt idx="4">
                  <c:v>55.82</c:v>
                </c:pt>
              </c:numCache>
            </c:numRef>
          </c:val>
          <c:smooth val="0"/>
          <c:extLst>
            <c:ext xmlns:c16="http://schemas.microsoft.com/office/drawing/2014/chart" uri="{C3380CC4-5D6E-409C-BE32-E72D297353CC}">
              <c16:uniqueId val="{00000001-61A7-4111-9C41-FFB712C6E90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92.59</c:v>
                </c:pt>
                <c:pt idx="2">
                  <c:v>93.02</c:v>
                </c:pt>
                <c:pt idx="3">
                  <c:v>93.29</c:v>
                </c:pt>
                <c:pt idx="4">
                  <c:v>94.33</c:v>
                </c:pt>
              </c:numCache>
            </c:numRef>
          </c:val>
          <c:extLst>
            <c:ext xmlns:c16="http://schemas.microsoft.com/office/drawing/2014/chart" uri="{C3380CC4-5D6E-409C-BE32-E72D297353CC}">
              <c16:uniqueId val="{00000000-D525-429C-81A6-9E61FDEF188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82.55</c:v>
                </c:pt>
                <c:pt idx="2">
                  <c:v>90.72</c:v>
                </c:pt>
                <c:pt idx="3">
                  <c:v>91.07</c:v>
                </c:pt>
                <c:pt idx="4">
                  <c:v>90.67</c:v>
                </c:pt>
              </c:numCache>
            </c:numRef>
          </c:val>
          <c:smooth val="0"/>
          <c:extLst>
            <c:ext xmlns:c16="http://schemas.microsoft.com/office/drawing/2014/chart" uri="{C3380CC4-5D6E-409C-BE32-E72D297353CC}">
              <c16:uniqueId val="{00000001-D525-429C-81A6-9E61FDEF188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133.71</c:v>
                </c:pt>
                <c:pt idx="2">
                  <c:v>124.88</c:v>
                </c:pt>
                <c:pt idx="3">
                  <c:v>131.52000000000001</c:v>
                </c:pt>
                <c:pt idx="4">
                  <c:v>126.98</c:v>
                </c:pt>
              </c:numCache>
            </c:numRef>
          </c:val>
          <c:extLst>
            <c:ext xmlns:c16="http://schemas.microsoft.com/office/drawing/2014/chart" uri="{C3380CC4-5D6E-409C-BE32-E72D297353CC}">
              <c16:uniqueId val="{00000000-B381-4A61-8A47-9EA1D27802C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106.57</c:v>
                </c:pt>
                <c:pt idx="2">
                  <c:v>106.5</c:v>
                </c:pt>
                <c:pt idx="3">
                  <c:v>106.22</c:v>
                </c:pt>
                <c:pt idx="4">
                  <c:v>107.01</c:v>
                </c:pt>
              </c:numCache>
            </c:numRef>
          </c:val>
          <c:smooth val="0"/>
          <c:extLst>
            <c:ext xmlns:c16="http://schemas.microsoft.com/office/drawing/2014/chart" uri="{C3380CC4-5D6E-409C-BE32-E72D297353CC}">
              <c16:uniqueId val="{00000001-B381-4A61-8A47-9EA1D27802C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3.12</c:v>
                </c:pt>
                <c:pt idx="2">
                  <c:v>6.03</c:v>
                </c:pt>
                <c:pt idx="3">
                  <c:v>8.89</c:v>
                </c:pt>
                <c:pt idx="4">
                  <c:v>11.4</c:v>
                </c:pt>
              </c:numCache>
            </c:numRef>
          </c:val>
          <c:extLst>
            <c:ext xmlns:c16="http://schemas.microsoft.com/office/drawing/2014/chart" uri="{C3380CC4-5D6E-409C-BE32-E72D297353CC}">
              <c16:uniqueId val="{00000000-F770-44B7-9AF0-6D3C68774B6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15.85</c:v>
                </c:pt>
                <c:pt idx="2">
                  <c:v>20.78</c:v>
                </c:pt>
                <c:pt idx="3">
                  <c:v>23.54</c:v>
                </c:pt>
                <c:pt idx="4">
                  <c:v>25.86</c:v>
                </c:pt>
              </c:numCache>
            </c:numRef>
          </c:val>
          <c:smooth val="0"/>
          <c:extLst>
            <c:ext xmlns:c16="http://schemas.microsoft.com/office/drawing/2014/chart" uri="{C3380CC4-5D6E-409C-BE32-E72D297353CC}">
              <c16:uniqueId val="{00000001-F770-44B7-9AF0-6D3C68774B6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182-4CAD-B33C-0482DE5D2D3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1.34</c:v>
                </c:pt>
                <c:pt idx="3" formatCode="#,##0.00;&quot;△&quot;#,##0.00;&quot;-&quot;">
                  <c:v>1.5</c:v>
                </c:pt>
                <c:pt idx="4" formatCode="#,##0.00;&quot;△&quot;#,##0.00;&quot;-&quot;">
                  <c:v>1.4</c:v>
                </c:pt>
              </c:numCache>
            </c:numRef>
          </c:val>
          <c:smooth val="0"/>
          <c:extLst>
            <c:ext xmlns:c16="http://schemas.microsoft.com/office/drawing/2014/chart" uri="{C3380CC4-5D6E-409C-BE32-E72D297353CC}">
              <c16:uniqueId val="{00000001-8182-4CAD-B33C-0482DE5D2D3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3CA-4C7C-A362-4189BFC3083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53.44</c:v>
                </c:pt>
                <c:pt idx="2">
                  <c:v>18.36</c:v>
                </c:pt>
                <c:pt idx="3">
                  <c:v>18.010000000000002</c:v>
                </c:pt>
                <c:pt idx="4">
                  <c:v>23.86</c:v>
                </c:pt>
              </c:numCache>
            </c:numRef>
          </c:val>
          <c:smooth val="0"/>
          <c:extLst>
            <c:ext xmlns:c16="http://schemas.microsoft.com/office/drawing/2014/chart" uri="{C3380CC4-5D6E-409C-BE32-E72D297353CC}">
              <c16:uniqueId val="{00000001-33CA-4C7C-A362-4189BFC3083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43.7</c:v>
                </c:pt>
                <c:pt idx="2">
                  <c:v>103.99</c:v>
                </c:pt>
                <c:pt idx="3">
                  <c:v>225.71</c:v>
                </c:pt>
                <c:pt idx="4">
                  <c:v>364.13</c:v>
                </c:pt>
              </c:numCache>
            </c:numRef>
          </c:val>
          <c:extLst>
            <c:ext xmlns:c16="http://schemas.microsoft.com/office/drawing/2014/chart" uri="{C3380CC4-5D6E-409C-BE32-E72D297353CC}">
              <c16:uniqueId val="{00000000-FD22-4A5A-B67B-01BA1A848A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47.03</c:v>
                </c:pt>
                <c:pt idx="2">
                  <c:v>55.6</c:v>
                </c:pt>
                <c:pt idx="3">
                  <c:v>59.4</c:v>
                </c:pt>
                <c:pt idx="4">
                  <c:v>68.27</c:v>
                </c:pt>
              </c:numCache>
            </c:numRef>
          </c:val>
          <c:smooth val="0"/>
          <c:extLst>
            <c:ext xmlns:c16="http://schemas.microsoft.com/office/drawing/2014/chart" uri="{C3380CC4-5D6E-409C-BE32-E72D297353CC}">
              <c16:uniqueId val="{00000001-FD22-4A5A-B67B-01BA1A848A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188.13</c:v>
                </c:pt>
                <c:pt idx="2">
                  <c:v>171.84</c:v>
                </c:pt>
                <c:pt idx="3">
                  <c:v>68.55</c:v>
                </c:pt>
                <c:pt idx="4">
                  <c:v>37.700000000000003</c:v>
                </c:pt>
              </c:numCache>
            </c:numRef>
          </c:val>
          <c:extLst>
            <c:ext xmlns:c16="http://schemas.microsoft.com/office/drawing/2014/chart" uri="{C3380CC4-5D6E-409C-BE32-E72D297353CC}">
              <c16:uniqueId val="{00000000-E5F7-4CB8-8003-B10A6885668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1001.3</c:v>
                </c:pt>
                <c:pt idx="2">
                  <c:v>789.08</c:v>
                </c:pt>
                <c:pt idx="3">
                  <c:v>747.84</c:v>
                </c:pt>
                <c:pt idx="4">
                  <c:v>804.98</c:v>
                </c:pt>
              </c:numCache>
            </c:numRef>
          </c:val>
          <c:smooth val="0"/>
          <c:extLst>
            <c:ext xmlns:c16="http://schemas.microsoft.com/office/drawing/2014/chart" uri="{C3380CC4-5D6E-409C-BE32-E72D297353CC}">
              <c16:uniqueId val="{00000001-E5F7-4CB8-8003-B10A6885668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89.44</c:v>
                </c:pt>
                <c:pt idx="2">
                  <c:v>88.92</c:v>
                </c:pt>
                <c:pt idx="3">
                  <c:v>89.2</c:v>
                </c:pt>
                <c:pt idx="4">
                  <c:v>88.97</c:v>
                </c:pt>
              </c:numCache>
            </c:numRef>
          </c:val>
          <c:extLst>
            <c:ext xmlns:c16="http://schemas.microsoft.com/office/drawing/2014/chart" uri="{C3380CC4-5D6E-409C-BE32-E72D297353CC}">
              <c16:uniqueId val="{00000000-C92E-459F-AD6C-74BF920677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81.88</c:v>
                </c:pt>
                <c:pt idx="2">
                  <c:v>88.25</c:v>
                </c:pt>
                <c:pt idx="3">
                  <c:v>90.17</c:v>
                </c:pt>
                <c:pt idx="4">
                  <c:v>88.71</c:v>
                </c:pt>
              </c:numCache>
            </c:numRef>
          </c:val>
          <c:smooth val="0"/>
          <c:extLst>
            <c:ext xmlns:c16="http://schemas.microsoft.com/office/drawing/2014/chart" uri="{C3380CC4-5D6E-409C-BE32-E72D297353CC}">
              <c16:uniqueId val="{00000001-C92E-459F-AD6C-74BF920677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150</c:v>
                </c:pt>
                <c:pt idx="2">
                  <c:v>150</c:v>
                </c:pt>
                <c:pt idx="3">
                  <c:v>150</c:v>
                </c:pt>
                <c:pt idx="4">
                  <c:v>150</c:v>
                </c:pt>
              </c:numCache>
            </c:numRef>
          </c:val>
          <c:extLst>
            <c:ext xmlns:c16="http://schemas.microsoft.com/office/drawing/2014/chart" uri="{C3380CC4-5D6E-409C-BE32-E72D297353CC}">
              <c16:uniqueId val="{00000000-449E-4A93-BBB8-37AAE72F323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187.55</c:v>
                </c:pt>
                <c:pt idx="2">
                  <c:v>176.37</c:v>
                </c:pt>
                <c:pt idx="3">
                  <c:v>173.17</c:v>
                </c:pt>
                <c:pt idx="4">
                  <c:v>174.8</c:v>
                </c:pt>
              </c:numCache>
            </c:numRef>
          </c:val>
          <c:smooth val="0"/>
          <c:extLst>
            <c:ext xmlns:c16="http://schemas.microsoft.com/office/drawing/2014/chart" uri="{C3380CC4-5D6E-409C-BE32-E72D297353CC}">
              <c16:uniqueId val="{00000001-449E-4A93-BBB8-37AAE72F323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1" zoomScaleNormal="100" workbookViewId="0">
      <selection activeCell="BL66" sqref="BL1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茨城県　常陸太田市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48222</v>
      </c>
      <c r="AM8" s="42"/>
      <c r="AN8" s="42"/>
      <c r="AO8" s="42"/>
      <c r="AP8" s="42"/>
      <c r="AQ8" s="42"/>
      <c r="AR8" s="42"/>
      <c r="AS8" s="42"/>
      <c r="AT8" s="35">
        <f>データ!T6</f>
        <v>371.99</v>
      </c>
      <c r="AU8" s="35"/>
      <c r="AV8" s="35"/>
      <c r="AW8" s="35"/>
      <c r="AX8" s="35"/>
      <c r="AY8" s="35"/>
      <c r="AZ8" s="35"/>
      <c r="BA8" s="35"/>
      <c r="BB8" s="35">
        <f>データ!U6</f>
        <v>129.63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74.86</v>
      </c>
      <c r="J10" s="35"/>
      <c r="K10" s="35"/>
      <c r="L10" s="35"/>
      <c r="M10" s="35"/>
      <c r="N10" s="35"/>
      <c r="O10" s="35"/>
      <c r="P10" s="35">
        <f>データ!P6</f>
        <v>41.14</v>
      </c>
      <c r="Q10" s="35"/>
      <c r="R10" s="35"/>
      <c r="S10" s="35"/>
      <c r="T10" s="35"/>
      <c r="U10" s="35"/>
      <c r="V10" s="35"/>
      <c r="W10" s="35">
        <f>データ!Q6</f>
        <v>96.33</v>
      </c>
      <c r="X10" s="35"/>
      <c r="Y10" s="35"/>
      <c r="Z10" s="35"/>
      <c r="AA10" s="35"/>
      <c r="AB10" s="35"/>
      <c r="AC10" s="35"/>
      <c r="AD10" s="42">
        <f>データ!R6</f>
        <v>2640</v>
      </c>
      <c r="AE10" s="42"/>
      <c r="AF10" s="42"/>
      <c r="AG10" s="42"/>
      <c r="AH10" s="42"/>
      <c r="AI10" s="42"/>
      <c r="AJ10" s="42"/>
      <c r="AK10" s="2"/>
      <c r="AL10" s="42">
        <f>データ!V6</f>
        <v>19713</v>
      </c>
      <c r="AM10" s="42"/>
      <c r="AN10" s="42"/>
      <c r="AO10" s="42"/>
      <c r="AP10" s="42"/>
      <c r="AQ10" s="42"/>
      <c r="AR10" s="42"/>
      <c r="AS10" s="42"/>
      <c r="AT10" s="35">
        <f>データ!W6</f>
        <v>6.7</v>
      </c>
      <c r="AU10" s="35"/>
      <c r="AV10" s="35"/>
      <c r="AW10" s="35"/>
      <c r="AX10" s="35"/>
      <c r="AY10" s="35"/>
      <c r="AZ10" s="35"/>
      <c r="BA10" s="35"/>
      <c r="BB10" s="35">
        <f>データ!X6</f>
        <v>2942.24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dS9DM3vKka+hiF6asrNfwU/IO2FypwNiTL9uNxhP7ImiJcdYPKC6Q2M3AxEvWmYFQ5Mh5h2+E9QGETLi0txdUw==" saltValue="HT/11J9OIUwloy8cKL398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82121</v>
      </c>
      <c r="D6" s="19">
        <f t="shared" si="3"/>
        <v>46</v>
      </c>
      <c r="E6" s="19">
        <f t="shared" si="3"/>
        <v>17</v>
      </c>
      <c r="F6" s="19">
        <f t="shared" si="3"/>
        <v>1</v>
      </c>
      <c r="G6" s="19">
        <f t="shared" si="3"/>
        <v>0</v>
      </c>
      <c r="H6" s="19" t="str">
        <f t="shared" si="3"/>
        <v>茨城県　常陸太田市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74.86</v>
      </c>
      <c r="P6" s="20">
        <f t="shared" si="3"/>
        <v>41.14</v>
      </c>
      <c r="Q6" s="20">
        <f t="shared" si="3"/>
        <v>96.33</v>
      </c>
      <c r="R6" s="20">
        <f t="shared" si="3"/>
        <v>2640</v>
      </c>
      <c r="S6" s="20">
        <f t="shared" si="3"/>
        <v>48222</v>
      </c>
      <c r="T6" s="20">
        <f t="shared" si="3"/>
        <v>371.99</v>
      </c>
      <c r="U6" s="20">
        <f t="shared" si="3"/>
        <v>129.63</v>
      </c>
      <c r="V6" s="20">
        <f t="shared" si="3"/>
        <v>19713</v>
      </c>
      <c r="W6" s="20">
        <f t="shared" si="3"/>
        <v>6.7</v>
      </c>
      <c r="X6" s="20">
        <f t="shared" si="3"/>
        <v>2942.24</v>
      </c>
      <c r="Y6" s="21" t="str">
        <f>IF(Y7="",NA(),Y7)</f>
        <v>-</v>
      </c>
      <c r="Z6" s="21">
        <f t="shared" ref="Z6:AH6" si="4">IF(Z7="",NA(),Z7)</f>
        <v>133.71</v>
      </c>
      <c r="AA6" s="21">
        <f t="shared" si="4"/>
        <v>124.88</v>
      </c>
      <c r="AB6" s="21">
        <f t="shared" si="4"/>
        <v>131.52000000000001</v>
      </c>
      <c r="AC6" s="21">
        <f t="shared" si="4"/>
        <v>126.98</v>
      </c>
      <c r="AD6" s="21" t="str">
        <f t="shared" si="4"/>
        <v>-</v>
      </c>
      <c r="AE6" s="21">
        <f t="shared" si="4"/>
        <v>106.57</v>
      </c>
      <c r="AF6" s="21">
        <f t="shared" si="4"/>
        <v>106.5</v>
      </c>
      <c r="AG6" s="21">
        <f t="shared" si="4"/>
        <v>106.22</v>
      </c>
      <c r="AH6" s="21">
        <f t="shared" si="4"/>
        <v>107.01</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53.44</v>
      </c>
      <c r="AQ6" s="21">
        <f t="shared" si="5"/>
        <v>18.36</v>
      </c>
      <c r="AR6" s="21">
        <f t="shared" si="5"/>
        <v>18.010000000000002</v>
      </c>
      <c r="AS6" s="21">
        <f t="shared" si="5"/>
        <v>23.86</v>
      </c>
      <c r="AT6" s="20" t="str">
        <f>IF(AT7="","",IF(AT7="-","【-】","【"&amp;SUBSTITUTE(TEXT(AT7,"#,##0.00"),"-","△")&amp;"】"))</f>
        <v>【3.15】</v>
      </c>
      <c r="AU6" s="21" t="str">
        <f>IF(AU7="",NA(),AU7)</f>
        <v>-</v>
      </c>
      <c r="AV6" s="21">
        <f t="shared" ref="AV6:BD6" si="6">IF(AV7="",NA(),AV7)</f>
        <v>43.7</v>
      </c>
      <c r="AW6" s="21">
        <f t="shared" si="6"/>
        <v>103.99</v>
      </c>
      <c r="AX6" s="21">
        <f t="shared" si="6"/>
        <v>225.71</v>
      </c>
      <c r="AY6" s="21">
        <f t="shared" si="6"/>
        <v>364.13</v>
      </c>
      <c r="AZ6" s="21" t="str">
        <f t="shared" si="6"/>
        <v>-</v>
      </c>
      <c r="BA6" s="21">
        <f t="shared" si="6"/>
        <v>47.03</v>
      </c>
      <c r="BB6" s="21">
        <f t="shared" si="6"/>
        <v>55.6</v>
      </c>
      <c r="BC6" s="21">
        <f t="shared" si="6"/>
        <v>59.4</v>
      </c>
      <c r="BD6" s="21">
        <f t="shared" si="6"/>
        <v>68.27</v>
      </c>
      <c r="BE6" s="20" t="str">
        <f>IF(BE7="","",IF(BE7="-","【-】","【"&amp;SUBSTITUTE(TEXT(BE7,"#,##0.00"),"-","△")&amp;"】"))</f>
        <v>【73.44】</v>
      </c>
      <c r="BF6" s="21" t="str">
        <f>IF(BF7="",NA(),BF7)</f>
        <v>-</v>
      </c>
      <c r="BG6" s="21">
        <f t="shared" ref="BG6:BO6" si="7">IF(BG7="",NA(),BG7)</f>
        <v>188.13</v>
      </c>
      <c r="BH6" s="21">
        <f t="shared" si="7"/>
        <v>171.84</v>
      </c>
      <c r="BI6" s="21">
        <f t="shared" si="7"/>
        <v>68.55</v>
      </c>
      <c r="BJ6" s="21">
        <f t="shared" si="7"/>
        <v>37.700000000000003</v>
      </c>
      <c r="BK6" s="21" t="str">
        <f t="shared" si="7"/>
        <v>-</v>
      </c>
      <c r="BL6" s="21">
        <f t="shared" si="7"/>
        <v>1001.3</v>
      </c>
      <c r="BM6" s="21">
        <f t="shared" si="7"/>
        <v>789.08</v>
      </c>
      <c r="BN6" s="21">
        <f t="shared" si="7"/>
        <v>747.84</v>
      </c>
      <c r="BO6" s="21">
        <f t="shared" si="7"/>
        <v>804.98</v>
      </c>
      <c r="BP6" s="20" t="str">
        <f>IF(BP7="","",IF(BP7="-","【-】","【"&amp;SUBSTITUTE(TEXT(BP7,"#,##0.00"),"-","△")&amp;"】"))</f>
        <v>【652.82】</v>
      </c>
      <c r="BQ6" s="21" t="str">
        <f>IF(BQ7="",NA(),BQ7)</f>
        <v>-</v>
      </c>
      <c r="BR6" s="21">
        <f t="shared" ref="BR6:BZ6" si="8">IF(BR7="",NA(),BR7)</f>
        <v>89.44</v>
      </c>
      <c r="BS6" s="21">
        <f t="shared" si="8"/>
        <v>88.92</v>
      </c>
      <c r="BT6" s="21">
        <f t="shared" si="8"/>
        <v>89.2</v>
      </c>
      <c r="BU6" s="21">
        <f t="shared" si="8"/>
        <v>88.97</v>
      </c>
      <c r="BV6" s="21" t="str">
        <f t="shared" si="8"/>
        <v>-</v>
      </c>
      <c r="BW6" s="21">
        <f t="shared" si="8"/>
        <v>81.88</v>
      </c>
      <c r="BX6" s="21">
        <f t="shared" si="8"/>
        <v>88.25</v>
      </c>
      <c r="BY6" s="21">
        <f t="shared" si="8"/>
        <v>90.17</v>
      </c>
      <c r="BZ6" s="21">
        <f t="shared" si="8"/>
        <v>88.71</v>
      </c>
      <c r="CA6" s="20" t="str">
        <f>IF(CA7="","",IF(CA7="-","【-】","【"&amp;SUBSTITUTE(TEXT(CA7,"#,##0.00"),"-","△")&amp;"】"))</f>
        <v>【97.61】</v>
      </c>
      <c r="CB6" s="21" t="str">
        <f>IF(CB7="",NA(),CB7)</f>
        <v>-</v>
      </c>
      <c r="CC6" s="21">
        <f t="shared" ref="CC6:CK6" si="9">IF(CC7="",NA(),CC7)</f>
        <v>150</v>
      </c>
      <c r="CD6" s="21">
        <f t="shared" si="9"/>
        <v>150</v>
      </c>
      <c r="CE6" s="21">
        <f t="shared" si="9"/>
        <v>150</v>
      </c>
      <c r="CF6" s="21">
        <f t="shared" si="9"/>
        <v>150</v>
      </c>
      <c r="CG6" s="21" t="str">
        <f t="shared" si="9"/>
        <v>-</v>
      </c>
      <c r="CH6" s="21">
        <f t="shared" si="9"/>
        <v>187.55</v>
      </c>
      <c r="CI6" s="21">
        <f t="shared" si="9"/>
        <v>176.37</v>
      </c>
      <c r="CJ6" s="21">
        <f t="shared" si="9"/>
        <v>173.17</v>
      </c>
      <c r="CK6" s="21">
        <f t="shared" si="9"/>
        <v>174.8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f t="shared" si="10"/>
        <v>50.94</v>
      </c>
      <c r="CT6" s="21">
        <f t="shared" si="10"/>
        <v>56.72</v>
      </c>
      <c r="CU6" s="21">
        <f t="shared" si="10"/>
        <v>56.43</v>
      </c>
      <c r="CV6" s="21">
        <f t="shared" si="10"/>
        <v>55.82</v>
      </c>
      <c r="CW6" s="20" t="str">
        <f>IF(CW7="","",IF(CW7="-","【-】","【"&amp;SUBSTITUTE(TEXT(CW7,"#,##0.00"),"-","△")&amp;"】"))</f>
        <v>【59.10】</v>
      </c>
      <c r="CX6" s="21" t="str">
        <f>IF(CX7="",NA(),CX7)</f>
        <v>-</v>
      </c>
      <c r="CY6" s="21">
        <f t="shared" ref="CY6:DG6" si="11">IF(CY7="",NA(),CY7)</f>
        <v>92.59</v>
      </c>
      <c r="CZ6" s="21">
        <f t="shared" si="11"/>
        <v>93.02</v>
      </c>
      <c r="DA6" s="21">
        <f t="shared" si="11"/>
        <v>93.29</v>
      </c>
      <c r="DB6" s="21">
        <f t="shared" si="11"/>
        <v>94.33</v>
      </c>
      <c r="DC6" s="21" t="str">
        <f t="shared" si="11"/>
        <v>-</v>
      </c>
      <c r="DD6" s="21">
        <f t="shared" si="11"/>
        <v>82.55</v>
      </c>
      <c r="DE6" s="21">
        <f t="shared" si="11"/>
        <v>90.72</v>
      </c>
      <c r="DF6" s="21">
        <f t="shared" si="11"/>
        <v>91.07</v>
      </c>
      <c r="DG6" s="21">
        <f t="shared" si="11"/>
        <v>90.67</v>
      </c>
      <c r="DH6" s="20" t="str">
        <f>IF(DH7="","",IF(DH7="-","【-】","【"&amp;SUBSTITUTE(TEXT(DH7,"#,##0.00"),"-","△")&amp;"】"))</f>
        <v>【95.82】</v>
      </c>
      <c r="DI6" s="21" t="str">
        <f>IF(DI7="",NA(),DI7)</f>
        <v>-</v>
      </c>
      <c r="DJ6" s="21">
        <f t="shared" ref="DJ6:DR6" si="12">IF(DJ7="",NA(),DJ7)</f>
        <v>3.12</v>
      </c>
      <c r="DK6" s="21">
        <f t="shared" si="12"/>
        <v>6.03</v>
      </c>
      <c r="DL6" s="21">
        <f t="shared" si="12"/>
        <v>8.89</v>
      </c>
      <c r="DM6" s="21">
        <f t="shared" si="12"/>
        <v>11.4</v>
      </c>
      <c r="DN6" s="21" t="str">
        <f t="shared" si="12"/>
        <v>-</v>
      </c>
      <c r="DO6" s="21">
        <f t="shared" si="12"/>
        <v>15.85</v>
      </c>
      <c r="DP6" s="21">
        <f t="shared" si="12"/>
        <v>20.78</v>
      </c>
      <c r="DQ6" s="21">
        <f t="shared" si="12"/>
        <v>23.54</v>
      </c>
      <c r="DR6" s="21">
        <f t="shared" si="12"/>
        <v>25.86</v>
      </c>
      <c r="DS6" s="20" t="str">
        <f>IF(DS7="","",IF(DS7="-","【-】","【"&amp;SUBSTITUTE(TEXT(DS7,"#,##0.00"),"-","△")&amp;"】"))</f>
        <v>【39.74】</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1.34</v>
      </c>
      <c r="EB6" s="21">
        <f t="shared" si="13"/>
        <v>1.5</v>
      </c>
      <c r="EC6" s="21">
        <f t="shared" si="13"/>
        <v>1.4</v>
      </c>
      <c r="ED6" s="20" t="str">
        <f>IF(ED7="","",IF(ED7="-","【-】","【"&amp;SUBSTITUTE(TEXT(ED7,"#,##0.00"),"-","△")&amp;"】"))</f>
        <v>【7.62】</v>
      </c>
      <c r="EE6" s="21" t="str">
        <f>IF(EE7="",NA(),EE7)</f>
        <v>-</v>
      </c>
      <c r="EF6" s="20">
        <f t="shared" ref="EF6:EN6" si="14">IF(EF7="",NA(),EF7)</f>
        <v>0</v>
      </c>
      <c r="EG6" s="20">
        <f t="shared" si="14"/>
        <v>0</v>
      </c>
      <c r="EH6" s="20">
        <f t="shared" si="14"/>
        <v>0</v>
      </c>
      <c r="EI6" s="21">
        <f t="shared" si="14"/>
        <v>0.03</v>
      </c>
      <c r="EJ6" s="21" t="str">
        <f t="shared" si="14"/>
        <v>-</v>
      </c>
      <c r="EK6" s="21">
        <f t="shared" si="14"/>
        <v>0.15</v>
      </c>
      <c r="EL6" s="21">
        <f t="shared" si="14"/>
        <v>0.15</v>
      </c>
      <c r="EM6" s="21">
        <f t="shared" si="14"/>
        <v>0.15</v>
      </c>
      <c r="EN6" s="21">
        <f t="shared" si="14"/>
        <v>0.12</v>
      </c>
      <c r="EO6" s="20" t="str">
        <f>IF(EO7="","",IF(EO7="-","【-】","【"&amp;SUBSTITUTE(TEXT(EO7,"#,##0.00"),"-","△")&amp;"】"))</f>
        <v>【0.23】</v>
      </c>
    </row>
    <row r="7" spans="1:148" s="22" customFormat="1" x14ac:dyDescent="0.15">
      <c r="A7" s="14"/>
      <c r="B7" s="23">
        <v>2022</v>
      </c>
      <c r="C7" s="23">
        <v>82121</v>
      </c>
      <c r="D7" s="23">
        <v>46</v>
      </c>
      <c r="E7" s="23">
        <v>17</v>
      </c>
      <c r="F7" s="23">
        <v>1</v>
      </c>
      <c r="G7" s="23">
        <v>0</v>
      </c>
      <c r="H7" s="23" t="s">
        <v>96</v>
      </c>
      <c r="I7" s="23" t="s">
        <v>97</v>
      </c>
      <c r="J7" s="23" t="s">
        <v>98</v>
      </c>
      <c r="K7" s="23" t="s">
        <v>99</v>
      </c>
      <c r="L7" s="23" t="s">
        <v>100</v>
      </c>
      <c r="M7" s="23" t="s">
        <v>101</v>
      </c>
      <c r="N7" s="24" t="s">
        <v>102</v>
      </c>
      <c r="O7" s="24">
        <v>74.86</v>
      </c>
      <c r="P7" s="24">
        <v>41.14</v>
      </c>
      <c r="Q7" s="24">
        <v>96.33</v>
      </c>
      <c r="R7" s="24">
        <v>2640</v>
      </c>
      <c r="S7" s="24">
        <v>48222</v>
      </c>
      <c r="T7" s="24">
        <v>371.99</v>
      </c>
      <c r="U7" s="24">
        <v>129.63</v>
      </c>
      <c r="V7" s="24">
        <v>19713</v>
      </c>
      <c r="W7" s="24">
        <v>6.7</v>
      </c>
      <c r="X7" s="24">
        <v>2942.24</v>
      </c>
      <c r="Y7" s="24" t="s">
        <v>102</v>
      </c>
      <c r="Z7" s="24">
        <v>133.71</v>
      </c>
      <c r="AA7" s="24">
        <v>124.88</v>
      </c>
      <c r="AB7" s="24">
        <v>131.52000000000001</v>
      </c>
      <c r="AC7" s="24">
        <v>126.98</v>
      </c>
      <c r="AD7" s="24" t="s">
        <v>102</v>
      </c>
      <c r="AE7" s="24">
        <v>106.57</v>
      </c>
      <c r="AF7" s="24">
        <v>106.5</v>
      </c>
      <c r="AG7" s="24">
        <v>106.22</v>
      </c>
      <c r="AH7" s="24">
        <v>107.01</v>
      </c>
      <c r="AI7" s="24">
        <v>106.11</v>
      </c>
      <c r="AJ7" s="24" t="s">
        <v>102</v>
      </c>
      <c r="AK7" s="24">
        <v>0</v>
      </c>
      <c r="AL7" s="24">
        <v>0</v>
      </c>
      <c r="AM7" s="24">
        <v>0</v>
      </c>
      <c r="AN7" s="24">
        <v>0</v>
      </c>
      <c r="AO7" s="24" t="s">
        <v>102</v>
      </c>
      <c r="AP7" s="24">
        <v>53.44</v>
      </c>
      <c r="AQ7" s="24">
        <v>18.36</v>
      </c>
      <c r="AR7" s="24">
        <v>18.010000000000002</v>
      </c>
      <c r="AS7" s="24">
        <v>23.86</v>
      </c>
      <c r="AT7" s="24">
        <v>3.15</v>
      </c>
      <c r="AU7" s="24" t="s">
        <v>102</v>
      </c>
      <c r="AV7" s="24">
        <v>43.7</v>
      </c>
      <c r="AW7" s="24">
        <v>103.99</v>
      </c>
      <c r="AX7" s="24">
        <v>225.71</v>
      </c>
      <c r="AY7" s="24">
        <v>364.13</v>
      </c>
      <c r="AZ7" s="24" t="s">
        <v>102</v>
      </c>
      <c r="BA7" s="24">
        <v>47.03</v>
      </c>
      <c r="BB7" s="24">
        <v>55.6</v>
      </c>
      <c r="BC7" s="24">
        <v>59.4</v>
      </c>
      <c r="BD7" s="24">
        <v>68.27</v>
      </c>
      <c r="BE7" s="24">
        <v>73.44</v>
      </c>
      <c r="BF7" s="24" t="s">
        <v>102</v>
      </c>
      <c r="BG7" s="24">
        <v>188.13</v>
      </c>
      <c r="BH7" s="24">
        <v>171.84</v>
      </c>
      <c r="BI7" s="24">
        <v>68.55</v>
      </c>
      <c r="BJ7" s="24">
        <v>37.700000000000003</v>
      </c>
      <c r="BK7" s="24" t="s">
        <v>102</v>
      </c>
      <c r="BL7" s="24">
        <v>1001.3</v>
      </c>
      <c r="BM7" s="24">
        <v>789.08</v>
      </c>
      <c r="BN7" s="24">
        <v>747.84</v>
      </c>
      <c r="BO7" s="24">
        <v>804.98</v>
      </c>
      <c r="BP7" s="24">
        <v>652.82000000000005</v>
      </c>
      <c r="BQ7" s="24" t="s">
        <v>102</v>
      </c>
      <c r="BR7" s="24">
        <v>89.44</v>
      </c>
      <c r="BS7" s="24">
        <v>88.92</v>
      </c>
      <c r="BT7" s="24">
        <v>89.2</v>
      </c>
      <c r="BU7" s="24">
        <v>88.97</v>
      </c>
      <c r="BV7" s="24" t="s">
        <v>102</v>
      </c>
      <c r="BW7" s="24">
        <v>81.88</v>
      </c>
      <c r="BX7" s="24">
        <v>88.25</v>
      </c>
      <c r="BY7" s="24">
        <v>90.17</v>
      </c>
      <c r="BZ7" s="24">
        <v>88.71</v>
      </c>
      <c r="CA7" s="24">
        <v>97.61</v>
      </c>
      <c r="CB7" s="24" t="s">
        <v>102</v>
      </c>
      <c r="CC7" s="24">
        <v>150</v>
      </c>
      <c r="CD7" s="24">
        <v>150</v>
      </c>
      <c r="CE7" s="24">
        <v>150</v>
      </c>
      <c r="CF7" s="24">
        <v>150</v>
      </c>
      <c r="CG7" s="24" t="s">
        <v>102</v>
      </c>
      <c r="CH7" s="24">
        <v>187.55</v>
      </c>
      <c r="CI7" s="24">
        <v>176.37</v>
      </c>
      <c r="CJ7" s="24">
        <v>173.17</v>
      </c>
      <c r="CK7" s="24">
        <v>174.8</v>
      </c>
      <c r="CL7" s="24">
        <v>138.29</v>
      </c>
      <c r="CM7" s="24" t="s">
        <v>102</v>
      </c>
      <c r="CN7" s="24" t="s">
        <v>102</v>
      </c>
      <c r="CO7" s="24" t="s">
        <v>102</v>
      </c>
      <c r="CP7" s="24" t="s">
        <v>102</v>
      </c>
      <c r="CQ7" s="24" t="s">
        <v>102</v>
      </c>
      <c r="CR7" s="24" t="s">
        <v>102</v>
      </c>
      <c r="CS7" s="24">
        <v>50.94</v>
      </c>
      <c r="CT7" s="24">
        <v>56.72</v>
      </c>
      <c r="CU7" s="24">
        <v>56.43</v>
      </c>
      <c r="CV7" s="24">
        <v>55.82</v>
      </c>
      <c r="CW7" s="24">
        <v>59.1</v>
      </c>
      <c r="CX7" s="24" t="s">
        <v>102</v>
      </c>
      <c r="CY7" s="24">
        <v>92.59</v>
      </c>
      <c r="CZ7" s="24">
        <v>93.02</v>
      </c>
      <c r="DA7" s="24">
        <v>93.29</v>
      </c>
      <c r="DB7" s="24">
        <v>94.33</v>
      </c>
      <c r="DC7" s="24" t="s">
        <v>102</v>
      </c>
      <c r="DD7" s="24">
        <v>82.55</v>
      </c>
      <c r="DE7" s="24">
        <v>90.72</v>
      </c>
      <c r="DF7" s="24">
        <v>91.07</v>
      </c>
      <c r="DG7" s="24">
        <v>90.67</v>
      </c>
      <c r="DH7" s="24">
        <v>95.82</v>
      </c>
      <c r="DI7" s="24" t="s">
        <v>102</v>
      </c>
      <c r="DJ7" s="24">
        <v>3.12</v>
      </c>
      <c r="DK7" s="24">
        <v>6.03</v>
      </c>
      <c r="DL7" s="24">
        <v>8.89</v>
      </c>
      <c r="DM7" s="24">
        <v>11.4</v>
      </c>
      <c r="DN7" s="24" t="s">
        <v>102</v>
      </c>
      <c r="DO7" s="24">
        <v>15.85</v>
      </c>
      <c r="DP7" s="24">
        <v>20.78</v>
      </c>
      <c r="DQ7" s="24">
        <v>23.54</v>
      </c>
      <c r="DR7" s="24">
        <v>25.86</v>
      </c>
      <c r="DS7" s="24">
        <v>39.74</v>
      </c>
      <c r="DT7" s="24" t="s">
        <v>102</v>
      </c>
      <c r="DU7" s="24">
        <v>0</v>
      </c>
      <c r="DV7" s="24">
        <v>0</v>
      </c>
      <c r="DW7" s="24">
        <v>0</v>
      </c>
      <c r="DX7" s="24">
        <v>0</v>
      </c>
      <c r="DY7" s="24" t="s">
        <v>102</v>
      </c>
      <c r="DZ7" s="24">
        <v>0</v>
      </c>
      <c r="EA7" s="24">
        <v>1.34</v>
      </c>
      <c r="EB7" s="24">
        <v>1.5</v>
      </c>
      <c r="EC7" s="24">
        <v>1.4</v>
      </c>
      <c r="ED7" s="24">
        <v>7.62</v>
      </c>
      <c r="EE7" s="24" t="s">
        <v>102</v>
      </c>
      <c r="EF7" s="24">
        <v>0</v>
      </c>
      <c r="EG7" s="24">
        <v>0</v>
      </c>
      <c r="EH7" s="24">
        <v>0</v>
      </c>
      <c r="EI7" s="24">
        <v>0.03</v>
      </c>
      <c r="EJ7" s="24" t="s">
        <v>102</v>
      </c>
      <c r="EK7" s="24">
        <v>0.15</v>
      </c>
      <c r="EL7" s="24">
        <v>0.15</v>
      </c>
      <c r="EM7" s="24">
        <v>0.15</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jogesui1</cp:lastModifiedBy>
  <cp:lastPrinted>2024-01-31T07:29:23Z</cp:lastPrinted>
  <dcterms:created xsi:type="dcterms:W3CDTF">2023-12-12T00:43:31Z</dcterms:created>
  <dcterms:modified xsi:type="dcterms:W3CDTF">2024-02-05T01:09:01Z</dcterms:modified>
  <cp:category/>
</cp:coreProperties>
</file>