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8_公営企業\10_経営比較分析表\R5\03_県回答\"/>
    </mc:Choice>
  </mc:AlternateContent>
  <workbookProtection workbookAlgorithmName="SHA-512" workbookHashValue="Tw9nHlONODv0Q5Q711YT1tCXKVh1J14KP1mvonboxJXCh0Agt2FjqC4ZtBG120AkQoy8YwfRfsVnYKDLcjqtYQ==" workbookSaltValue="Hh3lzkorouiXVMvEfudyKQ==" workbookSpinCount="100000" lockStructure="1"/>
  <bookViews>
    <workbookView xWindow="0" yWindow="0" windowWidth="20460" windowHeight="750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C12" i="5" l="1"/>
  <c r="DI12" i="5"/>
  <c r="DE12" i="5"/>
  <c r="CK12" i="5"/>
  <c r="BQ12" i="5"/>
  <c r="BM12" i="5"/>
  <c r="AS12" i="5"/>
  <c r="DR11" i="5"/>
  <c r="CX11" i="5"/>
  <c r="CT11" i="5"/>
  <c r="BZ11" i="5"/>
  <c r="BF11" i="5"/>
  <c r="BB11" i="5"/>
  <c r="EE10" i="5"/>
  <c r="EA10" i="5"/>
  <c r="DQ10" i="5"/>
  <c r="DG10" i="5"/>
  <c r="CM10" i="5"/>
  <c r="CI10" i="5"/>
  <c r="BY10" i="5"/>
  <c r="BO10" i="5"/>
  <c r="AU10" i="5"/>
  <c r="AQ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P6" i="5"/>
  <c r="DQ11" i="5" s="1"/>
  <c r="DO6" i="5"/>
  <c r="DP11" i="5" s="1"/>
  <c r="DN6" i="5"/>
  <c r="DM6" i="5"/>
  <c r="DL6" i="5"/>
  <c r="DH12" i="5" s="1"/>
  <c r="DK6" i="5"/>
  <c r="DG12" i="5" s="1"/>
  <c r="DJ6" i="5"/>
  <c r="DF12" i="5" s="1"/>
  <c r="DI6" i="5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OZ56" i="4" s="1"/>
  <c r="CX6" i="5"/>
  <c r="CT12" i="5" s="1"/>
  <c r="CW6" i="5"/>
  <c r="CV6" i="5"/>
  <c r="CW11" i="5" s="1"/>
  <c r="CU6" i="5"/>
  <c r="CV11" i="5" s="1"/>
  <c r="CT6" i="5"/>
  <c r="CU11" i="5" s="1"/>
  <c r="CS6" i="5"/>
  <c r="CR6" i="5"/>
  <c r="CQ6" i="5"/>
  <c r="CM12" i="5" s="1"/>
  <c r="CP6" i="5"/>
  <c r="CL12" i="5" s="1"/>
  <c r="CO6" i="5"/>
  <c r="CN6" i="5"/>
  <c r="CJ12" i="5" s="1"/>
  <c r="CM6" i="5"/>
  <c r="CI12" i="5" s="1"/>
  <c r="CL6" i="5"/>
  <c r="CM11" i="5" s="1"/>
  <c r="CK6" i="5"/>
  <c r="CL11" i="5" s="1"/>
  <c r="CJ6" i="5"/>
  <c r="CK11" i="5" s="1"/>
  <c r="CI6" i="5"/>
  <c r="KF55" i="4" s="1"/>
  <c r="CH6" i="5"/>
  <c r="CI11" i="5" s="1"/>
  <c r="CG6" i="5"/>
  <c r="CF6" i="5"/>
  <c r="CB12" i="5" s="1"/>
  <c r="CE6" i="5"/>
  <c r="GZ56" i="4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X6" i="5"/>
  <c r="BY11" i="5" s="1"/>
  <c r="BW6" i="5"/>
  <c r="BX11" i="5" s="1"/>
  <c r="BV6" i="5"/>
  <c r="BU6" i="5"/>
  <c r="BT6" i="5"/>
  <c r="BP12" i="5" s="1"/>
  <c r="BS6" i="5"/>
  <c r="BO12" i="5" s="1"/>
  <c r="BR6" i="5"/>
  <c r="BN12" i="5" s="1"/>
  <c r="BQ6" i="5"/>
  <c r="BP6" i="5"/>
  <c r="BQ11" i="5" s="1"/>
  <c r="BO6" i="5"/>
  <c r="CF55" i="4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OZ33" i="4" s="1"/>
  <c r="BF6" i="5"/>
  <c r="BB12" i="5" s="1"/>
  <c r="BE6" i="5"/>
  <c r="BD6" i="5"/>
  <c r="BE11" i="5" s="1"/>
  <c r="BC6" i="5"/>
  <c r="BD11" i="5" s="1"/>
  <c r="BB6" i="5"/>
  <c r="BC11" i="5" s="1"/>
  <c r="BA6" i="5"/>
  <c r="AZ6" i="5"/>
  <c r="AY6" i="5"/>
  <c r="AU12" i="5" s="1"/>
  <c r="AX6" i="5"/>
  <c r="AT12" i="5" s="1"/>
  <c r="AW6" i="5"/>
  <c r="AV6" i="5"/>
  <c r="AR12" i="5" s="1"/>
  <c r="AU6" i="5"/>
  <c r="AQ12" i="5" s="1"/>
  <c r="AT6" i="5"/>
  <c r="AU11" i="5" s="1"/>
  <c r="AS6" i="5"/>
  <c r="AT11" i="5" s="1"/>
  <c r="AR6" i="5"/>
  <c r="AS11" i="5" s="1"/>
  <c r="AQ6" i="5"/>
  <c r="KF32" i="4" s="1"/>
  <c r="AP6" i="5"/>
  <c r="AQ11" i="5" s="1"/>
  <c r="AO6" i="5"/>
  <c r="AN6" i="5"/>
  <c r="AJ12" i="5" s="1"/>
  <c r="AM6" i="5"/>
  <c r="GZ33" i="4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CF32" i="4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FI90" i="4"/>
  <c r="EH90" i="4"/>
  <c r="DG90" i="4"/>
  <c r="BE90" i="4"/>
  <c r="AD90" i="4"/>
  <c r="C90" i="4"/>
  <c r="PZ81" i="4"/>
  <c r="OY81" i="4"/>
  <c r="NX81" i="4"/>
  <c r="KO81" i="4"/>
  <c r="JN81" i="4"/>
  <c r="IM81" i="4"/>
  <c r="HL81" i="4"/>
  <c r="GK81" i="4"/>
  <c r="EC81" i="4"/>
  <c r="DB81" i="4"/>
  <c r="AZ81" i="4"/>
  <c r="Y81" i="4"/>
  <c r="RA80" i="4"/>
  <c r="PZ80" i="4"/>
  <c r="OY80" i="4"/>
  <c r="NX80" i="4"/>
  <c r="MW80" i="4"/>
  <c r="JN80" i="4"/>
  <c r="IM80" i="4"/>
  <c r="HL80" i="4"/>
  <c r="EC80" i="4"/>
  <c r="DB80" i="4"/>
  <c r="CA80" i="4"/>
  <c r="AZ80" i="4"/>
  <c r="Y80" i="4"/>
  <c r="RA79" i="4"/>
  <c r="OY79" i="4"/>
  <c r="NX79" i="4"/>
  <c r="MW79" i="4"/>
  <c r="KO79" i="4"/>
  <c r="IM79" i="4"/>
  <c r="HL79" i="4"/>
  <c r="GK79" i="4"/>
  <c r="EC79" i="4"/>
  <c r="CA79" i="4"/>
  <c r="AZ79" i="4"/>
  <c r="Y79" i="4"/>
  <c r="RH56" i="4"/>
  <c r="QN56" i="4"/>
  <c r="PT56" i="4"/>
  <c r="OF56" i="4"/>
  <c r="MN56" i="4"/>
  <c r="LT56" i="4"/>
  <c r="KZ56" i="4"/>
  <c r="KF56" i="4"/>
  <c r="JL56" i="4"/>
  <c r="HT56" i="4"/>
  <c r="GF56" i="4"/>
  <c r="FL56" i="4"/>
  <c r="ER56" i="4"/>
  <c r="CZ56" i="4"/>
  <c r="CF56" i="4"/>
  <c r="BL56" i="4"/>
  <c r="AR56" i="4"/>
  <c r="X56" i="4"/>
  <c r="RH55" i="4"/>
  <c r="QN55" i="4"/>
  <c r="OZ55" i="4"/>
  <c r="OF55" i="4"/>
  <c r="MN55" i="4"/>
  <c r="LT55" i="4"/>
  <c r="KZ55" i="4"/>
  <c r="JL55" i="4"/>
  <c r="GZ55" i="4"/>
  <c r="GF55" i="4"/>
  <c r="FL55" i="4"/>
  <c r="CZ55" i="4"/>
  <c r="BL55" i="4"/>
  <c r="AR55" i="4"/>
  <c r="X55" i="4"/>
  <c r="RH54" i="4"/>
  <c r="QN54" i="4"/>
  <c r="PT54" i="4"/>
  <c r="OZ54" i="4"/>
  <c r="OF54" i="4"/>
  <c r="MN54" i="4"/>
  <c r="KZ54" i="4"/>
  <c r="KF54" i="4"/>
  <c r="JL54" i="4"/>
  <c r="HT54" i="4"/>
  <c r="GF54" i="4"/>
  <c r="FL54" i="4"/>
  <c r="ER54" i="4"/>
  <c r="CZ54" i="4"/>
  <c r="BL54" i="4"/>
  <c r="AR54" i="4"/>
  <c r="X54" i="4"/>
  <c r="RH33" i="4"/>
  <c r="QN33" i="4"/>
  <c r="PT33" i="4"/>
  <c r="OF33" i="4"/>
  <c r="MN33" i="4"/>
  <c r="LT33" i="4"/>
  <c r="KZ33" i="4"/>
  <c r="KF33" i="4"/>
  <c r="JL33" i="4"/>
  <c r="HT33" i="4"/>
  <c r="GF33" i="4"/>
  <c r="FL33" i="4"/>
  <c r="ER33" i="4"/>
  <c r="CZ33" i="4"/>
  <c r="CF33" i="4"/>
  <c r="BL33" i="4"/>
  <c r="AR33" i="4"/>
  <c r="X33" i="4"/>
  <c r="RH32" i="4"/>
  <c r="QN32" i="4"/>
  <c r="OZ32" i="4"/>
  <c r="OF32" i="4"/>
  <c r="MN32" i="4"/>
  <c r="LT32" i="4"/>
  <c r="KZ32" i="4"/>
  <c r="JL32" i="4"/>
  <c r="GZ32" i="4"/>
  <c r="GF32" i="4"/>
  <c r="FL32" i="4"/>
  <c r="CZ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ER32" i="4" l="1"/>
  <c r="HT32" i="4"/>
  <c r="PT32" i="4"/>
  <c r="LT54" i="4"/>
  <c r="ER55" i="4"/>
  <c r="HT55" i="4"/>
  <c r="PT55" i="4"/>
  <c r="PZ79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BE10" i="5"/>
  <c r="CW10" i="5"/>
  <c r="X11" i="5"/>
  <c r="AR11" i="5"/>
  <c r="BP11" i="5"/>
  <c r="CJ11" i="5"/>
  <c r="AI12" i="5"/>
  <c r="BC12" i="5"/>
  <c r="CA12" i="5"/>
  <c r="CU12" i="5"/>
  <c r="CF54" i="4"/>
  <c r="DB79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GZ54" i="4"/>
  <c r="JN79" i="4"/>
  <c r="GK80" i="4"/>
  <c r="KO80" i="4"/>
  <c r="CA81" i="4"/>
  <c r="MW81" i="4"/>
  <c r="RA81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<sst xmlns="http://schemas.openxmlformats.org/spreadsheetml/2006/main" count="262" uniqueCount="107">
  <si>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</si>
  <si>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</si>
  <si>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</si>
  <si>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</si>
  <si>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</si>
  <si>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</si>
  <si>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</si>
  <si>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</si>
  <si>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</si>
  <si>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</si>
  <si>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</si>
  <si>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</si>
  <si>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</si>
  <si>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</si>
  <si>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</si>
  <si>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</si>
  <si>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</si>
  <si>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</si>
  <si>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</si>
  <si>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</si>
  <si>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</si>
  <si>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</si>
  <si>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</si>
  <si>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</si>
  <si>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</si>
  <si>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</si>
  <si>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</si>
  <si>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</si>
  <si>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</si>
  <si>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</si>
  <si>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</si>
  <si>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</si>
  <si>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</si>
  <si>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</si>
  <si>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</si>
  <si>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</si>
  <si>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</si>
  <si>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</si>
  <si>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</si>
  <si>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</si>
  <si>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</si>
  <si>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</si>
  <si>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</si>
  <si>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</si>
  <si>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</si>
  <si>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</si>
  <si>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</si>
  <si>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</si>
  <si>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</si>
  <si>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</si>
  <si>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</si>
  <si>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</si>
  <si>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</si>
  <si>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</si>
  <si>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</si>
  <si>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</si>
  <si>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</si>
  <si>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</si>
  <si>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</si>
  <si>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</si>
  <si>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</si>
  <si>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</si>
  <si>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</si>
  <si>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</si>
  <si>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</si>
  <si>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</si>
  <si>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</si>
  <si>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</si>
  <si>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</si>
  <si>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</si>
  <si>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</si>
  <si>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</si>
  <si>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</si>
  <si>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</si>
  <si>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</si>
  <si>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</si>
  <si>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</si>
  <si>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</si>
  <si>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</si>
  <si>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</si>
  <si>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</si>
  <si>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</si>
  <si>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</si>
  <si>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</si>
  <si>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</si>
  <si>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</si>
  <si>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</si>
  <si>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</si>
  <si>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082155</t>
  </si>
  <si>
    <t>46</t>
  </si>
  <si>
    <t>02</t>
  </si>
  <si>
    <t>0</t>
  </si>
  <si>
    <t>000</t>
  </si>
  <si>
    <t>茨城県　北茨城市</t>
  </si>
  <si>
    <t>法適用</t>
  </si>
  <si>
    <t>工業用水道事業</t>
  </si>
  <si>
    <t>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</si>
  <si>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</si>
  <si>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</si>
  <si>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</si>
  <si>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</si>
  <si>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</si>
  <si>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</si>
  <si>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</si>
  <si>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①有形固定資産減価償却率
　全国平均・類似団体と比較して、施設の老朽化が進んでいることを示している。今後、施設の更新を計画的に実施していく必要がある。
②管路経年劣化率
　全国平均・類似団体と比較して、管路の経年劣化が進んでいることを示している。今後、管路の更新を計画的に実施していく必要がある。
③管路更新率
　当該値は0であり、更新が進んでいないことを示している。原因として、赤字経営により更新費用を十分に賄えない状況が挙げられる。
　今後、財源確保に努め、優先度を見極めながら、計画的に更新を実施していく必要がある。</t>
    <phoneticPr fontId="5"/>
  </si>
  <si>
    <t>　経営の健全性・効率性を見ると、全国平均・類似団体と比較して低い水準となっている。また、施設の老朽化が著しく進んでおり、計画的な更新を実施していく必要がある。
　経営の健全化・効率化を図り、施設更新を進めるため、料金改定を含めた収益確保に努める必要がある。</t>
    <phoneticPr fontId="5"/>
  </si>
  <si>
    <t>①経常収支比率
　全国平均・類似団体と比較して低く、赤字経営の状況である。原因として、供給水量の減少による減収が挙げられる。収益の改善が必要である。
②累積欠損金比率
　全国平均・類似団体と比較して著しく高く増加傾向にあり、経営の改善が必要である。
⑤料金回収率
　全国平均・類似団体と比較して低く、かつ100％を下回っているため、料金水準の適正化等について検討が必要である。
⑦施設利用率
　低い状況にあり、施設のダウンサイジング等の検討が必要である。
⑧契約率
　全国平均・類似団体と比較して低く、今後も契約水量の大幅な増加は見込めないため、施設のダウンサイジング等の検討が必要である。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</si>
</sst>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73.67</c:v>
                </c:pt>
                <c:pt idx="1">
                  <c:v>76</c:v>
                </c:pt>
                <c:pt idx="2">
                  <c:v>77.77</c:v>
                </c:pt>
                <c:pt idx="3">
                  <c:v>79.66</c:v>
                </c:pt>
                <c:pt idx="4">
                  <c:v>81.99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B-4C35-BB56-F86D2D150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52.21</c:v>
                </c:pt>
                <c:pt idx="1">
                  <c:v>54.51</c:v>
                </c:pt>
                <c:pt idx="2">
                  <c:v>55.38</c:v>
                </c:pt>
                <c:pt idx="3">
                  <c:v>56.07</c:v>
                </c:pt>
                <c:pt idx="4">
                  <c:v>55.87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B-4C35-BB56-F86D2D150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51.75</c:v>
                </c:pt>
                <c:pt idx="1">
                  <c:v>74.290000000000006</c:v>
                </c:pt>
                <c:pt idx="2">
                  <c:v>160.44999999999999</c:v>
                </c:pt>
                <c:pt idx="3">
                  <c:v>186.35</c:v>
                </c:pt>
                <c:pt idx="4">
                  <c:v>210.61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E-4D2F-9FBA-7108F3862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79.27</c:v>
                </c:pt>
                <c:pt idx="1">
                  <c:v>75.56</c:v>
                </c:pt>
                <c:pt idx="2">
                  <c:v>68.38</c:v>
                </c:pt>
                <c:pt idx="3">
                  <c:v>66.13</c:v>
                </c:pt>
                <c:pt idx="4">
                  <c:v>70.209999999999994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BE-4D2F-9FBA-7108F3862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77.569999999999993</c:v>
                </c:pt>
                <c:pt idx="1">
                  <c:v>78.709999999999994</c:v>
                </c:pt>
                <c:pt idx="2">
                  <c:v>82.44</c:v>
                </c:pt>
                <c:pt idx="3">
                  <c:v>86.46</c:v>
                </c:pt>
                <c:pt idx="4">
                  <c:v>79.89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3-469E-9C1E-D30A5DD79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108.18</c:v>
                </c:pt>
                <c:pt idx="1">
                  <c:v>114.99</c:v>
                </c:pt>
                <c:pt idx="2">
                  <c:v>110.04</c:v>
                </c:pt>
                <c:pt idx="3">
                  <c:v>115</c:v>
                </c:pt>
                <c:pt idx="4">
                  <c:v>110.28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C3-469E-9C1E-D30A5DD79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55.44</c:v>
                </c:pt>
                <c:pt idx="1">
                  <c:v>55.44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A-4DFF-AF29-D641A611B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32.03</c:v>
                </c:pt>
                <c:pt idx="1">
                  <c:v>36.58</c:v>
                </c:pt>
                <c:pt idx="2">
                  <c:v>40.880000000000003</c:v>
                </c:pt>
                <c:pt idx="3">
                  <c:v>41.24</c:v>
                </c:pt>
                <c:pt idx="4">
                  <c:v>39.020000000000003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A-4DFF-AF29-D641A611B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1-4F16-820D-C19A2DA1D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0.11</c:v>
                </c:pt>
                <c:pt idx="1">
                  <c:v>0.36</c:v>
                </c:pt>
                <c:pt idx="2">
                  <c:v>0.12</c:v>
                </c:pt>
                <c:pt idx="3">
                  <c:v>0.31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1-4F16-820D-C19A2DA1D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1001.26</c:v>
                </c:pt>
                <c:pt idx="1">
                  <c:v>909.93</c:v>
                </c:pt>
                <c:pt idx="2">
                  <c:v>835.69</c:v>
                </c:pt>
                <c:pt idx="3">
                  <c:v>792.74</c:v>
                </c:pt>
                <c:pt idx="4">
                  <c:v>769.84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B-48F6-B808-8DCC10F36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680.22</c:v>
                </c:pt>
                <c:pt idx="1">
                  <c:v>786.06</c:v>
                </c:pt>
                <c:pt idx="2">
                  <c:v>771.18</c:v>
                </c:pt>
                <c:pt idx="3">
                  <c:v>815.18</c:v>
                </c:pt>
                <c:pt idx="4">
                  <c:v>808.62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B-48F6-B808-8DCC10F36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299.60000000000002</c:v>
                </c:pt>
                <c:pt idx="1">
                  <c:v>276.52999999999997</c:v>
                </c:pt>
                <c:pt idx="2">
                  <c:v>248.25</c:v>
                </c:pt>
                <c:pt idx="3">
                  <c:v>227.86</c:v>
                </c:pt>
                <c:pt idx="4">
                  <c:v>204.29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F-4013-9424-68851F1F0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504.73</c:v>
                </c:pt>
                <c:pt idx="1">
                  <c:v>450.91</c:v>
                </c:pt>
                <c:pt idx="2">
                  <c:v>444.01</c:v>
                </c:pt>
                <c:pt idx="3">
                  <c:v>413.29</c:v>
                </c:pt>
                <c:pt idx="4">
                  <c:v>408.48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2F-4013-9424-68851F1F0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75.73</c:v>
                </c:pt>
                <c:pt idx="1">
                  <c:v>77.16</c:v>
                </c:pt>
                <c:pt idx="2">
                  <c:v>79.47</c:v>
                </c:pt>
                <c:pt idx="3">
                  <c:v>85.29</c:v>
                </c:pt>
                <c:pt idx="4">
                  <c:v>78.16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6-44E5-9FA9-2ADD84F0A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92.2</c:v>
                </c:pt>
                <c:pt idx="1">
                  <c:v>103.39</c:v>
                </c:pt>
                <c:pt idx="2">
                  <c:v>96.49</c:v>
                </c:pt>
                <c:pt idx="3">
                  <c:v>101.92</c:v>
                </c:pt>
                <c:pt idx="4">
                  <c:v>98.05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B6-44E5-9FA9-2ADD84F0A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22.85</c:v>
                </c:pt>
                <c:pt idx="1">
                  <c:v>22.35</c:v>
                </c:pt>
                <c:pt idx="2">
                  <c:v>21.65</c:v>
                </c:pt>
                <c:pt idx="3">
                  <c:v>20.2</c:v>
                </c:pt>
                <c:pt idx="4">
                  <c:v>22.04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9-4392-9B49-5E35E411B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34.33</c:v>
                </c:pt>
                <c:pt idx="1">
                  <c:v>30.96</c:v>
                </c:pt>
                <c:pt idx="2">
                  <c:v>33.229999999999997</c:v>
                </c:pt>
                <c:pt idx="3">
                  <c:v>31.6</c:v>
                </c:pt>
                <c:pt idx="4">
                  <c:v>33.26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9-4392-9B49-5E35E411B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44.34</c:v>
                </c:pt>
                <c:pt idx="1">
                  <c:v>41.97</c:v>
                </c:pt>
                <c:pt idx="2">
                  <c:v>37.03</c:v>
                </c:pt>
                <c:pt idx="3">
                  <c:v>38.18</c:v>
                </c:pt>
                <c:pt idx="4">
                  <c:v>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C-4854-AC7E-B97DC78DB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44.05</c:v>
                </c:pt>
                <c:pt idx="1">
                  <c:v>45.51</c:v>
                </c:pt>
                <c:pt idx="2">
                  <c:v>44.67</c:v>
                </c:pt>
                <c:pt idx="3">
                  <c:v>41.71</c:v>
                </c:pt>
                <c:pt idx="4">
                  <c:v>47.02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C-4854-AC7E-B97DC78DB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60.27</c:v>
                </c:pt>
                <c:pt idx="1">
                  <c:v>63.28</c:v>
                </c:pt>
                <c:pt idx="2">
                  <c:v>63.28</c:v>
                </c:pt>
                <c:pt idx="3">
                  <c:v>63.28</c:v>
                </c:pt>
                <c:pt idx="4">
                  <c:v>60.57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F-4545-ACEA-FDD5C7FA0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61.85</c:v>
                </c:pt>
                <c:pt idx="1">
                  <c:v>64.14</c:v>
                </c:pt>
                <c:pt idx="2">
                  <c:v>63.89</c:v>
                </c:pt>
                <c:pt idx="3">
                  <c:v>64.7</c:v>
                </c:pt>
                <c:pt idx="4">
                  <c:v>65.38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F-4545-ACEA-FDD5C7FA0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FS61" zoomScale="80" zoomScaleNormal="80" workbookViewId="0">
      <selection activeCell="SM48" sqref="SM48:TA6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15">
      <c r="A5" s="2"/>
      <c r="B5" s="139" t="str">
        <f>データ!H7</f>
        <v>茨城県　北茨城市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3"/>
      <c r="KX6" s="143"/>
      <c r="KY6" s="143"/>
      <c r="KZ6" s="143"/>
      <c r="LA6" s="143"/>
      <c r="LB6" s="143"/>
      <c r="LC6" s="4"/>
      <c r="LD6" s="2"/>
      <c r="LE6" s="2"/>
      <c r="LF6" s="2"/>
      <c r="LG6" s="2"/>
      <c r="LH6" s="2"/>
      <c r="LI6" s="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3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15">
      <c r="A8" s="6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33310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小規模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1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>
        <f>データ!N7</f>
        <v>13125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3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15">
      <c r="A9" s="6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15">
      <c r="A10" s="6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67.3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>
        <f>データ!Q7</f>
        <v>14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>
        <f>データ!R7</f>
        <v>20177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非設置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8" t="s">
        <v>106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68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68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68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68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68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68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68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68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68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68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68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68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68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8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H30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R01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R02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R03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R04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H30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R01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R02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R03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R04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H30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R01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R02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R03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R04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H30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R01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R02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R03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R04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8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77.569999999999993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78.709999999999994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82.44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86.46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79.89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51.75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74.290000000000006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160.44999999999999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186.35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210.61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1001.26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909.93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835.69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792.74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769.84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299.60000000000002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276.52999999999997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248.25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227.86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204.29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8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108.18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114.99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110.04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115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110.28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79.27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75.56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68.38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66.13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70.209999999999994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680.22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786.06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771.18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815.18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808.62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504.73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450.91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444.01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413.29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408.48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8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2"/>
      <c r="DW34" s="2"/>
      <c r="DX34" s="2"/>
      <c r="DY34" s="2"/>
      <c r="DZ34" s="2"/>
      <c r="EA34" s="2"/>
      <c r="EB34" s="2"/>
      <c r="EC34" s="2"/>
      <c r="ED34" s="51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3"/>
      <c r="IP34" s="2"/>
      <c r="IQ34" s="2"/>
      <c r="IR34" s="2"/>
      <c r="IS34" s="2"/>
      <c r="IT34" s="2"/>
      <c r="IU34" s="2"/>
      <c r="IV34" s="2"/>
      <c r="IW34" s="2"/>
      <c r="IX34" s="51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3"/>
      <c r="NJ34" s="2"/>
      <c r="NK34" s="2"/>
      <c r="NL34" s="2"/>
      <c r="NM34" s="2"/>
      <c r="NN34" s="2"/>
      <c r="NO34" s="2"/>
      <c r="NP34" s="2"/>
      <c r="NQ34" s="2"/>
      <c r="NR34" s="51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3"/>
      <c r="SD34" s="2"/>
      <c r="SE34" s="2"/>
      <c r="SF34" s="2"/>
      <c r="SG34" s="2"/>
      <c r="SH34" s="2"/>
      <c r="SI34" s="2"/>
      <c r="SJ34" s="2"/>
      <c r="SK34" s="14"/>
      <c r="SL34" s="2"/>
      <c r="SM34" s="68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8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8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8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8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8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68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68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68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68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68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71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3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104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H30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R01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R02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R03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R04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H30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R01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R02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R03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R04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H30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R01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R02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R03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R04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H30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R01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R02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R03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R04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75.73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77.16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79.47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85.29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78.16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22.85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22.35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21.65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20.2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22.04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44.34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41.97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37.03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38.18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39.4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60.27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63.28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63.28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63.28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60.57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92.2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103.39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96.49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101.92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98.05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34.33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30.96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33.229999999999997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31.6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33.26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44.05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45.51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44.67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41.71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47.02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61.85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64.14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63.89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64.7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65.38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2"/>
      <c r="DW57" s="2"/>
      <c r="DX57" s="2"/>
      <c r="DY57" s="2"/>
      <c r="DZ57" s="2"/>
      <c r="EA57" s="2"/>
      <c r="EB57" s="2"/>
      <c r="EC57" s="2"/>
      <c r="ED57" s="51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3"/>
      <c r="IP57" s="2"/>
      <c r="IQ57" s="2"/>
      <c r="IR57" s="2"/>
      <c r="IS57" s="2"/>
      <c r="IT57" s="2"/>
      <c r="IU57" s="2"/>
      <c r="IV57" s="2"/>
      <c r="IW57" s="2"/>
      <c r="IX57" s="51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3"/>
      <c r="NJ57" s="2"/>
      <c r="NK57" s="2"/>
      <c r="NL57" s="2"/>
      <c r="NM57" s="2"/>
      <c r="NN57" s="2"/>
      <c r="NO57" s="2"/>
      <c r="NP57" s="2"/>
      <c r="NQ57" s="2"/>
      <c r="NR57" s="51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3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105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59" t="str">
        <f>データ!$B$10</f>
        <v>H30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59" t="str">
        <f>データ!$C$10</f>
        <v>R01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1"/>
      <c r="CA79" s="59" t="str">
        <f>データ!$D$10</f>
        <v>R02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1"/>
      <c r="DB79" s="59" t="str">
        <f>データ!$E$10</f>
        <v>R03</v>
      </c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1"/>
      <c r="EC79" s="59" t="str">
        <f>データ!$F$10</f>
        <v>R04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8"/>
      <c r="GK79" s="59" t="str">
        <f>データ!$B$10</f>
        <v>H30</v>
      </c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1"/>
      <c r="HL79" s="59" t="str">
        <f>データ!$C$10</f>
        <v>R01</v>
      </c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1"/>
      <c r="IM79" s="59" t="str">
        <f>データ!$D$10</f>
        <v>R02</v>
      </c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1"/>
      <c r="JN79" s="59" t="str">
        <f>データ!$E$10</f>
        <v>R03</v>
      </c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1"/>
      <c r="KO79" s="59" t="str">
        <f>データ!$F$10</f>
        <v>R04</v>
      </c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8"/>
      <c r="MW79" s="59" t="str">
        <f>データ!$B$10</f>
        <v>H30</v>
      </c>
      <c r="MX79" s="60"/>
      <c r="MY79" s="60"/>
      <c r="MZ79" s="60"/>
      <c r="NA79" s="60"/>
      <c r="NB79" s="60"/>
      <c r="NC79" s="60"/>
      <c r="ND79" s="60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0"/>
      <c r="NS79" s="60"/>
      <c r="NT79" s="60"/>
      <c r="NU79" s="60"/>
      <c r="NV79" s="60"/>
      <c r="NW79" s="61"/>
      <c r="NX79" s="59" t="str">
        <f>データ!$C$10</f>
        <v>R01</v>
      </c>
      <c r="NY79" s="60"/>
      <c r="NZ79" s="60"/>
      <c r="OA79" s="60"/>
      <c r="OB79" s="60"/>
      <c r="OC79" s="60"/>
      <c r="OD79" s="60"/>
      <c r="OE79" s="60"/>
      <c r="OF79" s="60"/>
      <c r="OG79" s="60"/>
      <c r="OH79" s="60"/>
      <c r="OI79" s="60"/>
      <c r="OJ79" s="60"/>
      <c r="OK79" s="60"/>
      <c r="OL79" s="60"/>
      <c r="OM79" s="60"/>
      <c r="ON79" s="60"/>
      <c r="OO79" s="60"/>
      <c r="OP79" s="60"/>
      <c r="OQ79" s="60"/>
      <c r="OR79" s="60"/>
      <c r="OS79" s="60"/>
      <c r="OT79" s="60"/>
      <c r="OU79" s="60"/>
      <c r="OV79" s="60"/>
      <c r="OW79" s="60"/>
      <c r="OX79" s="61"/>
      <c r="OY79" s="59" t="str">
        <f>データ!$D$10</f>
        <v>R02</v>
      </c>
      <c r="OZ79" s="60"/>
      <c r="PA79" s="60"/>
      <c r="PB79" s="60"/>
      <c r="PC79" s="60"/>
      <c r="PD79" s="60"/>
      <c r="PE79" s="60"/>
      <c r="PF79" s="60"/>
      <c r="PG79" s="60"/>
      <c r="PH79" s="60"/>
      <c r="PI79" s="60"/>
      <c r="PJ79" s="60"/>
      <c r="PK79" s="60"/>
      <c r="PL79" s="60"/>
      <c r="PM79" s="60"/>
      <c r="PN79" s="60"/>
      <c r="PO79" s="60"/>
      <c r="PP79" s="60"/>
      <c r="PQ79" s="60"/>
      <c r="PR79" s="60"/>
      <c r="PS79" s="60"/>
      <c r="PT79" s="60"/>
      <c r="PU79" s="60"/>
      <c r="PV79" s="60"/>
      <c r="PW79" s="60"/>
      <c r="PX79" s="60"/>
      <c r="PY79" s="61"/>
      <c r="PZ79" s="59" t="str">
        <f>データ!$E$10</f>
        <v>R03</v>
      </c>
      <c r="QA79" s="60"/>
      <c r="QB79" s="60"/>
      <c r="QC79" s="60"/>
      <c r="QD79" s="60"/>
      <c r="QE79" s="60"/>
      <c r="QF79" s="60"/>
      <c r="QG79" s="60"/>
      <c r="QH79" s="60"/>
      <c r="QI79" s="60"/>
      <c r="QJ79" s="60"/>
      <c r="QK79" s="60"/>
      <c r="QL79" s="60"/>
      <c r="QM79" s="60"/>
      <c r="QN79" s="60"/>
      <c r="QO79" s="60"/>
      <c r="QP79" s="60"/>
      <c r="QQ79" s="60"/>
      <c r="QR79" s="60"/>
      <c r="QS79" s="60"/>
      <c r="QT79" s="60"/>
      <c r="QU79" s="60"/>
      <c r="QV79" s="60"/>
      <c r="QW79" s="60"/>
      <c r="QX79" s="60"/>
      <c r="QY79" s="60"/>
      <c r="QZ79" s="61"/>
      <c r="RA79" s="59" t="str">
        <f>データ!$F$10</f>
        <v>R04</v>
      </c>
      <c r="RB79" s="60"/>
      <c r="RC79" s="60"/>
      <c r="RD79" s="60"/>
      <c r="RE79" s="60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60"/>
      <c r="RS79" s="60"/>
      <c r="RT79" s="60"/>
      <c r="RU79" s="60"/>
      <c r="RV79" s="60"/>
      <c r="RW79" s="60"/>
      <c r="RX79" s="60"/>
      <c r="RY79" s="60"/>
      <c r="RZ79" s="60"/>
      <c r="SA79" s="6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5">
        <f>データ!DD6</f>
        <v>73.67</v>
      </c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>
        <f>データ!DE6</f>
        <v>76</v>
      </c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>
        <f>データ!DF6</f>
        <v>77.77</v>
      </c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>
        <f>データ!DG6</f>
        <v>79.66</v>
      </c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>
        <f>データ!DH6</f>
        <v>81.99</v>
      </c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5">
        <f>データ!DO6</f>
        <v>55.44</v>
      </c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>
        <f>データ!DP6</f>
        <v>55.44</v>
      </c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>
        <f>データ!DQ6</f>
        <v>100</v>
      </c>
      <c r="IN80" s="55"/>
      <c r="IO80" s="55"/>
      <c r="IP80" s="55"/>
      <c r="IQ80" s="55"/>
      <c r="IR80" s="55"/>
      <c r="IS80" s="55"/>
      <c r="IT80" s="55"/>
      <c r="IU80" s="55"/>
      <c r="IV80" s="55"/>
      <c r="IW80" s="55"/>
      <c r="IX80" s="55"/>
      <c r="IY80" s="55"/>
      <c r="IZ80" s="55"/>
      <c r="JA80" s="55"/>
      <c r="JB80" s="55"/>
      <c r="JC80" s="55"/>
      <c r="JD80" s="55"/>
      <c r="JE80" s="55"/>
      <c r="JF80" s="55"/>
      <c r="JG80" s="55"/>
      <c r="JH80" s="55"/>
      <c r="JI80" s="55"/>
      <c r="JJ80" s="55"/>
      <c r="JK80" s="55"/>
      <c r="JL80" s="55"/>
      <c r="JM80" s="55"/>
      <c r="JN80" s="55">
        <f>データ!DR6</f>
        <v>100</v>
      </c>
      <c r="JO80" s="55"/>
      <c r="JP80" s="55"/>
      <c r="JQ80" s="55"/>
      <c r="JR80" s="55"/>
      <c r="JS80" s="55"/>
      <c r="JT80" s="55"/>
      <c r="JU80" s="55"/>
      <c r="JV80" s="55"/>
      <c r="JW80" s="55"/>
      <c r="JX80" s="55"/>
      <c r="JY80" s="55"/>
      <c r="JZ80" s="55"/>
      <c r="KA80" s="55"/>
      <c r="KB80" s="55"/>
      <c r="KC80" s="55"/>
      <c r="KD80" s="55"/>
      <c r="KE80" s="55"/>
      <c r="KF80" s="55"/>
      <c r="KG80" s="55"/>
      <c r="KH80" s="55"/>
      <c r="KI80" s="55"/>
      <c r="KJ80" s="55"/>
      <c r="KK80" s="55"/>
      <c r="KL80" s="55"/>
      <c r="KM80" s="55"/>
      <c r="KN80" s="55"/>
      <c r="KO80" s="55">
        <f>データ!DS6</f>
        <v>100</v>
      </c>
      <c r="KP80" s="55"/>
      <c r="KQ80" s="55"/>
      <c r="KR80" s="55"/>
      <c r="KS80" s="55"/>
      <c r="KT80" s="55"/>
      <c r="KU80" s="55"/>
      <c r="KV80" s="55"/>
      <c r="KW80" s="55"/>
      <c r="KX80" s="55"/>
      <c r="KY80" s="55"/>
      <c r="KZ80" s="55"/>
      <c r="LA80" s="55"/>
      <c r="LB80" s="55"/>
      <c r="LC80" s="55"/>
      <c r="LD80" s="55"/>
      <c r="LE80" s="55"/>
      <c r="LF80" s="55"/>
      <c r="LG80" s="55"/>
      <c r="LH80" s="55"/>
      <c r="LI80" s="55"/>
      <c r="LJ80" s="55"/>
      <c r="LK80" s="55"/>
      <c r="LL80" s="55"/>
      <c r="LM80" s="55"/>
      <c r="LN80" s="55"/>
      <c r="LO80" s="55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5">
        <f>データ!DZ6</f>
        <v>0</v>
      </c>
      <c r="MX80" s="55"/>
      <c r="MY80" s="55"/>
      <c r="MZ80" s="55"/>
      <c r="NA80" s="55"/>
      <c r="NB80" s="55"/>
      <c r="NC80" s="55"/>
      <c r="ND80" s="55"/>
      <c r="NE80" s="55"/>
      <c r="NF80" s="55"/>
      <c r="NG80" s="55"/>
      <c r="NH80" s="55"/>
      <c r="NI80" s="55"/>
      <c r="NJ80" s="55"/>
      <c r="NK80" s="55"/>
      <c r="NL80" s="55"/>
      <c r="NM80" s="55"/>
      <c r="NN80" s="55"/>
      <c r="NO80" s="55"/>
      <c r="NP80" s="55"/>
      <c r="NQ80" s="55"/>
      <c r="NR80" s="55"/>
      <c r="NS80" s="55"/>
      <c r="NT80" s="55"/>
      <c r="NU80" s="55"/>
      <c r="NV80" s="55"/>
      <c r="NW80" s="55"/>
      <c r="NX80" s="55">
        <f>データ!EA6</f>
        <v>0</v>
      </c>
      <c r="NY80" s="55"/>
      <c r="NZ80" s="55"/>
      <c r="OA80" s="55"/>
      <c r="OB80" s="55"/>
      <c r="OC80" s="55"/>
      <c r="OD80" s="55"/>
      <c r="OE80" s="55"/>
      <c r="OF80" s="55"/>
      <c r="OG80" s="55"/>
      <c r="OH80" s="55"/>
      <c r="OI80" s="55"/>
      <c r="OJ80" s="55"/>
      <c r="OK80" s="55"/>
      <c r="OL80" s="55"/>
      <c r="OM80" s="55"/>
      <c r="ON80" s="55"/>
      <c r="OO80" s="55"/>
      <c r="OP80" s="55"/>
      <c r="OQ80" s="55"/>
      <c r="OR80" s="55"/>
      <c r="OS80" s="55"/>
      <c r="OT80" s="55"/>
      <c r="OU80" s="55"/>
      <c r="OV80" s="55"/>
      <c r="OW80" s="55"/>
      <c r="OX80" s="55"/>
      <c r="OY80" s="55">
        <f>データ!EB6</f>
        <v>0</v>
      </c>
      <c r="OZ80" s="55"/>
      <c r="PA80" s="55"/>
      <c r="PB80" s="55"/>
      <c r="PC80" s="55"/>
      <c r="PD80" s="55"/>
      <c r="PE80" s="55"/>
      <c r="PF80" s="55"/>
      <c r="PG80" s="55"/>
      <c r="PH80" s="55"/>
      <c r="PI80" s="55"/>
      <c r="PJ80" s="55"/>
      <c r="PK80" s="55"/>
      <c r="PL80" s="55"/>
      <c r="PM80" s="55"/>
      <c r="PN80" s="55"/>
      <c r="PO80" s="55"/>
      <c r="PP80" s="55"/>
      <c r="PQ80" s="55"/>
      <c r="PR80" s="55"/>
      <c r="PS80" s="55"/>
      <c r="PT80" s="55"/>
      <c r="PU80" s="55"/>
      <c r="PV80" s="55"/>
      <c r="PW80" s="55"/>
      <c r="PX80" s="55"/>
      <c r="PY80" s="55"/>
      <c r="PZ80" s="55">
        <f>データ!EC6</f>
        <v>0</v>
      </c>
      <c r="QA80" s="55"/>
      <c r="QB80" s="55"/>
      <c r="QC80" s="55"/>
      <c r="QD80" s="55"/>
      <c r="QE80" s="55"/>
      <c r="QF80" s="55"/>
      <c r="QG80" s="55"/>
      <c r="QH80" s="55"/>
      <c r="QI80" s="55"/>
      <c r="QJ80" s="55"/>
      <c r="QK80" s="55"/>
      <c r="QL80" s="55"/>
      <c r="QM80" s="55"/>
      <c r="QN80" s="55"/>
      <c r="QO80" s="55"/>
      <c r="QP80" s="55"/>
      <c r="QQ80" s="55"/>
      <c r="QR80" s="55"/>
      <c r="QS80" s="55"/>
      <c r="QT80" s="55"/>
      <c r="QU80" s="55"/>
      <c r="QV80" s="55"/>
      <c r="QW80" s="55"/>
      <c r="QX80" s="55"/>
      <c r="QY80" s="55"/>
      <c r="QZ80" s="55"/>
      <c r="RA80" s="55">
        <f>データ!ED6</f>
        <v>0</v>
      </c>
      <c r="RB80" s="55"/>
      <c r="RC80" s="55"/>
      <c r="RD80" s="55"/>
      <c r="RE80" s="55"/>
      <c r="RF80" s="55"/>
      <c r="RG80" s="55"/>
      <c r="RH80" s="55"/>
      <c r="RI80" s="55"/>
      <c r="RJ80" s="55"/>
      <c r="RK80" s="55"/>
      <c r="RL80" s="55"/>
      <c r="RM80" s="55"/>
      <c r="RN80" s="55"/>
      <c r="RO80" s="55"/>
      <c r="RP80" s="55"/>
      <c r="RQ80" s="55"/>
      <c r="RR80" s="55"/>
      <c r="RS80" s="55"/>
      <c r="RT80" s="55"/>
      <c r="RU80" s="55"/>
      <c r="RV80" s="55"/>
      <c r="RW80" s="55"/>
      <c r="RX80" s="55"/>
      <c r="RY80" s="55"/>
      <c r="RZ80" s="55"/>
      <c r="SA80" s="55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5">
        <f>データ!DI6</f>
        <v>52.21</v>
      </c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>
        <f>データ!DJ6</f>
        <v>54.51</v>
      </c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>
        <f>データ!DK6</f>
        <v>55.38</v>
      </c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>
        <f>データ!DL6</f>
        <v>56.07</v>
      </c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>
        <f>データ!DM6</f>
        <v>55.87</v>
      </c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5">
        <f>データ!DT6</f>
        <v>32.03</v>
      </c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>
        <f>データ!DU6</f>
        <v>36.58</v>
      </c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>
        <f>データ!DV6</f>
        <v>40.880000000000003</v>
      </c>
      <c r="IN81" s="55"/>
      <c r="IO81" s="55"/>
      <c r="IP81" s="55"/>
      <c r="IQ81" s="55"/>
      <c r="IR81" s="55"/>
      <c r="IS81" s="55"/>
      <c r="IT81" s="55"/>
      <c r="IU81" s="55"/>
      <c r="IV81" s="55"/>
      <c r="IW81" s="55"/>
      <c r="IX81" s="55"/>
      <c r="IY81" s="55"/>
      <c r="IZ81" s="55"/>
      <c r="JA81" s="55"/>
      <c r="JB81" s="55"/>
      <c r="JC81" s="55"/>
      <c r="JD81" s="55"/>
      <c r="JE81" s="55"/>
      <c r="JF81" s="55"/>
      <c r="JG81" s="55"/>
      <c r="JH81" s="55"/>
      <c r="JI81" s="55"/>
      <c r="JJ81" s="55"/>
      <c r="JK81" s="55"/>
      <c r="JL81" s="55"/>
      <c r="JM81" s="55"/>
      <c r="JN81" s="55">
        <f>データ!DW6</f>
        <v>41.24</v>
      </c>
      <c r="JO81" s="55"/>
      <c r="JP81" s="55"/>
      <c r="JQ81" s="55"/>
      <c r="JR81" s="55"/>
      <c r="JS81" s="55"/>
      <c r="JT81" s="55"/>
      <c r="JU81" s="55"/>
      <c r="JV81" s="55"/>
      <c r="JW81" s="55"/>
      <c r="JX81" s="55"/>
      <c r="JY81" s="55"/>
      <c r="JZ81" s="55"/>
      <c r="KA81" s="55"/>
      <c r="KB81" s="55"/>
      <c r="KC81" s="55"/>
      <c r="KD81" s="55"/>
      <c r="KE81" s="55"/>
      <c r="KF81" s="55"/>
      <c r="KG81" s="55"/>
      <c r="KH81" s="55"/>
      <c r="KI81" s="55"/>
      <c r="KJ81" s="55"/>
      <c r="KK81" s="55"/>
      <c r="KL81" s="55"/>
      <c r="KM81" s="55"/>
      <c r="KN81" s="55"/>
      <c r="KO81" s="55">
        <f>データ!DX6</f>
        <v>39.020000000000003</v>
      </c>
      <c r="KP81" s="55"/>
      <c r="KQ81" s="55"/>
      <c r="KR81" s="55"/>
      <c r="KS81" s="55"/>
      <c r="KT81" s="55"/>
      <c r="KU81" s="55"/>
      <c r="KV81" s="55"/>
      <c r="KW81" s="55"/>
      <c r="KX81" s="55"/>
      <c r="KY81" s="55"/>
      <c r="KZ81" s="55"/>
      <c r="LA81" s="55"/>
      <c r="LB81" s="55"/>
      <c r="LC81" s="55"/>
      <c r="LD81" s="55"/>
      <c r="LE81" s="55"/>
      <c r="LF81" s="55"/>
      <c r="LG81" s="55"/>
      <c r="LH81" s="55"/>
      <c r="LI81" s="55"/>
      <c r="LJ81" s="55"/>
      <c r="LK81" s="55"/>
      <c r="LL81" s="55"/>
      <c r="LM81" s="55"/>
      <c r="LN81" s="55"/>
      <c r="LO81" s="55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5">
        <f>データ!EE6</f>
        <v>0.11</v>
      </c>
      <c r="MX81" s="55"/>
      <c r="MY81" s="55"/>
      <c r="MZ81" s="55"/>
      <c r="NA81" s="55"/>
      <c r="NB81" s="55"/>
      <c r="NC81" s="55"/>
      <c r="ND81" s="55"/>
      <c r="NE81" s="55"/>
      <c r="NF81" s="55"/>
      <c r="NG81" s="55"/>
      <c r="NH81" s="55"/>
      <c r="NI81" s="55"/>
      <c r="NJ81" s="55"/>
      <c r="NK81" s="55"/>
      <c r="NL81" s="55"/>
      <c r="NM81" s="55"/>
      <c r="NN81" s="55"/>
      <c r="NO81" s="55"/>
      <c r="NP81" s="55"/>
      <c r="NQ81" s="55"/>
      <c r="NR81" s="55"/>
      <c r="NS81" s="55"/>
      <c r="NT81" s="55"/>
      <c r="NU81" s="55"/>
      <c r="NV81" s="55"/>
      <c r="NW81" s="55"/>
      <c r="NX81" s="55">
        <f>データ!EF6</f>
        <v>0.36</v>
      </c>
      <c r="NY81" s="55"/>
      <c r="NZ81" s="55"/>
      <c r="OA81" s="55"/>
      <c r="OB81" s="55"/>
      <c r="OC81" s="55"/>
      <c r="OD81" s="55"/>
      <c r="OE81" s="55"/>
      <c r="OF81" s="55"/>
      <c r="OG81" s="55"/>
      <c r="OH81" s="55"/>
      <c r="OI81" s="55"/>
      <c r="OJ81" s="55"/>
      <c r="OK81" s="55"/>
      <c r="OL81" s="55"/>
      <c r="OM81" s="55"/>
      <c r="ON81" s="55"/>
      <c r="OO81" s="55"/>
      <c r="OP81" s="55"/>
      <c r="OQ81" s="55"/>
      <c r="OR81" s="55"/>
      <c r="OS81" s="55"/>
      <c r="OT81" s="55"/>
      <c r="OU81" s="55"/>
      <c r="OV81" s="55"/>
      <c r="OW81" s="55"/>
      <c r="OX81" s="55"/>
      <c r="OY81" s="55">
        <f>データ!EG6</f>
        <v>0.12</v>
      </c>
      <c r="OZ81" s="55"/>
      <c r="PA81" s="55"/>
      <c r="PB81" s="55"/>
      <c r="PC81" s="55"/>
      <c r="PD81" s="55"/>
      <c r="PE81" s="55"/>
      <c r="PF81" s="55"/>
      <c r="PG81" s="55"/>
      <c r="PH81" s="55"/>
      <c r="PI81" s="55"/>
      <c r="PJ81" s="55"/>
      <c r="PK81" s="55"/>
      <c r="PL81" s="55"/>
      <c r="PM81" s="55"/>
      <c r="PN81" s="55"/>
      <c r="PO81" s="55"/>
      <c r="PP81" s="55"/>
      <c r="PQ81" s="55"/>
      <c r="PR81" s="55"/>
      <c r="PS81" s="55"/>
      <c r="PT81" s="55"/>
      <c r="PU81" s="55"/>
      <c r="PV81" s="55"/>
      <c r="PW81" s="55"/>
      <c r="PX81" s="55"/>
      <c r="PY81" s="55"/>
      <c r="PZ81" s="55">
        <f>データ!EH6</f>
        <v>0.31</v>
      </c>
      <c r="QA81" s="55"/>
      <c r="QB81" s="55"/>
      <c r="QC81" s="55"/>
      <c r="QD81" s="55"/>
      <c r="QE81" s="55"/>
      <c r="QF81" s="55"/>
      <c r="QG81" s="55"/>
      <c r="QH81" s="55"/>
      <c r="QI81" s="55"/>
      <c r="QJ81" s="55"/>
      <c r="QK81" s="55"/>
      <c r="QL81" s="55"/>
      <c r="QM81" s="55"/>
      <c r="QN81" s="55"/>
      <c r="QO81" s="55"/>
      <c r="QP81" s="55"/>
      <c r="QQ81" s="55"/>
      <c r="QR81" s="55"/>
      <c r="QS81" s="55"/>
      <c r="QT81" s="55"/>
      <c r="QU81" s="55"/>
      <c r="QV81" s="55"/>
      <c r="QW81" s="55"/>
      <c r="QX81" s="55"/>
      <c r="QY81" s="55"/>
      <c r="QZ81" s="55"/>
      <c r="RA81" s="55">
        <f>データ!EI6</f>
        <v>0.03</v>
      </c>
      <c r="RB81" s="55"/>
      <c r="RC81" s="55"/>
      <c r="RD81" s="55"/>
      <c r="RE81" s="55"/>
      <c r="RF81" s="55"/>
      <c r="RG81" s="55"/>
      <c r="RH81" s="55"/>
      <c r="RI81" s="55"/>
      <c r="RJ81" s="55"/>
      <c r="RK81" s="55"/>
      <c r="RL81" s="55"/>
      <c r="RM81" s="55"/>
      <c r="RN81" s="55"/>
      <c r="RO81" s="55"/>
      <c r="RP81" s="55"/>
      <c r="RQ81" s="55"/>
      <c r="RR81" s="55"/>
      <c r="RS81" s="55"/>
      <c r="RT81" s="55"/>
      <c r="RU81" s="55"/>
      <c r="RV81" s="55"/>
      <c r="RW81" s="55"/>
      <c r="RX81" s="55"/>
      <c r="RY81" s="55"/>
      <c r="RZ81" s="55"/>
      <c r="SA81" s="55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1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1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3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49" t="s">
        <v>29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 t="s">
        <v>30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 t="s">
        <v>31</v>
      </c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 t="s">
        <v>32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 t="s">
        <v>33</v>
      </c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 t="s">
        <v>34</v>
      </c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 t="s">
        <v>35</v>
      </c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 t="s">
        <v>36</v>
      </c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 t="s">
        <v>29</v>
      </c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 t="s">
        <v>30</v>
      </c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 t="s">
        <v>31</v>
      </c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50" t="str">
        <f>データ!AD6</f>
        <v>【112.60】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 t="str">
        <f>データ!AO6</f>
        <v>【29.72】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 t="str">
        <f>データ!AZ6</f>
        <v>【473.00】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 t="str">
        <f>データ!BK6</f>
        <v>【233.74】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 t="str">
        <f>データ!BV6</f>
        <v>【106.87】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 t="str">
        <f>データ!CG6</f>
        <v>【20.26】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 t="str">
        <f>データ!CR6</f>
        <v>【53.19】</v>
      </c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0" t="str">
        <f>データ!DC6</f>
        <v>【75.85】</v>
      </c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0" t="str">
        <f>データ!DN6</f>
        <v>【61.17】</v>
      </c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0" t="str">
        <f>データ!DY6</f>
        <v>【49.58】</v>
      </c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  <c r="JM90" s="50" t="str">
        <f>データ!EJ6</f>
        <v>【0.21】</v>
      </c>
      <c r="JN90" s="54"/>
      <c r="JO90" s="54"/>
      <c r="JP90" s="54"/>
      <c r="JQ90" s="54"/>
      <c r="JR90" s="54"/>
      <c r="JS90" s="54"/>
      <c r="JT90" s="54"/>
      <c r="JU90" s="54"/>
      <c r="JV90" s="54"/>
      <c r="JW90" s="54"/>
      <c r="JX90" s="54"/>
      <c r="JY90" s="54"/>
      <c r="JZ90" s="54"/>
      <c r="KA90" s="54"/>
      <c r="KB90" s="54"/>
      <c r="KC90" s="54"/>
      <c r="KD90" s="54"/>
      <c r="KE90" s="54"/>
      <c r="KF90" s="54"/>
      <c r="KG90" s="54"/>
      <c r="KH90" s="54"/>
      <c r="KI90" s="54"/>
      <c r="KJ90" s="54"/>
      <c r="KK90" s="54"/>
      <c r="KL90" s="54"/>
      <c r="KM90" s="5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6ogyfrAmjCNTIXxFWXUFrdnSL75bxJXmTIOJBzVxJsVq0mybzOG8zwdvtoxYNfAK3GIh8B4ZFIUeI3LLTc+LJA==" saltValue="Bix+WEy2b8rOXRXGZKXn1A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5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48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15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77.569999999999993</v>
      </c>
      <c r="U6" s="35">
        <f>U7</f>
        <v>78.709999999999994</v>
      </c>
      <c r="V6" s="35">
        <f>V7</f>
        <v>82.44</v>
      </c>
      <c r="W6" s="35">
        <f>W7</f>
        <v>86.46</v>
      </c>
      <c r="X6" s="35">
        <f t="shared" si="3"/>
        <v>79.89</v>
      </c>
      <c r="Y6" s="35">
        <f t="shared" si="3"/>
        <v>108.18</v>
      </c>
      <c r="Z6" s="35">
        <f t="shared" si="3"/>
        <v>114.99</v>
      </c>
      <c r="AA6" s="35">
        <f t="shared" si="3"/>
        <v>110.04</v>
      </c>
      <c r="AB6" s="35">
        <f t="shared" si="3"/>
        <v>115</v>
      </c>
      <c r="AC6" s="35">
        <f t="shared" si="3"/>
        <v>110.28</v>
      </c>
      <c r="AD6" s="33" t="str">
        <f>IF(AD7="-","【-】","【"&amp;SUBSTITUTE(TEXT(AD7,"#,##0.00"),"-","△")&amp;"】")</f>
        <v>【112.60】</v>
      </c>
      <c r="AE6" s="35">
        <f t="shared" si="3"/>
        <v>51.75</v>
      </c>
      <c r="AF6" s="35">
        <f>AF7</f>
        <v>74.290000000000006</v>
      </c>
      <c r="AG6" s="35">
        <f>AG7</f>
        <v>160.44999999999999</v>
      </c>
      <c r="AH6" s="35">
        <f>AH7</f>
        <v>186.35</v>
      </c>
      <c r="AI6" s="35">
        <f t="shared" si="3"/>
        <v>210.61</v>
      </c>
      <c r="AJ6" s="35">
        <f t="shared" si="3"/>
        <v>79.27</v>
      </c>
      <c r="AK6" s="35">
        <f t="shared" si="3"/>
        <v>75.56</v>
      </c>
      <c r="AL6" s="35">
        <f t="shared" si="3"/>
        <v>68.38</v>
      </c>
      <c r="AM6" s="35">
        <f t="shared" si="3"/>
        <v>66.13</v>
      </c>
      <c r="AN6" s="35">
        <f t="shared" si="3"/>
        <v>70.209999999999994</v>
      </c>
      <c r="AO6" s="33" t="str">
        <f>IF(AO7="-","【-】","【"&amp;SUBSTITUTE(TEXT(AO7,"#,##0.00"),"-","△")&amp;"】")</f>
        <v>【29.72】</v>
      </c>
      <c r="AP6" s="35">
        <f t="shared" si="3"/>
        <v>1001.26</v>
      </c>
      <c r="AQ6" s="35">
        <f>AQ7</f>
        <v>909.93</v>
      </c>
      <c r="AR6" s="35">
        <f>AR7</f>
        <v>835.69</v>
      </c>
      <c r="AS6" s="35">
        <f>AS7</f>
        <v>792.74</v>
      </c>
      <c r="AT6" s="35">
        <f t="shared" si="3"/>
        <v>769.84</v>
      </c>
      <c r="AU6" s="35">
        <f t="shared" si="3"/>
        <v>680.22</v>
      </c>
      <c r="AV6" s="35">
        <f t="shared" si="3"/>
        <v>786.06</v>
      </c>
      <c r="AW6" s="35">
        <f t="shared" si="3"/>
        <v>771.18</v>
      </c>
      <c r="AX6" s="35">
        <f t="shared" si="3"/>
        <v>815.18</v>
      </c>
      <c r="AY6" s="35">
        <f t="shared" si="3"/>
        <v>808.62</v>
      </c>
      <c r="AZ6" s="33" t="str">
        <f>IF(AZ7="-","【-】","【"&amp;SUBSTITUTE(TEXT(AZ7,"#,##0.00"),"-","△")&amp;"】")</f>
        <v>【473.00】</v>
      </c>
      <c r="BA6" s="35">
        <f t="shared" si="3"/>
        <v>299.60000000000002</v>
      </c>
      <c r="BB6" s="35">
        <f>BB7</f>
        <v>276.52999999999997</v>
      </c>
      <c r="BC6" s="35">
        <f>BC7</f>
        <v>248.25</v>
      </c>
      <c r="BD6" s="35">
        <f>BD7</f>
        <v>227.86</v>
      </c>
      <c r="BE6" s="35">
        <f t="shared" si="3"/>
        <v>204.29</v>
      </c>
      <c r="BF6" s="35">
        <f t="shared" si="3"/>
        <v>504.73</v>
      </c>
      <c r="BG6" s="35">
        <f t="shared" si="3"/>
        <v>450.91</v>
      </c>
      <c r="BH6" s="35">
        <f t="shared" si="3"/>
        <v>444.01</v>
      </c>
      <c r="BI6" s="35">
        <f t="shared" si="3"/>
        <v>413.29</v>
      </c>
      <c r="BJ6" s="35">
        <f t="shared" si="3"/>
        <v>408.48</v>
      </c>
      <c r="BK6" s="33" t="str">
        <f>IF(BK7="-","【-】","【"&amp;SUBSTITUTE(TEXT(BK7,"#,##0.00"),"-","△")&amp;"】")</f>
        <v>【233.74】</v>
      </c>
      <c r="BL6" s="35">
        <f t="shared" si="3"/>
        <v>75.73</v>
      </c>
      <c r="BM6" s="35">
        <f>BM7</f>
        <v>77.16</v>
      </c>
      <c r="BN6" s="35">
        <f>BN7</f>
        <v>79.47</v>
      </c>
      <c r="BO6" s="35">
        <f>BO7</f>
        <v>85.29</v>
      </c>
      <c r="BP6" s="35">
        <f t="shared" si="3"/>
        <v>78.16</v>
      </c>
      <c r="BQ6" s="35">
        <f t="shared" si="3"/>
        <v>92.2</v>
      </c>
      <c r="BR6" s="35">
        <f t="shared" si="3"/>
        <v>103.39</v>
      </c>
      <c r="BS6" s="35">
        <f t="shared" si="3"/>
        <v>96.49</v>
      </c>
      <c r="BT6" s="35">
        <f t="shared" si="3"/>
        <v>101.92</v>
      </c>
      <c r="BU6" s="35">
        <f t="shared" si="3"/>
        <v>98.05</v>
      </c>
      <c r="BV6" s="33" t="str">
        <f>IF(BV7="-","【-】","【"&amp;SUBSTITUTE(TEXT(BV7,"#,##0.00"),"-","△")&amp;"】")</f>
        <v>【106.87】</v>
      </c>
      <c r="BW6" s="35">
        <f t="shared" si="3"/>
        <v>22.85</v>
      </c>
      <c r="BX6" s="35">
        <f>BX7</f>
        <v>22.35</v>
      </c>
      <c r="BY6" s="35">
        <f>BY7</f>
        <v>21.65</v>
      </c>
      <c r="BZ6" s="35">
        <f>BZ7</f>
        <v>20.2</v>
      </c>
      <c r="CA6" s="35">
        <f t="shared" si="3"/>
        <v>22.04</v>
      </c>
      <c r="CB6" s="35">
        <f t="shared" si="3"/>
        <v>34.33</v>
      </c>
      <c r="CC6" s="35">
        <f t="shared" si="3"/>
        <v>30.96</v>
      </c>
      <c r="CD6" s="35">
        <f t="shared" si="3"/>
        <v>33.229999999999997</v>
      </c>
      <c r="CE6" s="35">
        <f t="shared" si="3"/>
        <v>31.6</v>
      </c>
      <c r="CF6" s="35">
        <f t="shared" ref="CF6" si="4">CF7</f>
        <v>33.26</v>
      </c>
      <c r="CG6" s="33" t="str">
        <f>IF(CG7="-","【-】","【"&amp;SUBSTITUTE(TEXT(CG7,"#,##0.00"),"-","△")&amp;"】")</f>
        <v>【20.26】</v>
      </c>
      <c r="CH6" s="35">
        <f t="shared" ref="CH6:CQ6" si="5">CH7</f>
        <v>44.34</v>
      </c>
      <c r="CI6" s="35">
        <f>CI7</f>
        <v>41.97</v>
      </c>
      <c r="CJ6" s="35">
        <f>CJ7</f>
        <v>37.03</v>
      </c>
      <c r="CK6" s="35">
        <f>CK7</f>
        <v>38.18</v>
      </c>
      <c r="CL6" s="35">
        <f t="shared" si="5"/>
        <v>39.4</v>
      </c>
      <c r="CM6" s="35">
        <f t="shared" si="5"/>
        <v>44.05</v>
      </c>
      <c r="CN6" s="35">
        <f t="shared" si="5"/>
        <v>45.51</v>
      </c>
      <c r="CO6" s="35">
        <f t="shared" si="5"/>
        <v>44.67</v>
      </c>
      <c r="CP6" s="35">
        <f t="shared" si="5"/>
        <v>41.71</v>
      </c>
      <c r="CQ6" s="35">
        <f t="shared" si="5"/>
        <v>47.02</v>
      </c>
      <c r="CR6" s="33" t="str">
        <f>IF(CR7="-","【-】","【"&amp;SUBSTITUTE(TEXT(CR7,"#,##0.00"),"-","△")&amp;"】")</f>
        <v>【53.19】</v>
      </c>
      <c r="CS6" s="35">
        <f t="shared" ref="CS6:DB6" si="6">CS7</f>
        <v>60.27</v>
      </c>
      <c r="CT6" s="35">
        <f>CT7</f>
        <v>63.28</v>
      </c>
      <c r="CU6" s="35">
        <f>CU7</f>
        <v>63.28</v>
      </c>
      <c r="CV6" s="35">
        <f>CV7</f>
        <v>63.28</v>
      </c>
      <c r="CW6" s="35">
        <f t="shared" si="6"/>
        <v>60.57</v>
      </c>
      <c r="CX6" s="35">
        <f t="shared" si="6"/>
        <v>61.85</v>
      </c>
      <c r="CY6" s="35">
        <f t="shared" si="6"/>
        <v>64.14</v>
      </c>
      <c r="CZ6" s="35">
        <f t="shared" si="6"/>
        <v>63.89</v>
      </c>
      <c r="DA6" s="35">
        <f t="shared" si="6"/>
        <v>64.7</v>
      </c>
      <c r="DB6" s="35">
        <f t="shared" si="6"/>
        <v>65.38</v>
      </c>
      <c r="DC6" s="33" t="str">
        <f>IF(DC7="-","【-】","【"&amp;SUBSTITUTE(TEXT(DC7,"#,##0.00"),"-","△")&amp;"】")</f>
        <v>【75.85】</v>
      </c>
      <c r="DD6" s="35">
        <f t="shared" ref="DD6:DM6" si="7">DD7</f>
        <v>73.67</v>
      </c>
      <c r="DE6" s="35">
        <f>DE7</f>
        <v>76</v>
      </c>
      <c r="DF6" s="35">
        <f>DF7</f>
        <v>77.77</v>
      </c>
      <c r="DG6" s="35">
        <f>DG7</f>
        <v>79.66</v>
      </c>
      <c r="DH6" s="35">
        <f t="shared" si="7"/>
        <v>81.99</v>
      </c>
      <c r="DI6" s="35">
        <f t="shared" si="7"/>
        <v>52.21</v>
      </c>
      <c r="DJ6" s="35">
        <f t="shared" si="7"/>
        <v>54.51</v>
      </c>
      <c r="DK6" s="35">
        <f t="shared" si="7"/>
        <v>55.38</v>
      </c>
      <c r="DL6" s="35">
        <f t="shared" si="7"/>
        <v>56.07</v>
      </c>
      <c r="DM6" s="35">
        <f t="shared" si="7"/>
        <v>55.87</v>
      </c>
      <c r="DN6" s="33" t="str">
        <f>IF(DN7="-","【-】","【"&amp;SUBSTITUTE(TEXT(DN7,"#,##0.00"),"-","△")&amp;"】")</f>
        <v>【61.17】</v>
      </c>
      <c r="DO6" s="35">
        <f t="shared" ref="DO6:DX6" si="8">DO7</f>
        <v>55.44</v>
      </c>
      <c r="DP6" s="35">
        <f>DP7</f>
        <v>55.44</v>
      </c>
      <c r="DQ6" s="35">
        <f>DQ7</f>
        <v>100</v>
      </c>
      <c r="DR6" s="35">
        <f>DR7</f>
        <v>100</v>
      </c>
      <c r="DS6" s="35">
        <f t="shared" si="8"/>
        <v>100</v>
      </c>
      <c r="DT6" s="35">
        <f t="shared" si="8"/>
        <v>32.03</v>
      </c>
      <c r="DU6" s="35">
        <f t="shared" si="8"/>
        <v>36.58</v>
      </c>
      <c r="DV6" s="35">
        <f t="shared" si="8"/>
        <v>40.880000000000003</v>
      </c>
      <c r="DW6" s="35">
        <f t="shared" si="8"/>
        <v>41.24</v>
      </c>
      <c r="DX6" s="35">
        <f t="shared" si="8"/>
        <v>39.020000000000003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0.11</v>
      </c>
      <c r="EF6" s="35">
        <f t="shared" si="9"/>
        <v>0.36</v>
      </c>
      <c r="EG6" s="35">
        <f t="shared" si="9"/>
        <v>0.12</v>
      </c>
      <c r="EH6" s="35">
        <f t="shared" si="9"/>
        <v>0.31</v>
      </c>
      <c r="EI6" s="35">
        <f t="shared" si="9"/>
        <v>0.03</v>
      </c>
      <c r="EJ6" s="33" t="str">
        <f>IF(EJ7="-","【-】","【"&amp;SUBSTITUTE(TEXT(EJ7,"#,##0.00"),"-","△")&amp;"】")</f>
        <v>【0.21】</v>
      </c>
    </row>
    <row r="7" spans="1:140" s="36" customFormat="1" x14ac:dyDescent="0.15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33310</v>
      </c>
      <c r="L7" s="37" t="s">
        <v>96</v>
      </c>
      <c r="M7" s="38">
        <v>1</v>
      </c>
      <c r="N7" s="38">
        <v>13125</v>
      </c>
      <c r="O7" s="39" t="s">
        <v>97</v>
      </c>
      <c r="P7" s="39">
        <v>67.3</v>
      </c>
      <c r="Q7" s="38">
        <v>14</v>
      </c>
      <c r="R7" s="38">
        <v>20177</v>
      </c>
      <c r="S7" s="37" t="s">
        <v>98</v>
      </c>
      <c r="T7" s="40">
        <v>77.569999999999993</v>
      </c>
      <c r="U7" s="40">
        <v>78.709999999999994</v>
      </c>
      <c r="V7" s="40">
        <v>82.44</v>
      </c>
      <c r="W7" s="40">
        <v>86.46</v>
      </c>
      <c r="X7" s="40">
        <v>79.89</v>
      </c>
      <c r="Y7" s="40">
        <v>108.18</v>
      </c>
      <c r="Z7" s="40">
        <v>114.99</v>
      </c>
      <c r="AA7" s="40">
        <v>110.04</v>
      </c>
      <c r="AB7" s="40">
        <v>115</v>
      </c>
      <c r="AC7" s="41">
        <v>110.28</v>
      </c>
      <c r="AD7" s="40">
        <v>112.6</v>
      </c>
      <c r="AE7" s="40">
        <v>51.75</v>
      </c>
      <c r="AF7" s="40">
        <v>74.290000000000006</v>
      </c>
      <c r="AG7" s="40">
        <v>160.44999999999999</v>
      </c>
      <c r="AH7" s="40">
        <v>186.35</v>
      </c>
      <c r="AI7" s="40">
        <v>210.61</v>
      </c>
      <c r="AJ7" s="40">
        <v>79.27</v>
      </c>
      <c r="AK7" s="40">
        <v>75.56</v>
      </c>
      <c r="AL7" s="40">
        <v>68.38</v>
      </c>
      <c r="AM7" s="40">
        <v>66.13</v>
      </c>
      <c r="AN7" s="40">
        <v>70.209999999999994</v>
      </c>
      <c r="AO7" s="40">
        <v>29.72</v>
      </c>
      <c r="AP7" s="40">
        <v>1001.26</v>
      </c>
      <c r="AQ7" s="40">
        <v>909.93</v>
      </c>
      <c r="AR7" s="40">
        <v>835.69</v>
      </c>
      <c r="AS7" s="40">
        <v>792.74</v>
      </c>
      <c r="AT7" s="40">
        <v>769.84</v>
      </c>
      <c r="AU7" s="40">
        <v>680.22</v>
      </c>
      <c r="AV7" s="40">
        <v>786.06</v>
      </c>
      <c r="AW7" s="40">
        <v>771.18</v>
      </c>
      <c r="AX7" s="40">
        <v>815.18</v>
      </c>
      <c r="AY7" s="40">
        <v>808.62</v>
      </c>
      <c r="AZ7" s="40">
        <v>473</v>
      </c>
      <c r="BA7" s="40">
        <v>299.60000000000002</v>
      </c>
      <c r="BB7" s="40">
        <v>276.52999999999997</v>
      </c>
      <c r="BC7" s="40">
        <v>248.25</v>
      </c>
      <c r="BD7" s="40">
        <v>227.86</v>
      </c>
      <c r="BE7" s="40">
        <v>204.29</v>
      </c>
      <c r="BF7" s="40">
        <v>504.73</v>
      </c>
      <c r="BG7" s="40">
        <v>450.91</v>
      </c>
      <c r="BH7" s="40">
        <v>444.01</v>
      </c>
      <c r="BI7" s="40">
        <v>413.29</v>
      </c>
      <c r="BJ7" s="40">
        <v>408.48</v>
      </c>
      <c r="BK7" s="40">
        <v>233.74</v>
      </c>
      <c r="BL7" s="40">
        <v>75.73</v>
      </c>
      <c r="BM7" s="40">
        <v>77.16</v>
      </c>
      <c r="BN7" s="40">
        <v>79.47</v>
      </c>
      <c r="BO7" s="40">
        <v>85.29</v>
      </c>
      <c r="BP7" s="40">
        <v>78.16</v>
      </c>
      <c r="BQ7" s="40">
        <v>92.2</v>
      </c>
      <c r="BR7" s="40">
        <v>103.39</v>
      </c>
      <c r="BS7" s="40">
        <v>96.49</v>
      </c>
      <c r="BT7" s="40">
        <v>101.92</v>
      </c>
      <c r="BU7" s="40">
        <v>98.05</v>
      </c>
      <c r="BV7" s="40">
        <v>106.87</v>
      </c>
      <c r="BW7" s="40">
        <v>22.85</v>
      </c>
      <c r="BX7" s="40">
        <v>22.35</v>
      </c>
      <c r="BY7" s="40">
        <v>21.65</v>
      </c>
      <c r="BZ7" s="40">
        <v>20.2</v>
      </c>
      <c r="CA7" s="40">
        <v>22.04</v>
      </c>
      <c r="CB7" s="40">
        <v>34.33</v>
      </c>
      <c r="CC7" s="40">
        <v>30.96</v>
      </c>
      <c r="CD7" s="40">
        <v>33.229999999999997</v>
      </c>
      <c r="CE7" s="40">
        <v>31.6</v>
      </c>
      <c r="CF7" s="40">
        <v>33.26</v>
      </c>
      <c r="CG7" s="40">
        <v>20.260000000000002</v>
      </c>
      <c r="CH7" s="40">
        <v>44.34</v>
      </c>
      <c r="CI7" s="40">
        <v>41.97</v>
      </c>
      <c r="CJ7" s="40">
        <v>37.03</v>
      </c>
      <c r="CK7" s="40">
        <v>38.18</v>
      </c>
      <c r="CL7" s="40">
        <v>39.4</v>
      </c>
      <c r="CM7" s="40">
        <v>44.05</v>
      </c>
      <c r="CN7" s="40">
        <v>45.51</v>
      </c>
      <c r="CO7" s="40">
        <v>44.67</v>
      </c>
      <c r="CP7" s="40">
        <v>41.71</v>
      </c>
      <c r="CQ7" s="40">
        <v>47.02</v>
      </c>
      <c r="CR7" s="40">
        <v>53.19</v>
      </c>
      <c r="CS7" s="40">
        <v>60.27</v>
      </c>
      <c r="CT7" s="40">
        <v>63.28</v>
      </c>
      <c r="CU7" s="40">
        <v>63.28</v>
      </c>
      <c r="CV7" s="40">
        <v>63.28</v>
      </c>
      <c r="CW7" s="40">
        <v>60.57</v>
      </c>
      <c r="CX7" s="40">
        <v>61.85</v>
      </c>
      <c r="CY7" s="40">
        <v>64.14</v>
      </c>
      <c r="CZ7" s="40">
        <v>63.89</v>
      </c>
      <c r="DA7" s="40">
        <v>64.7</v>
      </c>
      <c r="DB7" s="40">
        <v>65.38</v>
      </c>
      <c r="DC7" s="40">
        <v>75.849999999999994</v>
      </c>
      <c r="DD7" s="40">
        <v>73.67</v>
      </c>
      <c r="DE7" s="40">
        <v>76</v>
      </c>
      <c r="DF7" s="40">
        <v>77.77</v>
      </c>
      <c r="DG7" s="40">
        <v>79.66</v>
      </c>
      <c r="DH7" s="40">
        <v>81.99</v>
      </c>
      <c r="DI7" s="40">
        <v>52.21</v>
      </c>
      <c r="DJ7" s="40">
        <v>54.51</v>
      </c>
      <c r="DK7" s="40">
        <v>55.38</v>
      </c>
      <c r="DL7" s="40">
        <v>56.07</v>
      </c>
      <c r="DM7" s="40">
        <v>55.87</v>
      </c>
      <c r="DN7" s="40">
        <v>61.17</v>
      </c>
      <c r="DO7" s="40">
        <v>55.44</v>
      </c>
      <c r="DP7" s="40">
        <v>55.44</v>
      </c>
      <c r="DQ7" s="40">
        <v>100</v>
      </c>
      <c r="DR7" s="40">
        <v>100</v>
      </c>
      <c r="DS7" s="40">
        <v>100</v>
      </c>
      <c r="DT7" s="40">
        <v>32.03</v>
      </c>
      <c r="DU7" s="40">
        <v>36.58</v>
      </c>
      <c r="DV7" s="40">
        <v>40.880000000000003</v>
      </c>
      <c r="DW7" s="40">
        <v>41.24</v>
      </c>
      <c r="DX7" s="40">
        <v>39.020000000000003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0.11</v>
      </c>
      <c r="EF7" s="40">
        <v>0.36</v>
      </c>
      <c r="EG7" s="40">
        <v>0.12</v>
      </c>
      <c r="EH7" s="40">
        <v>0.31</v>
      </c>
      <c r="EI7" s="40">
        <v>0.03</v>
      </c>
      <c r="EJ7" s="40">
        <v>0.21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15">
      <c r="T11" s="47" t="s">
        <v>23</v>
      </c>
      <c r="U11" s="48">
        <f>IF(T6="-",NA(),T6)</f>
        <v>77.569999999999993</v>
      </c>
      <c r="V11" s="48">
        <f>IF(U6="-",NA(),U6)</f>
        <v>78.709999999999994</v>
      </c>
      <c r="W11" s="48">
        <f>IF(V6="-",NA(),V6)</f>
        <v>82.44</v>
      </c>
      <c r="X11" s="48">
        <f>IF(W6="-",NA(),W6)</f>
        <v>86.46</v>
      </c>
      <c r="Y11" s="48">
        <f>IF(X6="-",NA(),X6)</f>
        <v>79.89</v>
      </c>
      <c r="AE11" s="47" t="s">
        <v>23</v>
      </c>
      <c r="AF11" s="48">
        <f>IF(AE6="-",NA(),AE6)</f>
        <v>51.75</v>
      </c>
      <c r="AG11" s="48">
        <f>IF(AF6="-",NA(),AF6)</f>
        <v>74.290000000000006</v>
      </c>
      <c r="AH11" s="48">
        <f>IF(AG6="-",NA(),AG6)</f>
        <v>160.44999999999999</v>
      </c>
      <c r="AI11" s="48">
        <f>IF(AH6="-",NA(),AH6)</f>
        <v>186.35</v>
      </c>
      <c r="AJ11" s="48">
        <f>IF(AI6="-",NA(),AI6)</f>
        <v>210.61</v>
      </c>
      <c r="AP11" s="47" t="s">
        <v>23</v>
      </c>
      <c r="AQ11" s="48">
        <f>IF(AP6="-",NA(),AP6)</f>
        <v>1001.26</v>
      </c>
      <c r="AR11" s="48">
        <f>IF(AQ6="-",NA(),AQ6)</f>
        <v>909.93</v>
      </c>
      <c r="AS11" s="48">
        <f>IF(AR6="-",NA(),AR6)</f>
        <v>835.69</v>
      </c>
      <c r="AT11" s="48">
        <f>IF(AS6="-",NA(),AS6)</f>
        <v>792.74</v>
      </c>
      <c r="AU11" s="48">
        <f>IF(AT6="-",NA(),AT6)</f>
        <v>769.84</v>
      </c>
      <c r="BA11" s="47" t="s">
        <v>23</v>
      </c>
      <c r="BB11" s="48">
        <f>IF(BA6="-",NA(),BA6)</f>
        <v>299.60000000000002</v>
      </c>
      <c r="BC11" s="48">
        <f>IF(BB6="-",NA(),BB6)</f>
        <v>276.52999999999997</v>
      </c>
      <c r="BD11" s="48">
        <f>IF(BC6="-",NA(),BC6)</f>
        <v>248.25</v>
      </c>
      <c r="BE11" s="48">
        <f>IF(BD6="-",NA(),BD6)</f>
        <v>227.86</v>
      </c>
      <c r="BF11" s="48">
        <f>IF(BE6="-",NA(),BE6)</f>
        <v>204.29</v>
      </c>
      <c r="BL11" s="47" t="s">
        <v>23</v>
      </c>
      <c r="BM11" s="48">
        <f>IF(BL6="-",NA(),BL6)</f>
        <v>75.73</v>
      </c>
      <c r="BN11" s="48">
        <f>IF(BM6="-",NA(),BM6)</f>
        <v>77.16</v>
      </c>
      <c r="BO11" s="48">
        <f>IF(BN6="-",NA(),BN6)</f>
        <v>79.47</v>
      </c>
      <c r="BP11" s="48">
        <f>IF(BO6="-",NA(),BO6)</f>
        <v>85.29</v>
      </c>
      <c r="BQ11" s="48">
        <f>IF(BP6="-",NA(),BP6)</f>
        <v>78.16</v>
      </c>
      <c r="BW11" s="47" t="s">
        <v>23</v>
      </c>
      <c r="BX11" s="48">
        <f>IF(BW6="-",NA(),BW6)</f>
        <v>22.85</v>
      </c>
      <c r="BY11" s="48">
        <f>IF(BX6="-",NA(),BX6)</f>
        <v>22.35</v>
      </c>
      <c r="BZ11" s="48">
        <f>IF(BY6="-",NA(),BY6)</f>
        <v>21.65</v>
      </c>
      <c r="CA11" s="48">
        <f>IF(BZ6="-",NA(),BZ6)</f>
        <v>20.2</v>
      </c>
      <c r="CB11" s="48">
        <f>IF(CA6="-",NA(),CA6)</f>
        <v>22.04</v>
      </c>
      <c r="CH11" s="47" t="s">
        <v>23</v>
      </c>
      <c r="CI11" s="48">
        <f>IF(CH6="-",NA(),CH6)</f>
        <v>44.34</v>
      </c>
      <c r="CJ11" s="48">
        <f>IF(CI6="-",NA(),CI6)</f>
        <v>41.97</v>
      </c>
      <c r="CK11" s="48">
        <f>IF(CJ6="-",NA(),CJ6)</f>
        <v>37.03</v>
      </c>
      <c r="CL11" s="48">
        <f>IF(CK6="-",NA(),CK6)</f>
        <v>38.18</v>
      </c>
      <c r="CM11" s="48">
        <f>IF(CL6="-",NA(),CL6)</f>
        <v>39.4</v>
      </c>
      <c r="CS11" s="47" t="s">
        <v>23</v>
      </c>
      <c r="CT11" s="48">
        <f>IF(CS6="-",NA(),CS6)</f>
        <v>60.27</v>
      </c>
      <c r="CU11" s="48">
        <f>IF(CT6="-",NA(),CT6)</f>
        <v>63.28</v>
      </c>
      <c r="CV11" s="48">
        <f>IF(CU6="-",NA(),CU6)</f>
        <v>63.28</v>
      </c>
      <c r="CW11" s="48">
        <f>IF(CV6="-",NA(),CV6)</f>
        <v>63.28</v>
      </c>
      <c r="CX11" s="48">
        <f>IF(CW6="-",NA(),CW6)</f>
        <v>60.57</v>
      </c>
      <c r="DD11" s="47" t="s">
        <v>23</v>
      </c>
      <c r="DE11" s="48">
        <f>IF(DD6="-",NA(),DD6)</f>
        <v>73.67</v>
      </c>
      <c r="DF11" s="48">
        <f>IF(DE6="-",NA(),DE6)</f>
        <v>76</v>
      </c>
      <c r="DG11" s="48">
        <f>IF(DF6="-",NA(),DF6)</f>
        <v>77.77</v>
      </c>
      <c r="DH11" s="48">
        <f>IF(DG6="-",NA(),DG6)</f>
        <v>79.66</v>
      </c>
      <c r="DI11" s="48">
        <f>IF(DH6="-",NA(),DH6)</f>
        <v>81.99</v>
      </c>
      <c r="DO11" s="47" t="s">
        <v>23</v>
      </c>
      <c r="DP11" s="48">
        <f>IF(DO6="-",NA(),DO6)</f>
        <v>55.44</v>
      </c>
      <c r="DQ11" s="48">
        <f>IF(DP6="-",NA(),DP6)</f>
        <v>55.44</v>
      </c>
      <c r="DR11" s="48">
        <f>IF(DQ6="-",NA(),DQ6)</f>
        <v>100</v>
      </c>
      <c r="DS11" s="48">
        <f>IF(DR6="-",NA(),DR6)</f>
        <v>100</v>
      </c>
      <c r="DT11" s="48">
        <f>IF(DS6="-",NA(),DS6)</f>
        <v>100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108.18</v>
      </c>
      <c r="V12" s="48">
        <f>IF(Z6="-",NA(),Z6)</f>
        <v>114.99</v>
      </c>
      <c r="W12" s="48">
        <f>IF(AA6="-",NA(),AA6)</f>
        <v>110.04</v>
      </c>
      <c r="X12" s="48">
        <f>IF(AB6="-",NA(),AB6)</f>
        <v>115</v>
      </c>
      <c r="Y12" s="48">
        <f>IF(AC6="-",NA(),AC6)</f>
        <v>110.28</v>
      </c>
      <c r="AE12" s="47" t="s">
        <v>24</v>
      </c>
      <c r="AF12" s="48">
        <f>IF(AJ6="-",NA(),AJ6)</f>
        <v>79.27</v>
      </c>
      <c r="AG12" s="48">
        <f t="shared" ref="AG12:AJ12" si="10">IF(AK6="-",NA(),AK6)</f>
        <v>75.56</v>
      </c>
      <c r="AH12" s="48">
        <f t="shared" si="10"/>
        <v>68.38</v>
      </c>
      <c r="AI12" s="48">
        <f t="shared" si="10"/>
        <v>66.13</v>
      </c>
      <c r="AJ12" s="48">
        <f t="shared" si="10"/>
        <v>70.209999999999994</v>
      </c>
      <c r="AP12" s="47" t="s">
        <v>24</v>
      </c>
      <c r="AQ12" s="48">
        <f>IF(AU6="-",NA(),AU6)</f>
        <v>680.22</v>
      </c>
      <c r="AR12" s="48">
        <f t="shared" ref="AR12:AU12" si="11">IF(AV6="-",NA(),AV6)</f>
        <v>786.06</v>
      </c>
      <c r="AS12" s="48">
        <f t="shared" si="11"/>
        <v>771.18</v>
      </c>
      <c r="AT12" s="48">
        <f t="shared" si="11"/>
        <v>815.18</v>
      </c>
      <c r="AU12" s="48">
        <f t="shared" si="11"/>
        <v>808.62</v>
      </c>
      <c r="BA12" s="47" t="s">
        <v>24</v>
      </c>
      <c r="BB12" s="48">
        <f>IF(BF6="-",NA(),BF6)</f>
        <v>504.73</v>
      </c>
      <c r="BC12" s="48">
        <f t="shared" ref="BC12:BF12" si="12">IF(BG6="-",NA(),BG6)</f>
        <v>450.91</v>
      </c>
      <c r="BD12" s="48">
        <f t="shared" si="12"/>
        <v>444.01</v>
      </c>
      <c r="BE12" s="48">
        <f t="shared" si="12"/>
        <v>413.29</v>
      </c>
      <c r="BF12" s="48">
        <f t="shared" si="12"/>
        <v>408.48</v>
      </c>
      <c r="BL12" s="47" t="s">
        <v>24</v>
      </c>
      <c r="BM12" s="48">
        <f>IF(BQ6="-",NA(),BQ6)</f>
        <v>92.2</v>
      </c>
      <c r="BN12" s="48">
        <f t="shared" ref="BN12:BQ12" si="13">IF(BR6="-",NA(),BR6)</f>
        <v>103.39</v>
      </c>
      <c r="BO12" s="48">
        <f t="shared" si="13"/>
        <v>96.49</v>
      </c>
      <c r="BP12" s="48">
        <f t="shared" si="13"/>
        <v>101.92</v>
      </c>
      <c r="BQ12" s="48">
        <f t="shared" si="13"/>
        <v>98.05</v>
      </c>
      <c r="BW12" s="47" t="s">
        <v>24</v>
      </c>
      <c r="BX12" s="48">
        <f>IF(CB6="-",NA(),CB6)</f>
        <v>34.33</v>
      </c>
      <c r="BY12" s="48">
        <f t="shared" ref="BY12:CB12" si="14">IF(CC6="-",NA(),CC6)</f>
        <v>30.96</v>
      </c>
      <c r="BZ12" s="48">
        <f t="shared" si="14"/>
        <v>33.229999999999997</v>
      </c>
      <c r="CA12" s="48">
        <f t="shared" si="14"/>
        <v>31.6</v>
      </c>
      <c r="CB12" s="48">
        <f t="shared" si="14"/>
        <v>33.26</v>
      </c>
      <c r="CH12" s="47" t="s">
        <v>24</v>
      </c>
      <c r="CI12" s="48">
        <f>IF(CM6="-",NA(),CM6)</f>
        <v>44.05</v>
      </c>
      <c r="CJ12" s="48">
        <f t="shared" ref="CJ12:CM12" si="15">IF(CN6="-",NA(),CN6)</f>
        <v>45.51</v>
      </c>
      <c r="CK12" s="48">
        <f t="shared" si="15"/>
        <v>44.67</v>
      </c>
      <c r="CL12" s="48">
        <f t="shared" si="15"/>
        <v>41.71</v>
      </c>
      <c r="CM12" s="48">
        <f t="shared" si="15"/>
        <v>47.02</v>
      </c>
      <c r="CS12" s="47" t="s">
        <v>24</v>
      </c>
      <c r="CT12" s="48">
        <f>IF(CX6="-",NA(),CX6)</f>
        <v>61.85</v>
      </c>
      <c r="CU12" s="48">
        <f t="shared" ref="CU12:CX12" si="16">IF(CY6="-",NA(),CY6)</f>
        <v>64.14</v>
      </c>
      <c r="CV12" s="48">
        <f t="shared" si="16"/>
        <v>63.89</v>
      </c>
      <c r="CW12" s="48">
        <f t="shared" si="16"/>
        <v>64.7</v>
      </c>
      <c r="CX12" s="48">
        <f t="shared" si="16"/>
        <v>65.38</v>
      </c>
      <c r="DD12" s="47" t="s">
        <v>24</v>
      </c>
      <c r="DE12" s="48">
        <f>IF(DI6="-",NA(),DI6)</f>
        <v>52.21</v>
      </c>
      <c r="DF12" s="48">
        <f t="shared" ref="DF12:DI12" si="17">IF(DJ6="-",NA(),DJ6)</f>
        <v>54.51</v>
      </c>
      <c r="DG12" s="48">
        <f t="shared" si="17"/>
        <v>55.38</v>
      </c>
      <c r="DH12" s="48">
        <f t="shared" si="17"/>
        <v>56.07</v>
      </c>
      <c r="DI12" s="48">
        <f t="shared" si="17"/>
        <v>55.87</v>
      </c>
      <c r="DO12" s="47" t="s">
        <v>24</v>
      </c>
      <c r="DP12" s="48">
        <f>IF(DT6="-",NA(),DT6)</f>
        <v>32.03</v>
      </c>
      <c r="DQ12" s="48">
        <f t="shared" ref="DQ12:DT12" si="18">IF(DU6="-",NA(),DU6)</f>
        <v>36.58</v>
      </c>
      <c r="DR12" s="48">
        <f t="shared" si="18"/>
        <v>40.880000000000003</v>
      </c>
      <c r="DS12" s="48">
        <f t="shared" si="18"/>
        <v>41.24</v>
      </c>
      <c r="DT12" s="48">
        <f t="shared" si="18"/>
        <v>39.020000000000003</v>
      </c>
      <c r="DZ12" s="47" t="s">
        <v>24</v>
      </c>
      <c r="EA12" s="48">
        <f>IF(EE6="-",NA(),EE6)</f>
        <v>0.11</v>
      </c>
      <c r="EB12" s="48">
        <f t="shared" ref="EB12:EE12" si="19">IF(EF6="-",NA(),EF6)</f>
        <v>0.36</v>
      </c>
      <c r="EC12" s="48">
        <f t="shared" si="19"/>
        <v>0.12</v>
      </c>
      <c r="ED12" s="48">
        <f t="shared" si="19"/>
        <v>0.31</v>
      </c>
      <c r="EE12" s="48">
        <f t="shared" si="19"/>
        <v>0.03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2024-02-05T04:19:27Z</cp:lastPrinted>
  <dcterms:created xsi:type="dcterms:W3CDTF">2023-12-05T01:31:16Z</dcterms:created>
  <dcterms:modified xsi:type="dcterms:W3CDTF">2024-02-05T04:20:19Z</dcterms:modified>
  <cp:category/>
</cp:coreProperties>
</file>