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4ZUxOqf+2eTn/wUqo7bO+H7TJsu9VAJbgZbgKAfLD6MnWBJXlgH9xtutLRxYBj7nsXthJ6SyMzmp1QeeMeDsWA==" workbookSaltValue="JK3Zl3W/NVFDFOc48SCwSQ==" workbookSpinCount="100000" lockStructure="1"/>
  <bookViews>
    <workbookView xWindow="0" yWindow="0" windowWidth="28800" windowHeight="114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W10" i="4" s="1"/>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AT10" i="4"/>
  <c r="AL10" i="4"/>
  <c r="P10" i="4"/>
  <c r="B10" i="4"/>
  <c r="BB8" i="4"/>
  <c r="AT8" i="4"/>
  <c r="AL8" i="4"/>
  <c r="W8" i="4"/>
  <c r="P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<sst xmlns="http://schemas.openxmlformats.org/spreadsheetml/2006/main" count="228" uniqueCount="114">
  <si>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</si>
  <si>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</si>
  <si>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</si>
  <si>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</si>
  <si>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</si>
  <si>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</si>
  <si>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</si>
  <si>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</si>
  <si>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</si>
  <si>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</si>
  <si>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</si>
  <si>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</si>
  <si>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</si>
  <si>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</si>
  <si>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</si>
  <si>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</si>
  <si>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</si>
  <si>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</si>
  <si>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</si>
  <si>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</si>
  <si>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</si>
  <si>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</si>
  <si>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</si>
  <si>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</si>
  <si>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</si>
  <si>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</si>
  <si>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</si>
  <si>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</si>
  <si>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</si>
  <si>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</si>
  <si>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</si>
  <si>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</si>
  <si>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</si>
  <si>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</si>
  <si>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</si>
  <si>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</si>
  <si>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</si>
  <si>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</si>
  <si>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</si>
  <si>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</si>
  <si>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</si>
  <si>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</si>
  <si>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</si>
  <si>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</si>
  <si>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</si>
  <si>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</si>
  <si>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</si>
  <si>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</si>
  <si>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</si>
  <si>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</si>
  <si>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</si>
  <si>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</si>
  <si>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</si>
  <si>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</si>
  <si>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</si>
  <si>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</si>
  <si>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</si>
  <si>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</si>
  <si>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</si>
  <si>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</si>
  <si>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</si>
  <si>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</si>
  <si>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</si>
  <si>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</si>
  <si>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</si>
  <si>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</si>
  <si>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</si>
  <si>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</si>
  <si>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</si>
  <si>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</si>
  <si>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</si>
  <si>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</si>
  <si>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</si>
  <si>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</si>
  <si>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</si>
  <si>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</si>
  <si>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</si>
  <si>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</si>
  <si>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</si>
  <si>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</si>
  <si>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</si>
  <si>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</si>
  <si>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</si>
  <si>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</si>
  <si>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</si>
  <si>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</si>
  <si>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</si>
  <si>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</si>
  <si>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</si>
  <si>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</si>
  <si>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</si>
  <si>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</si>
  <si>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</si>
  <si>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</si>
  <si>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</si>
  <si>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</si>
  <si>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</si>
  <si>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</si>
  <si>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</si>
  <si>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</si>
  <si>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</si>
  <si>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</si>
  <si>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</si>
  <si>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</si>
  <si>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</si>
  <si>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</si>
  <si>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</si>
  <si>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</si>
  <si>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</si>
  <si>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</si>
  <si>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</si>
  <si>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施設及び管路の更新事業の推進により、償却対象資産の帳簿価額は上昇傾向にありますが、令和４年度は耐用年数が比較的短い施設を更新したことにより、減価償却費が増加し、有形固定資産減価償却率も上昇しました。
②管路経年化率
　近年は増加傾向にありましたが、管路の新設事業を積極的に行ったことにより、管路の総延長が延びたため、管路経年化率は減少しました。
③管路更新率
　類似団体平均値と比較すると、低い水準にあります。理由としては、比較的新しい管路が多く更新管路延長が抑えられていることと、水道未普及地域解消事業が継続中であり、管路延長が増加していることが挙げられます。</t>
    <rPh sb="1" eb="3">
      <t>ユウケイ</t>
    </rPh>
    <rPh sb="3" eb="5">
      <t>コテイ</t>
    </rPh>
    <rPh sb="5" eb="7">
      <t>シサン</t>
    </rPh>
    <rPh sb="7" eb="9">
      <t>ゲンカ</t>
    </rPh>
    <rPh sb="9" eb="11">
      <t>ショウキャク</t>
    </rPh>
    <rPh sb="11" eb="12">
      <t>リツ</t>
    </rPh>
    <rPh sb="14" eb="16">
      <t>シセツ</t>
    </rPh>
    <rPh sb="16" eb="17">
      <t>オヨ</t>
    </rPh>
    <rPh sb="18" eb="20">
      <t>カンロ</t>
    </rPh>
    <rPh sb="21" eb="23">
      <t>コウシン</t>
    </rPh>
    <rPh sb="23" eb="25">
      <t>ジギョウ</t>
    </rPh>
    <rPh sb="26" eb="28">
      <t>スイシン</t>
    </rPh>
    <rPh sb="32" eb="34">
      <t>ショウキャク</t>
    </rPh>
    <rPh sb="34" eb="36">
      <t>タイショウ</t>
    </rPh>
    <rPh sb="36" eb="38">
      <t>シサン</t>
    </rPh>
    <rPh sb="39" eb="41">
      <t>チョウボ</t>
    </rPh>
    <rPh sb="41" eb="43">
      <t>カガク</t>
    </rPh>
    <rPh sb="44" eb="46">
      <t>ジョウショウ</t>
    </rPh>
    <rPh sb="46" eb="48">
      <t>ケイコウ</t>
    </rPh>
    <rPh sb="55" eb="57">
      <t>レイワ</t>
    </rPh>
    <rPh sb="58" eb="60">
      <t>ネンド</t>
    </rPh>
    <rPh sb="61" eb="63">
      <t>タイヨウ</t>
    </rPh>
    <rPh sb="63" eb="65">
      <t>ネンスウ</t>
    </rPh>
    <rPh sb="66" eb="69">
      <t>ヒカクテキ</t>
    </rPh>
    <rPh sb="69" eb="70">
      <t>ミジカ</t>
    </rPh>
    <rPh sb="71" eb="73">
      <t>シセツ</t>
    </rPh>
    <rPh sb="74" eb="76">
      <t>コウシン</t>
    </rPh>
    <rPh sb="84" eb="86">
      <t>ゲンカ</t>
    </rPh>
    <rPh sb="86" eb="88">
      <t>ショウキャク</t>
    </rPh>
    <rPh sb="88" eb="89">
      <t>ヒ</t>
    </rPh>
    <rPh sb="90" eb="92">
      <t>ゾウカ</t>
    </rPh>
    <rPh sb="106" eb="108">
      <t>ジョウショウ</t>
    </rPh>
    <rPh sb="115" eb="117">
      <t>カンロ</t>
    </rPh>
    <rPh sb="117" eb="120">
      <t>ケイネンカ</t>
    </rPh>
    <rPh sb="120" eb="121">
      <t>リツ</t>
    </rPh>
    <rPh sb="123" eb="125">
      <t>キンネン</t>
    </rPh>
    <rPh sb="126" eb="128">
      <t>ゾウカ</t>
    </rPh>
    <rPh sb="128" eb="130">
      <t>ケイコウ</t>
    </rPh>
    <rPh sb="138" eb="140">
      <t>カンロ</t>
    </rPh>
    <rPh sb="141" eb="143">
      <t>シンセツ</t>
    </rPh>
    <rPh sb="143" eb="145">
      <t>ジギョウ</t>
    </rPh>
    <rPh sb="146" eb="149">
      <t>セッキョクテキ</t>
    </rPh>
    <rPh sb="150" eb="151">
      <t>オコナ</t>
    </rPh>
    <rPh sb="159" eb="161">
      <t>カンロ</t>
    </rPh>
    <rPh sb="162" eb="165">
      <t>ソウエンチョウ</t>
    </rPh>
    <rPh sb="166" eb="167">
      <t>ノ</t>
    </rPh>
    <rPh sb="172" eb="174">
      <t>カンロ</t>
    </rPh>
    <rPh sb="174" eb="177">
      <t>ケイネンカ</t>
    </rPh>
    <rPh sb="177" eb="178">
      <t>リツ</t>
    </rPh>
    <rPh sb="179" eb="181">
      <t>ゲンショウ</t>
    </rPh>
    <rPh sb="188" eb="190">
      <t>カンロ</t>
    </rPh>
    <rPh sb="190" eb="192">
      <t>コウシン</t>
    </rPh>
    <rPh sb="192" eb="193">
      <t>リツ</t>
    </rPh>
    <rPh sb="195" eb="197">
      <t>ルイジ</t>
    </rPh>
    <rPh sb="197" eb="199">
      <t>ダンタイ</t>
    </rPh>
    <rPh sb="199" eb="202">
      <t>ヘイキンチ</t>
    </rPh>
    <rPh sb="203" eb="205">
      <t>ヒカク</t>
    </rPh>
    <rPh sb="209" eb="210">
      <t>ヒク</t>
    </rPh>
    <rPh sb="211" eb="213">
      <t>スイジュン</t>
    </rPh>
    <rPh sb="219" eb="221">
      <t>リユウ</t>
    </rPh>
    <rPh sb="226" eb="229">
      <t>ヒカクテキ</t>
    </rPh>
    <rPh sb="229" eb="230">
      <t>アタラ</t>
    </rPh>
    <rPh sb="232" eb="234">
      <t>カンロ</t>
    </rPh>
    <rPh sb="235" eb="236">
      <t>オオ</t>
    </rPh>
    <rPh sb="237" eb="239">
      <t>コウシン</t>
    </rPh>
    <rPh sb="239" eb="241">
      <t>カンロ</t>
    </rPh>
    <rPh sb="241" eb="243">
      <t>エンチョウ</t>
    </rPh>
    <rPh sb="244" eb="245">
      <t>オサ</t>
    </rPh>
    <rPh sb="255" eb="257">
      <t>スイドウ</t>
    </rPh>
    <rPh sb="257" eb="260">
      <t>ミフキュウ</t>
    </rPh>
    <rPh sb="260" eb="262">
      <t>チイキ</t>
    </rPh>
    <rPh sb="262" eb="264">
      <t>カイショウ</t>
    </rPh>
    <rPh sb="264" eb="266">
      <t>ジギョウ</t>
    </rPh>
    <rPh sb="267" eb="270">
      <t>ケイゾクチュウ</t>
    </rPh>
    <rPh sb="274" eb="276">
      <t>カンロ</t>
    </rPh>
    <rPh sb="276" eb="278">
      <t>エンチョウ</t>
    </rPh>
    <rPh sb="279" eb="281">
      <t>ゾウカ</t>
    </rPh>
    <rPh sb="288" eb="289">
      <t>ア</t>
    </rPh>
    <phoneticPr fontId="4"/>
  </si>
  <si>
    <t>　令和４年度は、漏水件数の増加や物価高騰により費用が増加したため、給水原価や経常収支比率に影響が出ましたが、黒字経営を維持することができました。
　企業債残高対給水収益比率は、近年減少傾向にありましたが、令和４年度は上昇に転じました。今後も、積極的な新設事業と老朽化した施設の更新事業を併せて行っていくため、継続した上昇が見込まれます。
　流動比率及び管路更新率は、依然として類似団体平均値と比較すると低い傾向にあります。
　令和４年度に策定した経営戦略に基づき、計画的な経営を行い、企業債残高の抑制や、資金残高及び管路更新費用の確保により、比率の改善に努めます。</t>
    <rPh sb="1" eb="3">
      <t>レイワ</t>
    </rPh>
    <rPh sb="4" eb="6">
      <t>ネンド</t>
    </rPh>
    <rPh sb="8" eb="10">
      <t>ロウスイ</t>
    </rPh>
    <rPh sb="10" eb="12">
      <t>ケンスウ</t>
    </rPh>
    <rPh sb="13" eb="15">
      <t>ゾウカ</t>
    </rPh>
    <rPh sb="16" eb="18">
      <t>ブッカ</t>
    </rPh>
    <rPh sb="18" eb="20">
      <t>コウトウ</t>
    </rPh>
    <rPh sb="23" eb="25">
      <t>ヒヨウ</t>
    </rPh>
    <rPh sb="26" eb="28">
      <t>ゾウカ</t>
    </rPh>
    <rPh sb="33" eb="35">
      <t>キュウスイ</t>
    </rPh>
    <rPh sb="35" eb="37">
      <t>ゲンカ</t>
    </rPh>
    <rPh sb="38" eb="40">
      <t>ケイジョウ</t>
    </rPh>
    <rPh sb="40" eb="42">
      <t>シュウシ</t>
    </rPh>
    <rPh sb="42" eb="44">
      <t>ヒリツ</t>
    </rPh>
    <rPh sb="45" eb="47">
      <t>エイキョウ</t>
    </rPh>
    <rPh sb="48" eb="49">
      <t>デ</t>
    </rPh>
    <rPh sb="54" eb="56">
      <t>クロジ</t>
    </rPh>
    <rPh sb="56" eb="58">
      <t>ケイエイ</t>
    </rPh>
    <rPh sb="59" eb="61">
      <t>イジ</t>
    </rPh>
    <rPh sb="74" eb="76">
      <t>キギョウ</t>
    </rPh>
    <rPh sb="76" eb="77">
      <t>サイ</t>
    </rPh>
    <rPh sb="77" eb="79">
      <t>ザンダカ</t>
    </rPh>
    <rPh sb="79" eb="80">
      <t>タイ</t>
    </rPh>
    <rPh sb="80" eb="82">
      <t>キュウスイ</t>
    </rPh>
    <rPh sb="82" eb="84">
      <t>シュウエキ</t>
    </rPh>
    <rPh sb="84" eb="86">
      <t>ヒリツ</t>
    </rPh>
    <rPh sb="88" eb="90">
      <t>キンネン</t>
    </rPh>
    <rPh sb="90" eb="92">
      <t>ゲンショウ</t>
    </rPh>
    <rPh sb="92" eb="94">
      <t>ケイコウ</t>
    </rPh>
    <rPh sb="102" eb="104">
      <t>レイワ</t>
    </rPh>
    <rPh sb="105" eb="107">
      <t>ネンド</t>
    </rPh>
    <rPh sb="108" eb="110">
      <t>ジョウショウ</t>
    </rPh>
    <rPh sb="111" eb="112">
      <t>テン</t>
    </rPh>
    <rPh sb="117" eb="119">
      <t>コンゴ</t>
    </rPh>
    <rPh sb="121" eb="124">
      <t>セッキョクテキ</t>
    </rPh>
    <rPh sb="125" eb="127">
      <t>シンセツ</t>
    </rPh>
    <rPh sb="127" eb="129">
      <t>ジギョウ</t>
    </rPh>
    <rPh sb="130" eb="133">
      <t>ロウキュウカ</t>
    </rPh>
    <rPh sb="135" eb="137">
      <t>シセツ</t>
    </rPh>
    <rPh sb="138" eb="140">
      <t>コウシン</t>
    </rPh>
    <rPh sb="140" eb="142">
      <t>ジギョウ</t>
    </rPh>
    <rPh sb="143" eb="144">
      <t>アワ</t>
    </rPh>
    <rPh sb="146" eb="147">
      <t>オコナ</t>
    </rPh>
    <rPh sb="154" eb="156">
      <t>ケイゾク</t>
    </rPh>
    <rPh sb="158" eb="160">
      <t>ジョウショウ</t>
    </rPh>
    <rPh sb="161" eb="163">
      <t>ミコ</t>
    </rPh>
    <rPh sb="170" eb="172">
      <t>リュウドウ</t>
    </rPh>
    <rPh sb="172" eb="174">
      <t>ヒリツ</t>
    </rPh>
    <rPh sb="174" eb="175">
      <t>オヨ</t>
    </rPh>
    <rPh sb="176" eb="178">
      <t>カンロ</t>
    </rPh>
    <rPh sb="178" eb="180">
      <t>コウシン</t>
    </rPh>
    <rPh sb="180" eb="181">
      <t>リツ</t>
    </rPh>
    <rPh sb="183" eb="185">
      <t>イゼン</t>
    </rPh>
    <rPh sb="188" eb="190">
      <t>ルイジ</t>
    </rPh>
    <rPh sb="190" eb="192">
      <t>ダンタイ</t>
    </rPh>
    <rPh sb="192" eb="195">
      <t>ヘイキンチ</t>
    </rPh>
    <rPh sb="196" eb="198">
      <t>ヒカク</t>
    </rPh>
    <rPh sb="201" eb="202">
      <t>ヒク</t>
    </rPh>
    <rPh sb="203" eb="205">
      <t>ケイコウ</t>
    </rPh>
    <rPh sb="213" eb="215">
      <t>レイワ</t>
    </rPh>
    <rPh sb="216" eb="218">
      <t>ネンド</t>
    </rPh>
    <rPh sb="219" eb="221">
      <t>サクテイ</t>
    </rPh>
    <rPh sb="223" eb="225">
      <t>ケイエイ</t>
    </rPh>
    <rPh sb="225" eb="227">
      <t>センリャク</t>
    </rPh>
    <rPh sb="228" eb="229">
      <t>モト</t>
    </rPh>
    <rPh sb="232" eb="234">
      <t>ケイカク</t>
    </rPh>
    <rPh sb="234" eb="235">
      <t>テキ</t>
    </rPh>
    <rPh sb="236" eb="238">
      <t>ケイエイ</t>
    </rPh>
    <rPh sb="239" eb="240">
      <t>オコナ</t>
    </rPh>
    <rPh sb="242" eb="244">
      <t>キギョウ</t>
    </rPh>
    <rPh sb="244" eb="245">
      <t>サイ</t>
    </rPh>
    <rPh sb="245" eb="247">
      <t>ザンダカ</t>
    </rPh>
    <rPh sb="248" eb="250">
      <t>ヨクセイ</t>
    </rPh>
    <rPh sb="252" eb="254">
      <t>シキン</t>
    </rPh>
    <rPh sb="254" eb="256">
      <t>ザンダカ</t>
    </rPh>
    <rPh sb="256" eb="257">
      <t>オヨ</t>
    </rPh>
    <rPh sb="258" eb="260">
      <t>カンロ</t>
    </rPh>
    <rPh sb="260" eb="262">
      <t>コウシン</t>
    </rPh>
    <rPh sb="262" eb="264">
      <t>ヒヨウ</t>
    </rPh>
    <rPh sb="265" eb="267">
      <t>カクホ</t>
    </rPh>
    <rPh sb="271" eb="273">
      <t>ヒリツ</t>
    </rPh>
    <rPh sb="274" eb="276">
      <t>カイゼン</t>
    </rPh>
    <rPh sb="277" eb="278">
      <t>ツト</t>
    </rPh>
    <phoneticPr fontId="4"/>
  </si>
  <si>
    <t>①経常収支比率、⑤料金回収率、⑥給水原価
　給水原価は近年減少傾向にありましたが、令和４年度は漏水等に係る修繕費の増加や物価高騰及びエネルギー価格の高騰により、上昇しました。
　経常費用が増加したことにより、経常収支比率が減少しました。
　また、給水原価の上昇に伴い、料金回収率が減少しました。
　経常収支比率及び料金回収率は減少したものの、類似団体の平均値と同水準となっています。
③流動比率
　年々上昇傾向にあり、100％は超えているものの、類似団体の平均値と比較すると依然として低い数値となっています。支払能力を表す指標であるため、注視する必要があります。
④企業債残高対給水収益比率
　建設改良事業費における企業債の割合が増加したことにより、企業債残高対給水収益比率も上昇しました。
⑦施設利用率
　TX沿線開発地区や研究学園地区の給水人口が増加したことに伴い、配水量も増加したため、施設利用率も上昇しました。</t>
    <rPh sb="1" eb="3">
      <t>ケイジョウ</t>
    </rPh>
    <rPh sb="3" eb="5">
      <t>シュウシ</t>
    </rPh>
    <rPh sb="5" eb="7">
      <t>ヒリツ</t>
    </rPh>
    <rPh sb="9" eb="11">
      <t>リョウキン</t>
    </rPh>
    <rPh sb="11" eb="13">
      <t>カイシュウ</t>
    </rPh>
    <rPh sb="13" eb="14">
      <t>リツ</t>
    </rPh>
    <rPh sb="16" eb="18">
      <t>キュウスイ</t>
    </rPh>
    <rPh sb="18" eb="20">
      <t>ゲンカ</t>
    </rPh>
    <rPh sb="22" eb="24">
      <t>キュウスイ</t>
    </rPh>
    <rPh sb="24" eb="26">
      <t>ゲンカ</t>
    </rPh>
    <rPh sb="49" eb="50">
      <t>トウ</t>
    </rPh>
    <rPh sb="51" eb="52">
      <t>カカ</t>
    </rPh>
    <rPh sb="53" eb="56">
      <t>シュウゼンヒ</t>
    </rPh>
    <rPh sb="57" eb="59">
      <t>ゾウカ</t>
    </rPh>
    <rPh sb="64" eb="65">
      <t>オヨ</t>
    </rPh>
    <rPh sb="71" eb="73">
      <t>カカク</t>
    </rPh>
    <rPh sb="74" eb="76">
      <t>コウトウ</t>
    </rPh>
    <rPh sb="89" eb="91">
      <t>ケイジョウ</t>
    </rPh>
    <rPh sb="91" eb="93">
      <t>ヒヨウ</t>
    </rPh>
    <rPh sb="94" eb="96">
      <t>ゾウカ</t>
    </rPh>
    <rPh sb="104" eb="106">
      <t>ケイジョウ</t>
    </rPh>
    <rPh sb="106" eb="108">
      <t>シュウシ</t>
    </rPh>
    <rPh sb="108" eb="110">
      <t>ヒリツ</t>
    </rPh>
    <rPh sb="111" eb="113">
      <t>ゲンショウ</t>
    </rPh>
    <rPh sb="123" eb="125">
      <t>キュウスイ</t>
    </rPh>
    <rPh sb="125" eb="127">
      <t>ゲンカ</t>
    </rPh>
    <rPh sb="128" eb="130">
      <t>ジョウショウ</t>
    </rPh>
    <rPh sb="131" eb="132">
      <t>トモナ</t>
    </rPh>
    <rPh sb="134" eb="136">
      <t>リョウキン</t>
    </rPh>
    <rPh sb="136" eb="138">
      <t>カイシュウ</t>
    </rPh>
    <rPh sb="138" eb="139">
      <t>リツ</t>
    </rPh>
    <rPh sb="140" eb="142">
      <t>ゲンショウ</t>
    </rPh>
    <rPh sb="149" eb="151">
      <t>ケイジョウ</t>
    </rPh>
    <rPh sb="151" eb="153">
      <t>シュウシ</t>
    </rPh>
    <rPh sb="153" eb="155">
      <t>ヒリツ</t>
    </rPh>
    <rPh sb="155" eb="156">
      <t>オヨ</t>
    </rPh>
    <rPh sb="157" eb="159">
      <t>リョウキン</t>
    </rPh>
    <rPh sb="159" eb="161">
      <t>カイシュウ</t>
    </rPh>
    <rPh sb="161" eb="162">
      <t>リツ</t>
    </rPh>
    <rPh sb="163" eb="165">
      <t>ゲンショウ</t>
    </rPh>
    <rPh sb="171" eb="173">
      <t>ルイジ</t>
    </rPh>
    <rPh sb="173" eb="175">
      <t>ダンタイ</t>
    </rPh>
    <rPh sb="176" eb="179">
      <t>ヘイキンチ</t>
    </rPh>
    <rPh sb="180" eb="183">
      <t>ドウスイジュン</t>
    </rPh>
    <rPh sb="193" eb="195">
      <t>リュウドウ</t>
    </rPh>
    <rPh sb="195" eb="197">
      <t>ヒリツ</t>
    </rPh>
    <rPh sb="199" eb="201">
      <t>ネンネン</t>
    </rPh>
    <rPh sb="201" eb="203">
      <t>ジョウショウ</t>
    </rPh>
    <rPh sb="203" eb="205">
      <t>ケイコウ</t>
    </rPh>
    <rPh sb="214" eb="215">
      <t>コ</t>
    </rPh>
    <rPh sb="223" eb="225">
      <t>ルイジ</t>
    </rPh>
    <rPh sb="225" eb="227">
      <t>ダンタイ</t>
    </rPh>
    <rPh sb="228" eb="231">
      <t>ヘイキンチ</t>
    </rPh>
    <rPh sb="232" eb="234">
      <t>ヒカク</t>
    </rPh>
    <rPh sb="237" eb="239">
      <t>イゼン</t>
    </rPh>
    <rPh sb="242" eb="243">
      <t>ヒク</t>
    </rPh>
    <rPh sb="244" eb="246">
      <t>スウチ</t>
    </rPh>
    <rPh sb="254" eb="256">
      <t>シハラ</t>
    </rPh>
    <rPh sb="256" eb="258">
      <t>ノウリョク</t>
    </rPh>
    <rPh sb="259" eb="260">
      <t>アラワ</t>
    </rPh>
    <rPh sb="261" eb="263">
      <t>シヒョウ</t>
    </rPh>
    <rPh sb="269" eb="271">
      <t>チュウシ</t>
    </rPh>
    <rPh sb="273" eb="275">
      <t>ヒツヨウ</t>
    </rPh>
    <rPh sb="283" eb="285">
      <t>キギョウ</t>
    </rPh>
    <rPh sb="285" eb="286">
      <t>サイ</t>
    </rPh>
    <rPh sb="286" eb="288">
      <t>ザンダカ</t>
    </rPh>
    <rPh sb="288" eb="289">
      <t>タイ</t>
    </rPh>
    <rPh sb="289" eb="291">
      <t>キュウスイ</t>
    </rPh>
    <rPh sb="291" eb="293">
      <t>シュウエキ</t>
    </rPh>
    <rPh sb="293" eb="295">
      <t>ヒリツ</t>
    </rPh>
    <rPh sb="308" eb="310">
      <t>キギョウ</t>
    </rPh>
    <rPh sb="338" eb="340">
      <t>ジョウショウ</t>
    </rPh>
    <rPh sb="347" eb="349">
      <t>シセツ</t>
    </rPh>
    <rPh sb="349" eb="351">
      <t>リヨウ</t>
    </rPh>
    <rPh sb="351" eb="352">
      <t>リツ</t>
    </rPh>
    <rPh sb="356" eb="358">
      <t>エンセン</t>
    </rPh>
    <rPh sb="358" eb="360">
      <t>カイハツ</t>
    </rPh>
    <rPh sb="360" eb="362">
      <t>チク</t>
    </rPh>
    <rPh sb="363" eb="365">
      <t>ケンキュウ</t>
    </rPh>
    <rPh sb="365" eb="367">
      <t>ガクエン</t>
    </rPh>
    <rPh sb="367" eb="369">
      <t>チク</t>
    </rPh>
    <rPh sb="370" eb="372">
      <t>キュウスイ</t>
    </rPh>
    <rPh sb="372" eb="374">
      <t>ジンコウ</t>
    </rPh>
    <rPh sb="375" eb="377">
      <t>ゾウカ</t>
    </rPh>
    <rPh sb="382" eb="383">
      <t>トモナ</t>
    </rPh>
    <rPh sb="385" eb="387">
      <t>ハイスイ</t>
    </rPh>
    <rPh sb="387" eb="388">
      <t>リョウ</t>
    </rPh>
    <rPh sb="388" eb="390">
      <t>ヘイキン</t>
    </rPh>
    <rPh sb="392" eb="393">
      <t>リョウ</t>
    </rPh>
    <rPh sb="404" eb="405">
      <t>トモナ</t>
    </rPh>
    <rPh sb="407" eb="40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</si>
</sst>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0.02</c:v>
                </c:pt>
                <c:pt idx="1">
                  <c:v>0.11</c:v>
                </c:pt>
                <c:pt idx="2">
                  <c:v>0.13</c:v>
                </c:pt>
                <c:pt idx="3">
                  <c:v>0.15</c:v>
                </c:pt>
                <c:pt idx="4">
                  <c:v>0.14000000000000001</c:v>
                </c:pt>
              </c:numCache>
            </c:numRef>
          </c:val>
          <c:extLst>
            <c:ext xmlns:c16="http://schemas.microsoft.com/office/drawing/2014/chart" uri="{C3380CC4-5D6E-409C-BE32-E72D297353CC}">
              <c16:uniqueId val="{00000000-52EE-4972-A9CB-FD7DE9F5395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52EE-4972-A9CB-FD7DE9F5395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62.31</c:v>
                </c:pt>
                <c:pt idx="1">
                  <c:v>63.09</c:v>
                </c:pt>
                <c:pt idx="2">
                  <c:v>65.23</c:v>
                </c:pt>
                <c:pt idx="3">
                  <c:v>66.11</c:v>
                </c:pt>
                <c:pt idx="4">
                  <c:v>66.930000000000007</c:v>
                </c:pt>
              </c:numCache>
            </c:numRef>
          </c:val>
          <c:extLst>
            <c:ext xmlns:c16="http://schemas.microsoft.com/office/drawing/2014/chart" uri="{C3380CC4-5D6E-409C-BE32-E72D297353CC}">
              <c16:uniqueId val="{00000000-594A-4A5C-8BAC-C3FCF2730F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594A-4A5C-8BAC-C3FCF2730F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91.82</c:v>
                </c:pt>
                <c:pt idx="1">
                  <c:v>91.63</c:v>
                </c:pt>
                <c:pt idx="2">
                  <c:v>92.24</c:v>
                </c:pt>
                <c:pt idx="3">
                  <c:v>92.71</c:v>
                </c:pt>
                <c:pt idx="4">
                  <c:v>92.67</c:v>
                </c:pt>
              </c:numCache>
            </c:numRef>
          </c:val>
          <c:extLst>
            <c:ext xmlns:c16="http://schemas.microsoft.com/office/drawing/2014/chart" uri="{C3380CC4-5D6E-409C-BE32-E72D297353CC}">
              <c16:uniqueId val="{00000000-20FC-4A4B-BF18-02D7F7087D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20FC-4A4B-BF18-02D7F7087D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112.25</c:v>
                </c:pt>
                <c:pt idx="1">
                  <c:v>114.1</c:v>
                </c:pt>
                <c:pt idx="2">
                  <c:v>113.97</c:v>
                </c:pt>
                <c:pt idx="3">
                  <c:v>116.68</c:v>
                </c:pt>
                <c:pt idx="4">
                  <c:v>114.54</c:v>
                </c:pt>
              </c:numCache>
            </c:numRef>
          </c:val>
          <c:extLst>
            <c:ext xmlns:c16="http://schemas.microsoft.com/office/drawing/2014/chart" uri="{C3380CC4-5D6E-409C-BE32-E72D297353CC}">
              <c16:uniqueId val="{00000000-8A28-45FC-BCB3-10B646F6545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8A28-45FC-BCB3-10B646F6545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49.72</c:v>
                </c:pt>
                <c:pt idx="1">
                  <c:v>50.43</c:v>
                </c:pt>
                <c:pt idx="2">
                  <c:v>51.34</c:v>
                </c:pt>
                <c:pt idx="3">
                  <c:v>51</c:v>
                </c:pt>
                <c:pt idx="4">
                  <c:v>51.57</c:v>
                </c:pt>
              </c:numCache>
            </c:numRef>
          </c:val>
          <c:extLst>
            <c:ext xmlns:c16="http://schemas.microsoft.com/office/drawing/2014/chart" uri="{C3380CC4-5D6E-409C-BE32-E72D297353CC}">
              <c16:uniqueId val="{00000000-C260-4F8D-8BB0-C4B33F6950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C260-4F8D-8BB0-C4B33F6950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18.43</c:v>
                </c:pt>
                <c:pt idx="1">
                  <c:v>17.38</c:v>
                </c:pt>
                <c:pt idx="2">
                  <c:v>18.07</c:v>
                </c:pt>
                <c:pt idx="3">
                  <c:v>18.3</c:v>
                </c:pt>
                <c:pt idx="4">
                  <c:v>18.09</c:v>
                </c:pt>
              </c:numCache>
            </c:numRef>
          </c:val>
          <c:extLst>
            <c:ext xmlns:c16="http://schemas.microsoft.com/office/drawing/2014/chart" uri="{C3380CC4-5D6E-409C-BE32-E72D297353CC}">
              <c16:uniqueId val="{00000000-4CB2-43B1-80D8-C57F6444FEA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4CB2-43B1-80D8-C57F6444FEA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F6-490E-BACD-835C8BE93E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A9F6-490E-BACD-835C8BE93E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103.45</c:v>
                </c:pt>
                <c:pt idx="1">
                  <c:v>130.96</c:v>
                </c:pt>
                <c:pt idx="2">
                  <c:v>137.74</c:v>
                </c:pt>
                <c:pt idx="3">
                  <c:v>138.85</c:v>
                </c:pt>
                <c:pt idx="4">
                  <c:v>174.89</c:v>
                </c:pt>
              </c:numCache>
            </c:numRef>
          </c:val>
          <c:extLst>
            <c:ext xmlns:c16="http://schemas.microsoft.com/office/drawing/2014/chart" uri="{C3380CC4-5D6E-409C-BE32-E72D297353CC}">
              <c16:uniqueId val="{00000000-0ECE-48E7-B99F-7F76714F6C8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0ECE-48E7-B99F-7F76714F6C8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302.08999999999997</c:v>
                </c:pt>
                <c:pt idx="1">
                  <c:v>287.12</c:v>
                </c:pt>
                <c:pt idx="2">
                  <c:v>273.05</c:v>
                </c:pt>
                <c:pt idx="3">
                  <c:v>262.14</c:v>
                </c:pt>
                <c:pt idx="4">
                  <c:v>268.97000000000003</c:v>
                </c:pt>
              </c:numCache>
            </c:numRef>
          </c:val>
          <c:extLst>
            <c:ext xmlns:c16="http://schemas.microsoft.com/office/drawing/2014/chart" uri="{C3380CC4-5D6E-409C-BE32-E72D297353CC}">
              <c16:uniqueId val="{00000000-00D6-4F84-BD97-FD7D84DD039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00D6-4F84-BD97-FD7D84DD039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103.1</c:v>
                </c:pt>
                <c:pt idx="1">
                  <c:v>106.35</c:v>
                </c:pt>
                <c:pt idx="2">
                  <c:v>106.58</c:v>
                </c:pt>
                <c:pt idx="3">
                  <c:v>108.89</c:v>
                </c:pt>
                <c:pt idx="4">
                  <c:v>104.65</c:v>
                </c:pt>
              </c:numCache>
            </c:numRef>
          </c:val>
          <c:extLst>
            <c:ext xmlns:c16="http://schemas.microsoft.com/office/drawing/2014/chart" uri="{C3380CC4-5D6E-409C-BE32-E72D297353CC}">
              <c16:uniqueId val="{00000000-7141-4CEB-88F1-9F51EB71AC6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7141-4CEB-88F1-9F51EB71AC6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196.08</c:v>
                </c:pt>
                <c:pt idx="1">
                  <c:v>193.73</c:v>
                </c:pt>
                <c:pt idx="2">
                  <c:v>188.45</c:v>
                </c:pt>
                <c:pt idx="3">
                  <c:v>184</c:v>
                </c:pt>
                <c:pt idx="4">
                  <c:v>192.45</c:v>
                </c:pt>
              </c:numCache>
            </c:numRef>
          </c:val>
          <c:extLst>
            <c:ext xmlns:c16="http://schemas.microsoft.com/office/drawing/2014/chart" uri="{C3380CC4-5D6E-409C-BE32-E72D297353CC}">
              <c16:uniqueId val="{00000000-FED5-403F-B8CC-F52829F5F6F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FED5-403F-B8CC-F52829F5F6F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つくば市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非設置</v>
      </c>
      <c r="AE8" s="75"/>
      <c r="AF8" s="75"/>
      <c r="AG8" s="75"/>
      <c r="AH8" s="75"/>
      <c r="AI8" s="75"/>
      <c r="AJ8" s="75"/>
      <c r="AK8" s="2"/>
      <c r="AL8" s="66">
        <f>データ!$R$6</f>
        <v>252202</v>
      </c>
      <c r="AM8" s="66"/>
      <c r="AN8" s="66"/>
      <c r="AO8" s="66"/>
      <c r="AP8" s="66"/>
      <c r="AQ8" s="66"/>
      <c r="AR8" s="66"/>
      <c r="AS8" s="66"/>
      <c r="AT8" s="37">
        <f>データ!$S$6</f>
        <v>283.72000000000003</v>
      </c>
      <c r="AU8" s="38"/>
      <c r="AV8" s="38"/>
      <c r="AW8" s="38"/>
      <c r="AX8" s="38"/>
      <c r="AY8" s="38"/>
      <c r="AZ8" s="38"/>
      <c r="BA8" s="38"/>
      <c r="BB8" s="55">
        <f>データ!$T$6</f>
        <v>888.91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65.36</v>
      </c>
      <c r="J10" s="38"/>
      <c r="K10" s="38"/>
      <c r="L10" s="38"/>
      <c r="M10" s="38"/>
      <c r="N10" s="38"/>
      <c r="O10" s="65"/>
      <c r="P10" s="55">
        <f>データ!$P$6</f>
        <v>90.87</v>
      </c>
      <c r="Q10" s="55"/>
      <c r="R10" s="55"/>
      <c r="S10" s="55"/>
      <c r="T10" s="55"/>
      <c r="U10" s="55"/>
      <c r="V10" s="55"/>
      <c r="W10" s="66">
        <f>データ!$Q$6</f>
        <v>2860</v>
      </c>
      <c r="X10" s="66"/>
      <c r="Y10" s="66"/>
      <c r="Z10" s="66"/>
      <c r="AA10" s="66"/>
      <c r="AB10" s="66"/>
      <c r="AC10" s="66"/>
      <c r="AD10" s="2"/>
      <c r="AE10" s="2"/>
      <c r="AF10" s="2"/>
      <c r="AG10" s="2"/>
      <c r="AH10" s="2"/>
      <c r="AI10" s="2"/>
      <c r="AJ10" s="2"/>
      <c r="AK10" s="2"/>
      <c r="AL10" s="66">
        <f>データ!$U$6</f>
        <v>229245</v>
      </c>
      <c r="AM10" s="66"/>
      <c r="AN10" s="66"/>
      <c r="AO10" s="66"/>
      <c r="AP10" s="66"/>
      <c r="AQ10" s="66"/>
      <c r="AR10" s="66"/>
      <c r="AS10" s="66"/>
      <c r="AT10" s="37">
        <f>データ!$V$6</f>
        <v>283.72000000000003</v>
      </c>
      <c r="AU10" s="38"/>
      <c r="AV10" s="38"/>
      <c r="AW10" s="38"/>
      <c r="AX10" s="38"/>
      <c r="AY10" s="38"/>
      <c r="AZ10" s="38"/>
      <c r="BA10" s="38"/>
      <c r="BB10" s="55">
        <f>データ!$W$6</f>
        <v>808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XUcYSPmjKrmO+BlxYiaRC9YVR5ahMUtX4CkpFJju8bDO3VzfaxpQWXJMXm4iko23C10rxoUDrcHfwv4y6sWA==" saltValue="ZyTIo+jL3gq4+aSaRXh31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82201</v>
      </c>
      <c r="D6" s="20">
        <f t="shared" si="3"/>
        <v>46</v>
      </c>
      <c r="E6" s="20">
        <f t="shared" si="3"/>
        <v>1</v>
      </c>
      <c r="F6" s="20">
        <f t="shared" si="3"/>
        <v>0</v>
      </c>
      <c r="G6" s="20">
        <f t="shared" si="3"/>
        <v>1</v>
      </c>
      <c r="H6" s="20" t="str">
        <f t="shared" si="3"/>
        <v>茨城県　つくば市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65.36</v>
      </c>
      <c r="P6" s="21">
        <f t="shared" si="3"/>
        <v>90.87</v>
      </c>
      <c r="Q6" s="21">
        <f t="shared" si="3"/>
        <v>2860</v>
      </c>
      <c r="R6" s="21">
        <f t="shared" si="3"/>
        <v>252202</v>
      </c>
      <c r="S6" s="21">
        <f t="shared" si="3"/>
        <v>283.72000000000003</v>
      </c>
      <c r="T6" s="21">
        <f t="shared" si="3"/>
        <v>888.91</v>
      </c>
      <c r="U6" s="21">
        <f t="shared" si="3"/>
        <v>229245</v>
      </c>
      <c r="V6" s="21">
        <f t="shared" si="3"/>
        <v>283.72000000000003</v>
      </c>
      <c r="W6" s="21">
        <f t="shared" si="3"/>
        <v>808</v>
      </c>
      <c r="X6" s="22">
        <f>IF(X7="",NA(),X7)</f>
        <v>112.25</v>
      </c>
      <c r="Y6" s="22">
        <f t="shared" ref="Y6:AG6" si="4">IF(Y7="",NA(),Y7)</f>
        <v>114.1</v>
      </c>
      <c r="Z6" s="22">
        <f t="shared" si="4"/>
        <v>113.97</v>
      </c>
      <c r="AA6" s="22">
        <f t="shared" si="4"/>
        <v>116.68</v>
      </c>
      <c r="AB6" s="22">
        <f t="shared" si="4"/>
        <v>114.54</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103.45</v>
      </c>
      <c r="AU6" s="22">
        <f t="shared" ref="AU6:BC6" si="6">IF(AU7="",NA(),AU7)</f>
        <v>130.96</v>
      </c>
      <c r="AV6" s="22">
        <f t="shared" si="6"/>
        <v>137.74</v>
      </c>
      <c r="AW6" s="22">
        <f t="shared" si="6"/>
        <v>138.85</v>
      </c>
      <c r="AX6" s="22">
        <f t="shared" si="6"/>
        <v>174.89</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302.08999999999997</v>
      </c>
      <c r="BF6" s="22">
        <f t="shared" ref="BF6:BN6" si="7">IF(BF7="",NA(),BF7)</f>
        <v>287.12</v>
      </c>
      <c r="BG6" s="22">
        <f t="shared" si="7"/>
        <v>273.05</v>
      </c>
      <c r="BH6" s="22">
        <f t="shared" si="7"/>
        <v>262.14</v>
      </c>
      <c r="BI6" s="22">
        <f t="shared" si="7"/>
        <v>268.97000000000003</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103.1</v>
      </c>
      <c r="BQ6" s="22">
        <f t="shared" ref="BQ6:BY6" si="8">IF(BQ7="",NA(),BQ7)</f>
        <v>106.35</v>
      </c>
      <c r="BR6" s="22">
        <f t="shared" si="8"/>
        <v>106.58</v>
      </c>
      <c r="BS6" s="22">
        <f t="shared" si="8"/>
        <v>108.89</v>
      </c>
      <c r="BT6" s="22">
        <f t="shared" si="8"/>
        <v>104.65</v>
      </c>
      <c r="BU6" s="22">
        <f t="shared" si="8"/>
        <v>104.84</v>
      </c>
      <c r="BV6" s="22">
        <f t="shared" si="8"/>
        <v>106.11</v>
      </c>
      <c r="BW6" s="22">
        <f t="shared" si="8"/>
        <v>103.75</v>
      </c>
      <c r="BX6" s="22">
        <f t="shared" si="8"/>
        <v>105.3</v>
      </c>
      <c r="BY6" s="22">
        <f t="shared" si="8"/>
        <v>99.41</v>
      </c>
      <c r="BZ6" s="21" t="str">
        <f>IF(BZ7="","",IF(BZ7="-","【-】","【"&amp;SUBSTITUTE(TEXT(BZ7,"#,##0.00"),"-","△")&amp;"】"))</f>
        <v>【97.47】</v>
      </c>
      <c r="CA6" s="22">
        <f>IF(CA7="",NA(),CA7)</f>
        <v>196.08</v>
      </c>
      <c r="CB6" s="22">
        <f t="shared" ref="CB6:CJ6" si="9">IF(CB7="",NA(),CB7)</f>
        <v>193.73</v>
      </c>
      <c r="CC6" s="22">
        <f t="shared" si="9"/>
        <v>188.45</v>
      </c>
      <c r="CD6" s="22">
        <f t="shared" si="9"/>
        <v>184</v>
      </c>
      <c r="CE6" s="22">
        <f t="shared" si="9"/>
        <v>192.45</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62.31</v>
      </c>
      <c r="CM6" s="22">
        <f t="shared" ref="CM6:CU6" si="10">IF(CM7="",NA(),CM7)</f>
        <v>63.09</v>
      </c>
      <c r="CN6" s="22">
        <f t="shared" si="10"/>
        <v>65.23</v>
      </c>
      <c r="CO6" s="22">
        <f t="shared" si="10"/>
        <v>66.11</v>
      </c>
      <c r="CP6" s="22">
        <f t="shared" si="10"/>
        <v>66.930000000000007</v>
      </c>
      <c r="CQ6" s="22">
        <f t="shared" si="10"/>
        <v>62.32</v>
      </c>
      <c r="CR6" s="22">
        <f t="shared" si="10"/>
        <v>61.71</v>
      </c>
      <c r="CS6" s="22">
        <f t="shared" si="10"/>
        <v>63.12</v>
      </c>
      <c r="CT6" s="22">
        <f t="shared" si="10"/>
        <v>62.57</v>
      </c>
      <c r="CU6" s="22">
        <f t="shared" si="10"/>
        <v>61.56</v>
      </c>
      <c r="CV6" s="21" t="str">
        <f>IF(CV7="","",IF(CV7="-","【-】","【"&amp;SUBSTITUTE(TEXT(CV7,"#,##0.00"),"-","△")&amp;"】"))</f>
        <v>【59.97】</v>
      </c>
      <c r="CW6" s="22">
        <f>IF(CW7="",NA(),CW7)</f>
        <v>91.82</v>
      </c>
      <c r="CX6" s="22">
        <f t="shared" ref="CX6:DF6" si="11">IF(CX7="",NA(),CX7)</f>
        <v>91.63</v>
      </c>
      <c r="CY6" s="22">
        <f t="shared" si="11"/>
        <v>92.24</v>
      </c>
      <c r="CZ6" s="22">
        <f t="shared" si="11"/>
        <v>92.71</v>
      </c>
      <c r="DA6" s="22">
        <f t="shared" si="11"/>
        <v>92.67</v>
      </c>
      <c r="DB6" s="22">
        <f t="shared" si="11"/>
        <v>90.19</v>
      </c>
      <c r="DC6" s="22">
        <f t="shared" si="11"/>
        <v>90.03</v>
      </c>
      <c r="DD6" s="22">
        <f t="shared" si="11"/>
        <v>90.09</v>
      </c>
      <c r="DE6" s="22">
        <f t="shared" si="11"/>
        <v>90.21</v>
      </c>
      <c r="DF6" s="22">
        <f t="shared" si="11"/>
        <v>90.11</v>
      </c>
      <c r="DG6" s="21" t="str">
        <f>IF(DG7="","",IF(DG7="-","【-】","【"&amp;SUBSTITUTE(TEXT(DG7,"#,##0.00"),"-","△")&amp;"】"))</f>
        <v>【89.76】</v>
      </c>
      <c r="DH6" s="22">
        <f>IF(DH7="",NA(),DH7)</f>
        <v>49.72</v>
      </c>
      <c r="DI6" s="22">
        <f t="shared" ref="DI6:DQ6" si="12">IF(DI7="",NA(),DI7)</f>
        <v>50.43</v>
      </c>
      <c r="DJ6" s="22">
        <f t="shared" si="12"/>
        <v>51.34</v>
      </c>
      <c r="DK6" s="22">
        <f t="shared" si="12"/>
        <v>51</v>
      </c>
      <c r="DL6" s="22">
        <f t="shared" si="12"/>
        <v>51.57</v>
      </c>
      <c r="DM6" s="22">
        <f t="shared" si="12"/>
        <v>48.86</v>
      </c>
      <c r="DN6" s="22">
        <f t="shared" si="12"/>
        <v>49.6</v>
      </c>
      <c r="DO6" s="22">
        <f t="shared" si="12"/>
        <v>50.31</v>
      </c>
      <c r="DP6" s="22">
        <f t="shared" si="12"/>
        <v>50.74</v>
      </c>
      <c r="DQ6" s="22">
        <f t="shared" si="12"/>
        <v>51.49</v>
      </c>
      <c r="DR6" s="21" t="str">
        <f>IF(DR7="","",IF(DR7="-","【-】","【"&amp;SUBSTITUTE(TEXT(DR7,"#,##0.00"),"-","△")&amp;"】"))</f>
        <v>【51.51】</v>
      </c>
      <c r="DS6" s="22">
        <f>IF(DS7="",NA(),DS7)</f>
        <v>18.43</v>
      </c>
      <c r="DT6" s="22">
        <f t="shared" ref="DT6:EB6" si="13">IF(DT7="",NA(),DT7)</f>
        <v>17.38</v>
      </c>
      <c r="DU6" s="22">
        <f t="shared" si="13"/>
        <v>18.07</v>
      </c>
      <c r="DV6" s="22">
        <f t="shared" si="13"/>
        <v>18.3</v>
      </c>
      <c r="DW6" s="22">
        <f t="shared" si="13"/>
        <v>18.09</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0.02</v>
      </c>
      <c r="EE6" s="22">
        <f t="shared" ref="EE6:EM6" si="14">IF(EE7="",NA(),EE7)</f>
        <v>0.11</v>
      </c>
      <c r="EF6" s="22">
        <f t="shared" si="14"/>
        <v>0.13</v>
      </c>
      <c r="EG6" s="22">
        <f t="shared" si="14"/>
        <v>0.15</v>
      </c>
      <c r="EH6" s="22">
        <f t="shared" si="14"/>
        <v>0.14000000000000001</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82201</v>
      </c>
      <c r="D7" s="24">
        <v>46</v>
      </c>
      <c r="E7" s="24">
        <v>1</v>
      </c>
      <c r="F7" s="24">
        <v>0</v>
      </c>
      <c r="G7" s="24">
        <v>1</v>
      </c>
      <c r="H7" s="24" t="s">
        <v>93</v>
      </c>
      <c r="I7" s="24" t="s">
        <v>94</v>
      </c>
      <c r="J7" s="24" t="s">
        <v>95</v>
      </c>
      <c r="K7" s="24" t="s">
        <v>96</v>
      </c>
      <c r="L7" s="24" t="s">
        <v>97</v>
      </c>
      <c r="M7" s="24" t="s">
        <v>98</v>
      </c>
      <c r="N7" s="25" t="s">
        <v>99</v>
      </c>
      <c r="O7" s="25">
        <v>65.36</v>
      </c>
      <c r="P7" s="25">
        <v>90.87</v>
      </c>
      <c r="Q7" s="25">
        <v>2860</v>
      </c>
      <c r="R7" s="25">
        <v>252202</v>
      </c>
      <c r="S7" s="25">
        <v>283.72000000000003</v>
      </c>
      <c r="T7" s="25">
        <v>888.91</v>
      </c>
      <c r="U7" s="25">
        <v>229245</v>
      </c>
      <c r="V7" s="25">
        <v>283.72000000000003</v>
      </c>
      <c r="W7" s="25">
        <v>808</v>
      </c>
      <c r="X7" s="25">
        <v>112.25</v>
      </c>
      <c r="Y7" s="25">
        <v>114.1</v>
      </c>
      <c r="Z7" s="25">
        <v>113.97</v>
      </c>
      <c r="AA7" s="25">
        <v>116.68</v>
      </c>
      <c r="AB7" s="25">
        <v>114.54</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103.45</v>
      </c>
      <c r="AU7" s="25">
        <v>130.96</v>
      </c>
      <c r="AV7" s="25">
        <v>137.74</v>
      </c>
      <c r="AW7" s="25">
        <v>138.85</v>
      </c>
      <c r="AX7" s="25">
        <v>174.89</v>
      </c>
      <c r="AY7" s="25">
        <v>318.89</v>
      </c>
      <c r="AZ7" s="25">
        <v>309.10000000000002</v>
      </c>
      <c r="BA7" s="25">
        <v>306.08</v>
      </c>
      <c r="BB7" s="25">
        <v>306.14999999999998</v>
      </c>
      <c r="BC7" s="25">
        <v>297.54000000000002</v>
      </c>
      <c r="BD7" s="25">
        <v>252.29</v>
      </c>
      <c r="BE7" s="25">
        <v>302.08999999999997</v>
      </c>
      <c r="BF7" s="25">
        <v>287.12</v>
      </c>
      <c r="BG7" s="25">
        <v>273.05</v>
      </c>
      <c r="BH7" s="25">
        <v>262.14</v>
      </c>
      <c r="BI7" s="25">
        <v>268.97000000000003</v>
      </c>
      <c r="BJ7" s="25">
        <v>290.07</v>
      </c>
      <c r="BK7" s="25">
        <v>290.42</v>
      </c>
      <c r="BL7" s="25">
        <v>294.66000000000003</v>
      </c>
      <c r="BM7" s="25">
        <v>285.27</v>
      </c>
      <c r="BN7" s="25">
        <v>294.73</v>
      </c>
      <c r="BO7" s="25">
        <v>268.07</v>
      </c>
      <c r="BP7" s="25">
        <v>103.1</v>
      </c>
      <c r="BQ7" s="25">
        <v>106.35</v>
      </c>
      <c r="BR7" s="25">
        <v>106.58</v>
      </c>
      <c r="BS7" s="25">
        <v>108.89</v>
      </c>
      <c r="BT7" s="25">
        <v>104.65</v>
      </c>
      <c r="BU7" s="25">
        <v>104.84</v>
      </c>
      <c r="BV7" s="25">
        <v>106.11</v>
      </c>
      <c r="BW7" s="25">
        <v>103.75</v>
      </c>
      <c r="BX7" s="25">
        <v>105.3</v>
      </c>
      <c r="BY7" s="25">
        <v>99.41</v>
      </c>
      <c r="BZ7" s="25">
        <v>97.47</v>
      </c>
      <c r="CA7" s="25">
        <v>196.08</v>
      </c>
      <c r="CB7" s="25">
        <v>193.73</v>
      </c>
      <c r="CC7" s="25">
        <v>188.45</v>
      </c>
      <c r="CD7" s="25">
        <v>184</v>
      </c>
      <c r="CE7" s="25">
        <v>192.45</v>
      </c>
      <c r="CF7" s="25">
        <v>161.82</v>
      </c>
      <c r="CG7" s="25">
        <v>161.03</v>
      </c>
      <c r="CH7" s="25">
        <v>159.93</v>
      </c>
      <c r="CI7" s="25">
        <v>162.77000000000001</v>
      </c>
      <c r="CJ7" s="25">
        <v>170.87</v>
      </c>
      <c r="CK7" s="25">
        <v>174.75</v>
      </c>
      <c r="CL7" s="25">
        <v>62.31</v>
      </c>
      <c r="CM7" s="25">
        <v>63.09</v>
      </c>
      <c r="CN7" s="25">
        <v>65.23</v>
      </c>
      <c r="CO7" s="25">
        <v>66.11</v>
      </c>
      <c r="CP7" s="25">
        <v>66.930000000000007</v>
      </c>
      <c r="CQ7" s="25">
        <v>62.32</v>
      </c>
      <c r="CR7" s="25">
        <v>61.71</v>
      </c>
      <c r="CS7" s="25">
        <v>63.12</v>
      </c>
      <c r="CT7" s="25">
        <v>62.57</v>
      </c>
      <c r="CU7" s="25">
        <v>61.56</v>
      </c>
      <c r="CV7" s="25">
        <v>59.97</v>
      </c>
      <c r="CW7" s="25">
        <v>91.82</v>
      </c>
      <c r="CX7" s="25">
        <v>91.63</v>
      </c>
      <c r="CY7" s="25">
        <v>92.24</v>
      </c>
      <c r="CZ7" s="25">
        <v>92.71</v>
      </c>
      <c r="DA7" s="25">
        <v>92.67</v>
      </c>
      <c r="DB7" s="25">
        <v>90.19</v>
      </c>
      <c r="DC7" s="25">
        <v>90.03</v>
      </c>
      <c r="DD7" s="25">
        <v>90.09</v>
      </c>
      <c r="DE7" s="25">
        <v>90.21</v>
      </c>
      <c r="DF7" s="25">
        <v>90.11</v>
      </c>
      <c r="DG7" s="25">
        <v>89.76</v>
      </c>
      <c r="DH7" s="25">
        <v>49.72</v>
      </c>
      <c r="DI7" s="25">
        <v>50.43</v>
      </c>
      <c r="DJ7" s="25">
        <v>51.34</v>
      </c>
      <c r="DK7" s="25">
        <v>51</v>
      </c>
      <c r="DL7" s="25">
        <v>51.57</v>
      </c>
      <c r="DM7" s="25">
        <v>48.86</v>
      </c>
      <c r="DN7" s="25">
        <v>49.6</v>
      </c>
      <c r="DO7" s="25">
        <v>50.31</v>
      </c>
      <c r="DP7" s="25">
        <v>50.74</v>
      </c>
      <c r="DQ7" s="25">
        <v>51.49</v>
      </c>
      <c r="DR7" s="25">
        <v>51.51</v>
      </c>
      <c r="DS7" s="25">
        <v>18.43</v>
      </c>
      <c r="DT7" s="25">
        <v>17.38</v>
      </c>
      <c r="DU7" s="25">
        <v>18.07</v>
      </c>
      <c r="DV7" s="25">
        <v>18.3</v>
      </c>
      <c r="DW7" s="25">
        <v>18.09</v>
      </c>
      <c r="DX7" s="25">
        <v>18.510000000000002</v>
      </c>
      <c r="DY7" s="25">
        <v>20.49</v>
      </c>
      <c r="DZ7" s="25">
        <v>21.34</v>
      </c>
      <c r="EA7" s="25">
        <v>23.27</v>
      </c>
      <c r="EB7" s="25">
        <v>25.18</v>
      </c>
      <c r="EC7" s="25">
        <v>23.75</v>
      </c>
      <c r="ED7" s="25">
        <v>0.02</v>
      </c>
      <c r="EE7" s="25">
        <v>0.11</v>
      </c>
      <c r="EF7" s="25">
        <v>0.13</v>
      </c>
      <c r="EG7" s="25">
        <v>0.15</v>
      </c>
      <c r="EH7" s="25">
        <v>0.14000000000000001</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政策企画部情報システム課</cp:lastModifiedBy>
  <cp:lastPrinted>2024-01-19T12:09:50Z</cp:lastPrinted>
  <dcterms:created xsi:type="dcterms:W3CDTF">2023-12-05T00:50:03Z</dcterms:created>
  <dcterms:modified xsi:type="dcterms:W3CDTF">2024-02-21T06:26:17Z</dcterms:modified>
  <cp:category/>
</cp:coreProperties>
</file>