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filesv00\share\0804\計画係\03.庶務関係\02.決算関係\決算統計\R04決算統計\05経営比較分析表\"/>
    </mc:Choice>
  </mc:AlternateContent>
  <xr:revisionPtr revIDLastSave="0" documentId="13_ncr:1_{605149D5-FB4E-482A-A4C1-0D4FCFA63C91}" xr6:coauthVersionLast="47" xr6:coauthVersionMax="47" xr10:uidLastSave="{00000000-0000-0000-0000-000000000000}"/>
  <workbookProtection workbookAlgorithmName="SHA-512" workbookHashValue="50U/znQNwcacGHzfo//MK9iCS9D8vRMd8+Qu1fhyx+QD89bxi8retPdE2CKirg/ivVe5KL5eWa4I78usaH2b3w==" workbookSaltValue="RLeMChwYnVUDIIuKI2uiig=="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W10" i="4" s="1"/>
  <c r="P6" i="5"/>
  <c r="P10" i="4" s="1"/>
  <c r="O6" i="5"/>
  <c r="N6" i="5"/>
  <c r="M6" i="5"/>
  <c r="AD8" i="4" s="1"/>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K85" i="4"/>
  <c r="J85" i="4"/>
  <c r="I85" i="4"/>
  <c r="H85" i="4"/>
  <c r="G85" i="4"/>
  <c r="E85" i="4"/>
  <c r="BB10" i="4"/>
  <c r="AT10" i="4"/>
  <c r="AD10" i="4"/>
  <c r="I10" i="4"/>
  <c r="B10" i="4"/>
  <c r="BB8" i="4"/>
  <c r="AT8" i="4"/>
  <c r="AL8" i="4"/>
  <c r="W8" i="4"/>
  <c r="P8" i="4"/>
  <c r="B8" i="4"/>
  <c r="B6" i="4"/>
</calcChain>
</file>

<file path=xl/sharedStrings.xml><?xml version="1.0" encoding="utf-8"?>
<sst xmlns="http://schemas.openxmlformats.org/spreadsheetml/2006/main" count="275" uniqueCount="117">
  <si>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</si>
  <si>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</si>
  <si>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</si>
  <si>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</si>
  <si>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</si>
  <si>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</si>
  <si>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</si>
  <si>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</si>
  <si>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</si>
  <si>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</si>
  <si>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</si>
  <si>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</si>
  <si>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</si>
  <si>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</si>
  <si>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</si>
  <si>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</si>
  <si>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</si>
  <si>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</si>
  <si>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</si>
  <si>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</si>
  <si>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</si>
  <si>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</si>
  <si>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</si>
  <si>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</si>
  <si>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</si>
  <si>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</si>
  <si>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</si>
  <si>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</si>
  <si>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</si>
  <si>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</si>
  <si>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</si>
  <si>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</si>
  <si>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</si>
  <si>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</si>
  <si>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</si>
  <si>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</si>
  <si>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</si>
  <si>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</si>
  <si>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</si>
  <si>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</si>
  <si>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</si>
  <si>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</si>
  <si>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</si>
  <si>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</si>
  <si>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</si>
  <si>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</si>
  <si>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</si>
  <si>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</si>
  <si>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</si>
  <si>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</si>
  <si>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</si>
  <si>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</si>
  <si>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</si>
  <si>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</si>
  <si>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</si>
  <si>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</si>
  <si>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</si>
  <si>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</si>
  <si>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</si>
  <si>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</si>
  <si>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</si>
  <si>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</si>
  <si>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</si>
  <si>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</si>
  <si>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</si>
  <si>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</si>
  <si>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</si>
  <si>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</si>
  <si>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</si>
  <si>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</si>
  <si>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</si>
  <si>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</si>
  <si>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</si>
  <si>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</si>
  <si>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</si>
  <si>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</si>
  <si>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</si>
  <si>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</si>
  <si>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</si>
  <si>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</si>
  <si>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</si>
  <si>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</si>
  <si>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</si>
  <si>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</si>
  <si>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</si>
  <si>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</si>
  <si>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</si>
  <si>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</si>
  <si>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</si>
  <si>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</si>
  <si>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</si>
  <si>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</si>
  <si>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</si>
  <si>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</si>
  <si>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</si>
  <si>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</si>
  <si>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ひたちなか市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</si>
  <si>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</si>
  <si>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</si>
  <si>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</si>
  <si>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</si>
  <si>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</si>
  <si>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</si>
  <si>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</si>
  <si>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</si>
  <si>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</si>
  <si>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</si>
  <si>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</si>
  <si>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</si>
  <si>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</si>
  <si>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</si>
  <si>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</si>
  <si>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</si>
  <si>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</si>
  <si>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有形固定資産減価償却率及び管渠老朽化率は，平均値を下回っているものの，大幅な上昇傾向にあり，今後老朽化した管渠の増加が懸念される。一方で，管渠改善率は低い状態にあり，ストックマネジメントによる適切な維持管理及び更新に取り組む必要がある。</t>
    <rPh sb="12" eb="13">
      <t>オヨ</t>
    </rPh>
    <rPh sb="14" eb="20">
      <t>カンキョロウキュウカリツ</t>
    </rPh>
    <rPh sb="22" eb="25">
      <t>ヘイキンチ</t>
    </rPh>
    <rPh sb="26" eb="28">
      <t>シタマワ</t>
    </rPh>
    <rPh sb="36" eb="38">
      <t>オオハバ</t>
    </rPh>
    <rPh sb="47" eb="49">
      <t>コンゴ</t>
    </rPh>
    <rPh sb="49" eb="52">
      <t>ロウキュウカ</t>
    </rPh>
    <rPh sb="54" eb="56">
      <t>カンキョ</t>
    </rPh>
    <rPh sb="57" eb="59">
      <t>ゾウカ</t>
    </rPh>
    <rPh sb="60" eb="62">
      <t>ケネン</t>
    </rPh>
    <rPh sb="66" eb="68">
      <t>イッポウ</t>
    </rPh>
    <rPh sb="70" eb="75">
      <t>カンキョカイゼンリツ</t>
    </rPh>
    <rPh sb="76" eb="77">
      <t>ヒク</t>
    </rPh>
    <rPh sb="78" eb="80">
      <t>ジョウタイ</t>
    </rPh>
    <rPh sb="97" eb="99">
      <t>テキセツ</t>
    </rPh>
    <rPh sb="100" eb="104">
      <t>イジカンリ</t>
    </rPh>
    <rPh sb="104" eb="105">
      <t>オヨ</t>
    </rPh>
    <rPh sb="106" eb="108">
      <t>コウシン</t>
    </rPh>
    <rPh sb="109" eb="110">
      <t>ト</t>
    </rPh>
    <rPh sb="111" eb="112">
      <t>ク</t>
    </rPh>
    <rPh sb="113" eb="115">
      <t>ヒツヨウ</t>
    </rPh>
    <phoneticPr fontId="4"/>
  </si>
  <si>
    <t>○損益は黒字となっているが，一般会計からの繰入に依存している。接続率向上等による使用料収入増加を図りつつ，費用削減に努める必要がある。
○近年多発している大雨による浸水被害への対策として，雨水管きょの整備を推進していることから，今後，これに伴う雨水処理費の増加が予想される。
○処理場ではストックマネジメント計画及び総合地震計画に基づく計画的な老朽化・地震対策を推進しているが，管渠についても同様の対策を実施し，持続的な事業運営を図る必要がある。
○費用対効果を分析しながら，効率的に汚水処理に係る未普及地域解消を促進する必要がある。</t>
    <rPh sb="1" eb="3">
      <t>ソンエキ</t>
    </rPh>
    <rPh sb="4" eb="6">
      <t>クロジ</t>
    </rPh>
    <rPh sb="14" eb="18">
      <t>イッパンカイケイ</t>
    </rPh>
    <rPh sb="21" eb="23">
      <t>クリイレ</t>
    </rPh>
    <rPh sb="24" eb="26">
      <t>イソン</t>
    </rPh>
    <rPh sb="31" eb="36">
      <t>セツゾクリツコウジョウ</t>
    </rPh>
    <rPh sb="36" eb="37">
      <t>トウ</t>
    </rPh>
    <rPh sb="40" eb="43">
      <t>シヨウリョウ</t>
    </rPh>
    <rPh sb="43" eb="47">
      <t>シュウニュウゾウカ</t>
    </rPh>
    <rPh sb="48" eb="49">
      <t>ハカ</t>
    </rPh>
    <rPh sb="53" eb="57">
      <t>ヒヨウサクゲン</t>
    </rPh>
    <rPh sb="58" eb="59">
      <t>ツト</t>
    </rPh>
    <rPh sb="61" eb="63">
      <t>ヒツヨウ</t>
    </rPh>
    <rPh sb="128" eb="130">
      <t>ゾウカ</t>
    </rPh>
    <rPh sb="189" eb="191">
      <t>カンキョ</t>
    </rPh>
    <rPh sb="196" eb="198">
      <t>ドウヨウ</t>
    </rPh>
    <rPh sb="199" eb="201">
      <t>タイサク</t>
    </rPh>
    <rPh sb="202" eb="204">
      <t>ジッシ</t>
    </rPh>
    <rPh sb="206" eb="209">
      <t>ジゾクテキ</t>
    </rPh>
    <rPh sb="210" eb="214">
      <t>ジギョウウンエイ</t>
    </rPh>
    <rPh sb="215" eb="216">
      <t>ハカ</t>
    </rPh>
    <rPh sb="217" eb="219">
      <t>ヒツヨウ</t>
    </rPh>
    <rPh sb="225" eb="230">
      <t>ヒヨウタイコウカ</t>
    </rPh>
    <rPh sb="231" eb="233">
      <t>ブンセキ</t>
    </rPh>
    <phoneticPr fontId="4"/>
  </si>
  <si>
    <t>○経常収支比率は100％を超えており，経常黒字となっているものの，一般会計からの繰入に依存している。
○企業債の償還費用の負担が大きく，手持ち資金が少ないことが影響し，流動比率が平均値を大きく下回っており，また，企業債残高対事業規模比率が平均値を上回っている。
○経費回収率は100％に達しておらず，引き続き使用料収入の増加や汚水処理費の削減を図る必要がある。
○施設利用率は，平均値を上回っているが，法適用前年度に水処理施設の増設を行ったことが押し下げの要因となっている。
○水洗化率は，平均値を若干下回っている。今後も戸別訪問等により水洗化普及に努めるとともに，投資効果のある効率的な下水道整備を進めていく必要がある。</t>
    <rPh sb="19" eb="23">
      <t>ケイジョウクロジ</t>
    </rPh>
    <rPh sb="43" eb="45">
      <t>イソン</t>
    </rPh>
    <rPh sb="52" eb="55">
      <t>キギョウサイ</t>
    </rPh>
    <rPh sb="56" eb="60">
      <t>ショウカンヒヨウ</t>
    </rPh>
    <rPh sb="61" eb="63">
      <t>フタン</t>
    </rPh>
    <rPh sb="64" eb="65">
      <t>オオ</t>
    </rPh>
    <rPh sb="68" eb="70">
      <t>テモ</t>
    </rPh>
    <rPh sb="71" eb="73">
      <t>シキン</t>
    </rPh>
    <rPh sb="74" eb="75">
      <t>スク</t>
    </rPh>
    <rPh sb="80" eb="82">
      <t>エイキョウ</t>
    </rPh>
    <rPh sb="132" eb="137">
      <t>ケイヒカイシュウリツ</t>
    </rPh>
    <rPh sb="143" eb="144">
      <t>タッ</t>
    </rPh>
    <rPh sb="150" eb="151">
      <t>ヒ</t>
    </rPh>
    <rPh sb="152" eb="153">
      <t>ツヅ</t>
    </rPh>
    <rPh sb="160" eb="162">
      <t>ゾウカ</t>
    </rPh>
    <rPh sb="163" eb="168">
      <t>オスイショリヒ</t>
    </rPh>
    <rPh sb="169" eb="171">
      <t>サクゲン</t>
    </rPh>
    <rPh sb="172" eb="173">
      <t>ハカ</t>
    </rPh>
    <rPh sb="174" eb="176">
      <t>ヒツヨウ</t>
    </rPh>
    <rPh sb="182" eb="187">
      <t>シセツリヨウリツ</t>
    </rPh>
    <rPh sb="189" eb="192">
      <t>ヘイキンチ</t>
    </rPh>
    <rPh sb="193" eb="195">
      <t>ウワマワ</t>
    </rPh>
    <rPh sb="223" eb="224">
      <t>オ</t>
    </rPh>
    <rPh sb="225" eb="226">
      <t>サ</t>
    </rPh>
    <rPh sb="228" eb="230">
      <t>ヨウイン</t>
    </rPh>
    <rPh sb="245" eb="248">
      <t>ヘイキンチ</t>
    </rPh>
    <rPh sb="258" eb="260">
      <t>コンゴ</t>
    </rPh>
    <rPh sb="305" eb="30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</si>
</sst>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c:v>0.01</c:v>
                </c:pt>
              </c:numCache>
            </c:numRef>
          </c:val>
          <c:extLst>
            <c:ext xmlns:c16="http://schemas.microsoft.com/office/drawing/2014/chart" uri="{C3380CC4-5D6E-409C-BE32-E72D297353CC}">
              <c16:uniqueId val="{00000000-1946-415F-AC45-DCDCEA16121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0.09</c:v>
                </c:pt>
                <c:pt idx="3">
                  <c:v>0.17</c:v>
                </c:pt>
                <c:pt idx="4">
                  <c:v>0.13</c:v>
                </c:pt>
              </c:numCache>
            </c:numRef>
          </c:val>
          <c:smooth val="0"/>
          <c:extLst>
            <c:ext xmlns:c16="http://schemas.microsoft.com/office/drawing/2014/chart" uri="{C3380CC4-5D6E-409C-BE32-E72D297353CC}">
              <c16:uniqueId val="{00000001-1946-415F-AC45-DCDCEA16121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72.28</c:v>
                </c:pt>
                <c:pt idx="3">
                  <c:v>76.16</c:v>
                </c:pt>
                <c:pt idx="4">
                  <c:v>73.88</c:v>
                </c:pt>
              </c:numCache>
            </c:numRef>
          </c:val>
          <c:extLst>
            <c:ext xmlns:c16="http://schemas.microsoft.com/office/drawing/2014/chart" uri="{C3380CC4-5D6E-409C-BE32-E72D297353CC}">
              <c16:uniqueId val="{00000000-DE87-4D64-BD22-622608DBDB3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65.28</c:v>
                </c:pt>
                <c:pt idx="3">
                  <c:v>64.92</c:v>
                </c:pt>
                <c:pt idx="4">
                  <c:v>64.14</c:v>
                </c:pt>
              </c:numCache>
            </c:numRef>
          </c:val>
          <c:smooth val="0"/>
          <c:extLst>
            <c:ext xmlns:c16="http://schemas.microsoft.com/office/drawing/2014/chart" uri="{C3380CC4-5D6E-409C-BE32-E72D297353CC}">
              <c16:uniqueId val="{00000001-DE87-4D64-BD22-622608DBDB3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91.94</c:v>
                </c:pt>
                <c:pt idx="3">
                  <c:v>91.87</c:v>
                </c:pt>
                <c:pt idx="4">
                  <c:v>91.69</c:v>
                </c:pt>
              </c:numCache>
            </c:numRef>
          </c:val>
          <c:extLst>
            <c:ext xmlns:c16="http://schemas.microsoft.com/office/drawing/2014/chart" uri="{C3380CC4-5D6E-409C-BE32-E72D297353CC}">
              <c16:uniqueId val="{00000000-D519-4BD5-8189-AC32DA730FA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92.72</c:v>
                </c:pt>
                <c:pt idx="3">
                  <c:v>92.88</c:v>
                </c:pt>
                <c:pt idx="4">
                  <c:v>92.9</c:v>
                </c:pt>
              </c:numCache>
            </c:numRef>
          </c:val>
          <c:smooth val="0"/>
          <c:extLst>
            <c:ext xmlns:c16="http://schemas.microsoft.com/office/drawing/2014/chart" uri="{C3380CC4-5D6E-409C-BE32-E72D297353CC}">
              <c16:uniqueId val="{00000001-D519-4BD5-8189-AC32DA730FA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120.24</c:v>
                </c:pt>
                <c:pt idx="3">
                  <c:v>121.39</c:v>
                </c:pt>
                <c:pt idx="4">
                  <c:v>121.7</c:v>
                </c:pt>
              </c:numCache>
            </c:numRef>
          </c:val>
          <c:extLst>
            <c:ext xmlns:c16="http://schemas.microsoft.com/office/drawing/2014/chart" uri="{C3380CC4-5D6E-409C-BE32-E72D297353CC}">
              <c16:uniqueId val="{00000000-480E-46BC-8697-450B9900920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107.85</c:v>
                </c:pt>
                <c:pt idx="3">
                  <c:v>108.04</c:v>
                </c:pt>
                <c:pt idx="4">
                  <c:v>107.49</c:v>
                </c:pt>
              </c:numCache>
            </c:numRef>
          </c:val>
          <c:smooth val="0"/>
          <c:extLst>
            <c:ext xmlns:c16="http://schemas.microsoft.com/office/drawing/2014/chart" uri="{C3380CC4-5D6E-409C-BE32-E72D297353CC}">
              <c16:uniqueId val="{00000001-480E-46BC-8697-450B9900920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3.69</c:v>
                </c:pt>
                <c:pt idx="3">
                  <c:v>7.13</c:v>
                </c:pt>
                <c:pt idx="4">
                  <c:v>10.33</c:v>
                </c:pt>
              </c:numCache>
            </c:numRef>
          </c:val>
          <c:extLst>
            <c:ext xmlns:c16="http://schemas.microsoft.com/office/drawing/2014/chart" uri="{C3380CC4-5D6E-409C-BE32-E72D297353CC}">
              <c16:uniqueId val="{00000000-C1F7-461E-86CB-E9798A86DE9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23.79</c:v>
                </c:pt>
                <c:pt idx="3">
                  <c:v>25.66</c:v>
                </c:pt>
                <c:pt idx="4">
                  <c:v>27.46</c:v>
                </c:pt>
              </c:numCache>
            </c:numRef>
          </c:val>
          <c:smooth val="0"/>
          <c:extLst>
            <c:ext xmlns:c16="http://schemas.microsoft.com/office/drawing/2014/chart" uri="{C3380CC4-5D6E-409C-BE32-E72D297353CC}">
              <c16:uniqueId val="{00000001-C1F7-461E-86CB-E9798A86DE9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c:v>0.11</c:v>
                </c:pt>
                <c:pt idx="4">
                  <c:v>1.48</c:v>
                </c:pt>
              </c:numCache>
            </c:numRef>
          </c:val>
          <c:extLst>
            <c:ext xmlns:c16="http://schemas.microsoft.com/office/drawing/2014/chart" uri="{C3380CC4-5D6E-409C-BE32-E72D297353CC}">
              <c16:uniqueId val="{00000000-CFE4-4D49-B9FE-29E87B42FE9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1.22</c:v>
                </c:pt>
                <c:pt idx="3">
                  <c:v>1.61</c:v>
                </c:pt>
                <c:pt idx="4">
                  <c:v>2.08</c:v>
                </c:pt>
              </c:numCache>
            </c:numRef>
          </c:val>
          <c:smooth val="0"/>
          <c:extLst>
            <c:ext xmlns:c16="http://schemas.microsoft.com/office/drawing/2014/chart" uri="{C3380CC4-5D6E-409C-BE32-E72D297353CC}">
              <c16:uniqueId val="{00000001-CFE4-4D49-B9FE-29E87B42FE9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EA63-4CDF-869A-B10068849E0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4.72</c:v>
                </c:pt>
                <c:pt idx="3">
                  <c:v>4.49</c:v>
                </c:pt>
                <c:pt idx="4">
                  <c:v>5.41</c:v>
                </c:pt>
              </c:numCache>
            </c:numRef>
          </c:val>
          <c:smooth val="0"/>
          <c:extLst>
            <c:ext xmlns:c16="http://schemas.microsoft.com/office/drawing/2014/chart" uri="{C3380CC4-5D6E-409C-BE32-E72D297353CC}">
              <c16:uniqueId val="{00000001-EA63-4CDF-869A-B10068849E0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34.42</c:v>
                </c:pt>
                <c:pt idx="3">
                  <c:v>34.94</c:v>
                </c:pt>
                <c:pt idx="4">
                  <c:v>36.36</c:v>
                </c:pt>
              </c:numCache>
            </c:numRef>
          </c:val>
          <c:extLst>
            <c:ext xmlns:c16="http://schemas.microsoft.com/office/drawing/2014/chart" uri="{C3380CC4-5D6E-409C-BE32-E72D297353CC}">
              <c16:uniqueId val="{00000000-BD6D-4ED5-83CA-57348352110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67.930000000000007</c:v>
                </c:pt>
                <c:pt idx="3">
                  <c:v>68.53</c:v>
                </c:pt>
                <c:pt idx="4">
                  <c:v>69.180000000000007</c:v>
                </c:pt>
              </c:numCache>
            </c:numRef>
          </c:val>
          <c:smooth val="0"/>
          <c:extLst>
            <c:ext xmlns:c16="http://schemas.microsoft.com/office/drawing/2014/chart" uri="{C3380CC4-5D6E-409C-BE32-E72D297353CC}">
              <c16:uniqueId val="{00000001-BD6D-4ED5-83CA-57348352110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954.75</c:v>
                </c:pt>
                <c:pt idx="3">
                  <c:v>985.75</c:v>
                </c:pt>
                <c:pt idx="4">
                  <c:v>910.87</c:v>
                </c:pt>
              </c:numCache>
            </c:numRef>
          </c:val>
          <c:extLst>
            <c:ext xmlns:c16="http://schemas.microsoft.com/office/drawing/2014/chart" uri="{C3380CC4-5D6E-409C-BE32-E72D297353CC}">
              <c16:uniqueId val="{00000000-E797-455E-BFEC-92B15306FF7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857.88</c:v>
                </c:pt>
                <c:pt idx="3">
                  <c:v>825.1</c:v>
                </c:pt>
                <c:pt idx="4">
                  <c:v>789.87</c:v>
                </c:pt>
              </c:numCache>
            </c:numRef>
          </c:val>
          <c:smooth val="0"/>
          <c:extLst>
            <c:ext xmlns:c16="http://schemas.microsoft.com/office/drawing/2014/chart" uri="{C3380CC4-5D6E-409C-BE32-E72D297353CC}">
              <c16:uniqueId val="{00000001-E797-455E-BFEC-92B15306FF7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94.77</c:v>
                </c:pt>
                <c:pt idx="3">
                  <c:v>95.09</c:v>
                </c:pt>
                <c:pt idx="4">
                  <c:v>95.41</c:v>
                </c:pt>
              </c:numCache>
            </c:numRef>
          </c:val>
          <c:extLst>
            <c:ext xmlns:c16="http://schemas.microsoft.com/office/drawing/2014/chart" uri="{C3380CC4-5D6E-409C-BE32-E72D297353CC}">
              <c16:uniqueId val="{00000000-B685-499A-B8FE-747FDB53295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94.97</c:v>
                </c:pt>
                <c:pt idx="3">
                  <c:v>97.07</c:v>
                </c:pt>
                <c:pt idx="4">
                  <c:v>98.06</c:v>
                </c:pt>
              </c:numCache>
            </c:numRef>
          </c:val>
          <c:smooth val="0"/>
          <c:extLst>
            <c:ext xmlns:c16="http://schemas.microsoft.com/office/drawing/2014/chart" uri="{C3380CC4-5D6E-409C-BE32-E72D297353CC}">
              <c16:uniqueId val="{00000001-B685-499A-B8FE-747FDB53295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150</c:v>
                </c:pt>
                <c:pt idx="3">
                  <c:v>150</c:v>
                </c:pt>
                <c:pt idx="4">
                  <c:v>150</c:v>
                </c:pt>
              </c:numCache>
            </c:numRef>
          </c:val>
          <c:extLst>
            <c:ext xmlns:c16="http://schemas.microsoft.com/office/drawing/2014/chart" uri="{C3380CC4-5D6E-409C-BE32-E72D297353CC}">
              <c16:uniqueId val="{00000000-86CF-489C-82D0-BEE09F07546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159.49</c:v>
                </c:pt>
                <c:pt idx="3">
                  <c:v>157.81</c:v>
                </c:pt>
                <c:pt idx="4">
                  <c:v>157.37</c:v>
                </c:pt>
              </c:numCache>
            </c:numRef>
          </c:val>
          <c:smooth val="0"/>
          <c:extLst>
            <c:ext xmlns:c16="http://schemas.microsoft.com/office/drawing/2014/chart" uri="{C3380CC4-5D6E-409C-BE32-E72D297353CC}">
              <c16:uniqueId val="{00000001-86CF-489C-82D0-BEE09F07546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C1"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茨城県　ひたちなか市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Bd1</v>
      </c>
      <c r="X8" s="65"/>
      <c r="Y8" s="65"/>
      <c r="Z8" s="65"/>
      <c r="AA8" s="65"/>
      <c r="AB8" s="65"/>
      <c r="AC8" s="65"/>
      <c r="AD8" s="66" t="str">
        <f>データ!$M$6</f>
        <v>非設置</v>
      </c>
      <c r="AE8" s="66"/>
      <c r="AF8" s="66"/>
      <c r="AG8" s="66"/>
      <c r="AH8" s="66"/>
      <c r="AI8" s="66"/>
      <c r="AJ8" s="66"/>
      <c r="AK8" s="3"/>
      <c r="AL8" s="46">
        <f>データ!S6</f>
        <v>156435</v>
      </c>
      <c r="AM8" s="46"/>
      <c r="AN8" s="46"/>
      <c r="AO8" s="46"/>
      <c r="AP8" s="46"/>
      <c r="AQ8" s="46"/>
      <c r="AR8" s="46"/>
      <c r="AS8" s="46"/>
      <c r="AT8" s="45">
        <f>データ!T6</f>
        <v>100.26</v>
      </c>
      <c r="AU8" s="45"/>
      <c r="AV8" s="45"/>
      <c r="AW8" s="45"/>
      <c r="AX8" s="45"/>
      <c r="AY8" s="45"/>
      <c r="AZ8" s="45"/>
      <c r="BA8" s="45"/>
      <c r="BB8" s="45">
        <f>データ!U6</f>
        <v>1560.29</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f>データ!O6</f>
        <v>50.19</v>
      </c>
      <c r="J10" s="45"/>
      <c r="K10" s="45"/>
      <c r="L10" s="45"/>
      <c r="M10" s="45"/>
      <c r="N10" s="45"/>
      <c r="O10" s="45"/>
      <c r="P10" s="45">
        <f>データ!P6</f>
        <v>63.67</v>
      </c>
      <c r="Q10" s="45"/>
      <c r="R10" s="45"/>
      <c r="S10" s="45"/>
      <c r="T10" s="45"/>
      <c r="U10" s="45"/>
      <c r="V10" s="45"/>
      <c r="W10" s="45">
        <f>データ!Q6</f>
        <v>81.010000000000005</v>
      </c>
      <c r="X10" s="45"/>
      <c r="Y10" s="45"/>
      <c r="Z10" s="45"/>
      <c r="AA10" s="45"/>
      <c r="AB10" s="45"/>
      <c r="AC10" s="45"/>
      <c r="AD10" s="46">
        <f>データ!R6</f>
        <v>2750</v>
      </c>
      <c r="AE10" s="46"/>
      <c r="AF10" s="46"/>
      <c r="AG10" s="46"/>
      <c r="AH10" s="46"/>
      <c r="AI10" s="46"/>
      <c r="AJ10" s="46"/>
      <c r="AK10" s="2"/>
      <c r="AL10" s="46">
        <f>データ!V6</f>
        <v>99412</v>
      </c>
      <c r="AM10" s="46"/>
      <c r="AN10" s="46"/>
      <c r="AO10" s="46"/>
      <c r="AP10" s="46"/>
      <c r="AQ10" s="46"/>
      <c r="AR10" s="46"/>
      <c r="AS10" s="46"/>
      <c r="AT10" s="45">
        <f>データ!W6</f>
        <v>21.77</v>
      </c>
      <c r="AU10" s="45"/>
      <c r="AV10" s="45"/>
      <c r="AW10" s="45"/>
      <c r="AX10" s="45"/>
      <c r="AY10" s="45"/>
      <c r="AZ10" s="45"/>
      <c r="BA10" s="45"/>
      <c r="BB10" s="45">
        <f>データ!X6</f>
        <v>4566.47</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116</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114</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115</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EPXY3HAzgp4n4yrUisKsl901j4f/CkRXq1Pdm6s3JtIvXX9h7or8/MumhYM8+cp2qOfedPcg9HxC7rA3w6HbIg==" saltValue="HW0OLjLvJ8SyTAQonGb4T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82210</v>
      </c>
      <c r="D6" s="19">
        <f t="shared" si="3"/>
        <v>46</v>
      </c>
      <c r="E6" s="19">
        <f t="shared" si="3"/>
        <v>17</v>
      </c>
      <c r="F6" s="19">
        <f t="shared" si="3"/>
        <v>1</v>
      </c>
      <c r="G6" s="19">
        <f t="shared" si="3"/>
        <v>0</v>
      </c>
      <c r="H6" s="19" t="str">
        <f t="shared" si="3"/>
        <v>茨城県　ひたちなか市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50.19</v>
      </c>
      <c r="P6" s="20">
        <f t="shared" si="3"/>
        <v>63.67</v>
      </c>
      <c r="Q6" s="20">
        <f t="shared" si="3"/>
        <v>81.010000000000005</v>
      </c>
      <c r="R6" s="20">
        <f t="shared" si="3"/>
        <v>2750</v>
      </c>
      <c r="S6" s="20">
        <f t="shared" si="3"/>
        <v>156435</v>
      </c>
      <c r="T6" s="20">
        <f t="shared" si="3"/>
        <v>100.26</v>
      </c>
      <c r="U6" s="20">
        <f t="shared" si="3"/>
        <v>1560.29</v>
      </c>
      <c r="V6" s="20">
        <f t="shared" si="3"/>
        <v>99412</v>
      </c>
      <c r="W6" s="20">
        <f t="shared" si="3"/>
        <v>21.77</v>
      </c>
      <c r="X6" s="20">
        <f t="shared" si="3"/>
        <v>4566.47</v>
      </c>
      <c r="Y6" s="21" t="str">
        <f>IF(Y7="",NA(),Y7)</f>
        <v>-</v>
      </c>
      <c r="Z6" s="21" t="str">
        <f t="shared" ref="Z6:AH6" si="4">IF(Z7="",NA(),Z7)</f>
        <v>-</v>
      </c>
      <c r="AA6" s="21">
        <f t="shared" si="4"/>
        <v>120.24</v>
      </c>
      <c r="AB6" s="21">
        <f t="shared" si="4"/>
        <v>121.39</v>
      </c>
      <c r="AC6" s="21">
        <f t="shared" si="4"/>
        <v>121.7</v>
      </c>
      <c r="AD6" s="21" t="str">
        <f t="shared" si="4"/>
        <v>-</v>
      </c>
      <c r="AE6" s="21" t="str">
        <f t="shared" si="4"/>
        <v>-</v>
      </c>
      <c r="AF6" s="21">
        <f t="shared" si="4"/>
        <v>107.85</v>
      </c>
      <c r="AG6" s="21">
        <f t="shared" si="4"/>
        <v>108.04</v>
      </c>
      <c r="AH6" s="21">
        <f t="shared" si="4"/>
        <v>107.49</v>
      </c>
      <c r="AI6" s="20" t="str">
        <f>IF(AI7="","",IF(AI7="-","【-】","【"&amp;SUBSTITUTE(TEXT(AI7,"#,##0.00"),"-","△")&amp;"】"))</f>
        <v>【106.11】</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4.72</v>
      </c>
      <c r="AR6" s="21">
        <f t="shared" si="5"/>
        <v>4.49</v>
      </c>
      <c r="AS6" s="21">
        <f t="shared" si="5"/>
        <v>5.41</v>
      </c>
      <c r="AT6" s="20" t="str">
        <f>IF(AT7="","",IF(AT7="-","【-】","【"&amp;SUBSTITUTE(TEXT(AT7,"#,##0.00"),"-","△")&amp;"】"))</f>
        <v>【3.15】</v>
      </c>
      <c r="AU6" s="21" t="str">
        <f>IF(AU7="",NA(),AU7)</f>
        <v>-</v>
      </c>
      <c r="AV6" s="21" t="str">
        <f t="shared" ref="AV6:BD6" si="6">IF(AV7="",NA(),AV7)</f>
        <v>-</v>
      </c>
      <c r="AW6" s="21">
        <f t="shared" si="6"/>
        <v>34.42</v>
      </c>
      <c r="AX6" s="21">
        <f t="shared" si="6"/>
        <v>34.94</v>
      </c>
      <c r="AY6" s="21">
        <f t="shared" si="6"/>
        <v>36.36</v>
      </c>
      <c r="AZ6" s="21" t="str">
        <f t="shared" si="6"/>
        <v>-</v>
      </c>
      <c r="BA6" s="21" t="str">
        <f t="shared" si="6"/>
        <v>-</v>
      </c>
      <c r="BB6" s="21">
        <f t="shared" si="6"/>
        <v>67.930000000000007</v>
      </c>
      <c r="BC6" s="21">
        <f t="shared" si="6"/>
        <v>68.53</v>
      </c>
      <c r="BD6" s="21">
        <f t="shared" si="6"/>
        <v>69.180000000000007</v>
      </c>
      <c r="BE6" s="20" t="str">
        <f>IF(BE7="","",IF(BE7="-","【-】","【"&amp;SUBSTITUTE(TEXT(BE7,"#,##0.00"),"-","△")&amp;"】"))</f>
        <v>【73.44】</v>
      </c>
      <c r="BF6" s="21" t="str">
        <f>IF(BF7="",NA(),BF7)</f>
        <v>-</v>
      </c>
      <c r="BG6" s="21" t="str">
        <f t="shared" ref="BG6:BO6" si="7">IF(BG7="",NA(),BG7)</f>
        <v>-</v>
      </c>
      <c r="BH6" s="21">
        <f t="shared" si="7"/>
        <v>954.75</v>
      </c>
      <c r="BI6" s="21">
        <f t="shared" si="7"/>
        <v>985.75</v>
      </c>
      <c r="BJ6" s="21">
        <f t="shared" si="7"/>
        <v>910.87</v>
      </c>
      <c r="BK6" s="21" t="str">
        <f t="shared" si="7"/>
        <v>-</v>
      </c>
      <c r="BL6" s="21" t="str">
        <f t="shared" si="7"/>
        <v>-</v>
      </c>
      <c r="BM6" s="21">
        <f t="shared" si="7"/>
        <v>857.88</v>
      </c>
      <c r="BN6" s="21">
        <f t="shared" si="7"/>
        <v>825.1</v>
      </c>
      <c r="BO6" s="21">
        <f t="shared" si="7"/>
        <v>789.87</v>
      </c>
      <c r="BP6" s="20" t="str">
        <f>IF(BP7="","",IF(BP7="-","【-】","【"&amp;SUBSTITUTE(TEXT(BP7,"#,##0.00"),"-","△")&amp;"】"))</f>
        <v>【652.82】</v>
      </c>
      <c r="BQ6" s="21" t="str">
        <f>IF(BQ7="",NA(),BQ7)</f>
        <v>-</v>
      </c>
      <c r="BR6" s="21" t="str">
        <f t="shared" ref="BR6:BZ6" si="8">IF(BR7="",NA(),BR7)</f>
        <v>-</v>
      </c>
      <c r="BS6" s="21">
        <f t="shared" si="8"/>
        <v>94.77</v>
      </c>
      <c r="BT6" s="21">
        <f t="shared" si="8"/>
        <v>95.09</v>
      </c>
      <c r="BU6" s="21">
        <f t="shared" si="8"/>
        <v>95.41</v>
      </c>
      <c r="BV6" s="21" t="str">
        <f t="shared" si="8"/>
        <v>-</v>
      </c>
      <c r="BW6" s="21" t="str">
        <f t="shared" si="8"/>
        <v>-</v>
      </c>
      <c r="BX6" s="21">
        <f t="shared" si="8"/>
        <v>94.97</v>
      </c>
      <c r="BY6" s="21">
        <f t="shared" si="8"/>
        <v>97.07</v>
      </c>
      <c r="BZ6" s="21">
        <f t="shared" si="8"/>
        <v>98.06</v>
      </c>
      <c r="CA6" s="20" t="str">
        <f>IF(CA7="","",IF(CA7="-","【-】","【"&amp;SUBSTITUTE(TEXT(CA7,"#,##0.00"),"-","△")&amp;"】"))</f>
        <v>【97.61】</v>
      </c>
      <c r="CB6" s="21" t="str">
        <f>IF(CB7="",NA(),CB7)</f>
        <v>-</v>
      </c>
      <c r="CC6" s="21" t="str">
        <f t="shared" ref="CC6:CK6" si="9">IF(CC7="",NA(),CC7)</f>
        <v>-</v>
      </c>
      <c r="CD6" s="21">
        <f t="shared" si="9"/>
        <v>150</v>
      </c>
      <c r="CE6" s="21">
        <f t="shared" si="9"/>
        <v>150</v>
      </c>
      <c r="CF6" s="21">
        <f t="shared" si="9"/>
        <v>150</v>
      </c>
      <c r="CG6" s="21" t="str">
        <f t="shared" si="9"/>
        <v>-</v>
      </c>
      <c r="CH6" s="21" t="str">
        <f t="shared" si="9"/>
        <v>-</v>
      </c>
      <c r="CI6" s="21">
        <f t="shared" si="9"/>
        <v>159.49</v>
      </c>
      <c r="CJ6" s="21">
        <f t="shared" si="9"/>
        <v>157.81</v>
      </c>
      <c r="CK6" s="21">
        <f t="shared" si="9"/>
        <v>157.37</v>
      </c>
      <c r="CL6" s="20" t="str">
        <f>IF(CL7="","",IF(CL7="-","【-】","【"&amp;SUBSTITUTE(TEXT(CL7,"#,##0.00"),"-","△")&amp;"】"))</f>
        <v>【138.29】</v>
      </c>
      <c r="CM6" s="21" t="str">
        <f>IF(CM7="",NA(),CM7)</f>
        <v>-</v>
      </c>
      <c r="CN6" s="21" t="str">
        <f t="shared" ref="CN6:CV6" si="10">IF(CN7="",NA(),CN7)</f>
        <v>-</v>
      </c>
      <c r="CO6" s="21">
        <f t="shared" si="10"/>
        <v>72.28</v>
      </c>
      <c r="CP6" s="21">
        <f t="shared" si="10"/>
        <v>76.16</v>
      </c>
      <c r="CQ6" s="21">
        <f t="shared" si="10"/>
        <v>73.88</v>
      </c>
      <c r="CR6" s="21" t="str">
        <f t="shared" si="10"/>
        <v>-</v>
      </c>
      <c r="CS6" s="21" t="str">
        <f t="shared" si="10"/>
        <v>-</v>
      </c>
      <c r="CT6" s="21">
        <f t="shared" si="10"/>
        <v>65.28</v>
      </c>
      <c r="CU6" s="21">
        <f t="shared" si="10"/>
        <v>64.92</v>
      </c>
      <c r="CV6" s="21">
        <f t="shared" si="10"/>
        <v>64.14</v>
      </c>
      <c r="CW6" s="20" t="str">
        <f>IF(CW7="","",IF(CW7="-","【-】","【"&amp;SUBSTITUTE(TEXT(CW7,"#,##0.00"),"-","△")&amp;"】"))</f>
        <v>【59.10】</v>
      </c>
      <c r="CX6" s="21" t="str">
        <f>IF(CX7="",NA(),CX7)</f>
        <v>-</v>
      </c>
      <c r="CY6" s="21" t="str">
        <f t="shared" ref="CY6:DG6" si="11">IF(CY7="",NA(),CY7)</f>
        <v>-</v>
      </c>
      <c r="CZ6" s="21">
        <f t="shared" si="11"/>
        <v>91.94</v>
      </c>
      <c r="DA6" s="21">
        <f t="shared" si="11"/>
        <v>91.87</v>
      </c>
      <c r="DB6" s="21">
        <f t="shared" si="11"/>
        <v>91.69</v>
      </c>
      <c r="DC6" s="21" t="str">
        <f t="shared" si="11"/>
        <v>-</v>
      </c>
      <c r="DD6" s="21" t="str">
        <f t="shared" si="11"/>
        <v>-</v>
      </c>
      <c r="DE6" s="21">
        <f t="shared" si="11"/>
        <v>92.72</v>
      </c>
      <c r="DF6" s="21">
        <f t="shared" si="11"/>
        <v>92.88</v>
      </c>
      <c r="DG6" s="21">
        <f t="shared" si="11"/>
        <v>92.9</v>
      </c>
      <c r="DH6" s="20" t="str">
        <f>IF(DH7="","",IF(DH7="-","【-】","【"&amp;SUBSTITUTE(TEXT(DH7,"#,##0.00"),"-","△")&amp;"】"))</f>
        <v>【95.82】</v>
      </c>
      <c r="DI6" s="21" t="str">
        <f>IF(DI7="",NA(),DI7)</f>
        <v>-</v>
      </c>
      <c r="DJ6" s="21" t="str">
        <f t="shared" ref="DJ6:DR6" si="12">IF(DJ7="",NA(),DJ7)</f>
        <v>-</v>
      </c>
      <c r="DK6" s="21">
        <f t="shared" si="12"/>
        <v>3.69</v>
      </c>
      <c r="DL6" s="21">
        <f t="shared" si="12"/>
        <v>7.13</v>
      </c>
      <c r="DM6" s="21">
        <f t="shared" si="12"/>
        <v>10.33</v>
      </c>
      <c r="DN6" s="21" t="str">
        <f t="shared" si="12"/>
        <v>-</v>
      </c>
      <c r="DO6" s="21" t="str">
        <f t="shared" si="12"/>
        <v>-</v>
      </c>
      <c r="DP6" s="21">
        <f t="shared" si="12"/>
        <v>23.79</v>
      </c>
      <c r="DQ6" s="21">
        <f t="shared" si="12"/>
        <v>25.66</v>
      </c>
      <c r="DR6" s="21">
        <f t="shared" si="12"/>
        <v>27.46</v>
      </c>
      <c r="DS6" s="20" t="str">
        <f>IF(DS7="","",IF(DS7="-","【-】","【"&amp;SUBSTITUTE(TEXT(DS7,"#,##0.00"),"-","△")&amp;"】"))</f>
        <v>【39.74】</v>
      </c>
      <c r="DT6" s="21" t="str">
        <f>IF(DT7="",NA(),DT7)</f>
        <v>-</v>
      </c>
      <c r="DU6" s="21" t="str">
        <f t="shared" ref="DU6:EC6" si="13">IF(DU7="",NA(),DU7)</f>
        <v>-</v>
      </c>
      <c r="DV6" s="20">
        <f t="shared" si="13"/>
        <v>0</v>
      </c>
      <c r="DW6" s="21">
        <f t="shared" si="13"/>
        <v>0.11</v>
      </c>
      <c r="DX6" s="21">
        <f t="shared" si="13"/>
        <v>1.48</v>
      </c>
      <c r="DY6" s="21" t="str">
        <f t="shared" si="13"/>
        <v>-</v>
      </c>
      <c r="DZ6" s="21" t="str">
        <f t="shared" si="13"/>
        <v>-</v>
      </c>
      <c r="EA6" s="21">
        <f t="shared" si="13"/>
        <v>1.22</v>
      </c>
      <c r="EB6" s="21">
        <f t="shared" si="13"/>
        <v>1.61</v>
      </c>
      <c r="EC6" s="21">
        <f t="shared" si="13"/>
        <v>2.08</v>
      </c>
      <c r="ED6" s="20" t="str">
        <f>IF(ED7="","",IF(ED7="-","【-】","【"&amp;SUBSTITUTE(TEXT(ED7,"#,##0.00"),"-","△")&amp;"】"))</f>
        <v>【7.62】</v>
      </c>
      <c r="EE6" s="21" t="str">
        <f>IF(EE7="",NA(),EE7)</f>
        <v>-</v>
      </c>
      <c r="EF6" s="21" t="str">
        <f t="shared" ref="EF6:EN6" si="14">IF(EF7="",NA(),EF7)</f>
        <v>-</v>
      </c>
      <c r="EG6" s="20">
        <f t="shared" si="14"/>
        <v>0</v>
      </c>
      <c r="EH6" s="20">
        <f t="shared" si="14"/>
        <v>0</v>
      </c>
      <c r="EI6" s="21">
        <f t="shared" si="14"/>
        <v>0.01</v>
      </c>
      <c r="EJ6" s="21" t="str">
        <f t="shared" si="14"/>
        <v>-</v>
      </c>
      <c r="EK6" s="21" t="str">
        <f t="shared" si="14"/>
        <v>-</v>
      </c>
      <c r="EL6" s="21">
        <f t="shared" si="14"/>
        <v>0.09</v>
      </c>
      <c r="EM6" s="21">
        <f t="shared" si="14"/>
        <v>0.17</v>
      </c>
      <c r="EN6" s="21">
        <f t="shared" si="14"/>
        <v>0.13</v>
      </c>
      <c r="EO6" s="20" t="str">
        <f>IF(EO7="","",IF(EO7="-","【-】","【"&amp;SUBSTITUTE(TEXT(EO7,"#,##0.00"),"-","△")&amp;"】"))</f>
        <v>【0.23】</v>
      </c>
    </row>
    <row r="7" spans="1:148" s="22" customFormat="1" x14ac:dyDescent="0.15">
      <c r="A7" s="14"/>
      <c r="B7" s="23">
        <v>2022</v>
      </c>
      <c r="C7" s="23">
        <v>82210</v>
      </c>
      <c r="D7" s="23">
        <v>46</v>
      </c>
      <c r="E7" s="23">
        <v>17</v>
      </c>
      <c r="F7" s="23">
        <v>1</v>
      </c>
      <c r="G7" s="23">
        <v>0</v>
      </c>
      <c r="H7" s="23" t="s">
        <v>96</v>
      </c>
      <c r="I7" s="23" t="s">
        <v>97</v>
      </c>
      <c r="J7" s="23" t="s">
        <v>98</v>
      </c>
      <c r="K7" s="23" t="s">
        <v>99</v>
      </c>
      <c r="L7" s="23" t="s">
        <v>100</v>
      </c>
      <c r="M7" s="23" t="s">
        <v>101</v>
      </c>
      <c r="N7" s="24" t="s">
        <v>102</v>
      </c>
      <c r="O7" s="24">
        <v>50.19</v>
      </c>
      <c r="P7" s="24">
        <v>63.67</v>
      </c>
      <c r="Q7" s="24">
        <v>81.010000000000005</v>
      </c>
      <c r="R7" s="24">
        <v>2750</v>
      </c>
      <c r="S7" s="24">
        <v>156435</v>
      </c>
      <c r="T7" s="24">
        <v>100.26</v>
      </c>
      <c r="U7" s="24">
        <v>1560.29</v>
      </c>
      <c r="V7" s="24">
        <v>99412</v>
      </c>
      <c r="W7" s="24">
        <v>21.77</v>
      </c>
      <c r="X7" s="24">
        <v>4566.47</v>
      </c>
      <c r="Y7" s="24" t="s">
        <v>102</v>
      </c>
      <c r="Z7" s="24" t="s">
        <v>102</v>
      </c>
      <c r="AA7" s="24">
        <v>120.24</v>
      </c>
      <c r="AB7" s="24">
        <v>121.39</v>
      </c>
      <c r="AC7" s="24">
        <v>121.7</v>
      </c>
      <c r="AD7" s="24" t="s">
        <v>102</v>
      </c>
      <c r="AE7" s="24" t="s">
        <v>102</v>
      </c>
      <c r="AF7" s="24">
        <v>107.85</v>
      </c>
      <c r="AG7" s="24">
        <v>108.04</v>
      </c>
      <c r="AH7" s="24">
        <v>107.49</v>
      </c>
      <c r="AI7" s="24">
        <v>106.11</v>
      </c>
      <c r="AJ7" s="24" t="s">
        <v>102</v>
      </c>
      <c r="AK7" s="24" t="s">
        <v>102</v>
      </c>
      <c r="AL7" s="24">
        <v>0</v>
      </c>
      <c r="AM7" s="24">
        <v>0</v>
      </c>
      <c r="AN7" s="24">
        <v>0</v>
      </c>
      <c r="AO7" s="24" t="s">
        <v>102</v>
      </c>
      <c r="AP7" s="24" t="s">
        <v>102</v>
      </c>
      <c r="AQ7" s="24">
        <v>4.72</v>
      </c>
      <c r="AR7" s="24">
        <v>4.49</v>
      </c>
      <c r="AS7" s="24">
        <v>5.41</v>
      </c>
      <c r="AT7" s="24">
        <v>3.15</v>
      </c>
      <c r="AU7" s="24" t="s">
        <v>102</v>
      </c>
      <c r="AV7" s="24" t="s">
        <v>102</v>
      </c>
      <c r="AW7" s="24">
        <v>34.42</v>
      </c>
      <c r="AX7" s="24">
        <v>34.94</v>
      </c>
      <c r="AY7" s="24">
        <v>36.36</v>
      </c>
      <c r="AZ7" s="24" t="s">
        <v>102</v>
      </c>
      <c r="BA7" s="24" t="s">
        <v>102</v>
      </c>
      <c r="BB7" s="24">
        <v>67.930000000000007</v>
      </c>
      <c r="BC7" s="24">
        <v>68.53</v>
      </c>
      <c r="BD7" s="24">
        <v>69.180000000000007</v>
      </c>
      <c r="BE7" s="24">
        <v>73.44</v>
      </c>
      <c r="BF7" s="24" t="s">
        <v>102</v>
      </c>
      <c r="BG7" s="24" t="s">
        <v>102</v>
      </c>
      <c r="BH7" s="24">
        <v>954.75</v>
      </c>
      <c r="BI7" s="24">
        <v>985.75</v>
      </c>
      <c r="BJ7" s="24">
        <v>910.87</v>
      </c>
      <c r="BK7" s="24" t="s">
        <v>102</v>
      </c>
      <c r="BL7" s="24" t="s">
        <v>102</v>
      </c>
      <c r="BM7" s="24">
        <v>857.88</v>
      </c>
      <c r="BN7" s="24">
        <v>825.1</v>
      </c>
      <c r="BO7" s="24">
        <v>789.87</v>
      </c>
      <c r="BP7" s="24">
        <v>652.82000000000005</v>
      </c>
      <c r="BQ7" s="24" t="s">
        <v>102</v>
      </c>
      <c r="BR7" s="24" t="s">
        <v>102</v>
      </c>
      <c r="BS7" s="24">
        <v>94.77</v>
      </c>
      <c r="BT7" s="24">
        <v>95.09</v>
      </c>
      <c r="BU7" s="24">
        <v>95.41</v>
      </c>
      <c r="BV7" s="24" t="s">
        <v>102</v>
      </c>
      <c r="BW7" s="24" t="s">
        <v>102</v>
      </c>
      <c r="BX7" s="24">
        <v>94.97</v>
      </c>
      <c r="BY7" s="24">
        <v>97.07</v>
      </c>
      <c r="BZ7" s="24">
        <v>98.06</v>
      </c>
      <c r="CA7" s="24">
        <v>97.61</v>
      </c>
      <c r="CB7" s="24" t="s">
        <v>102</v>
      </c>
      <c r="CC7" s="24" t="s">
        <v>102</v>
      </c>
      <c r="CD7" s="24">
        <v>150</v>
      </c>
      <c r="CE7" s="24">
        <v>150</v>
      </c>
      <c r="CF7" s="24">
        <v>150</v>
      </c>
      <c r="CG7" s="24" t="s">
        <v>102</v>
      </c>
      <c r="CH7" s="24" t="s">
        <v>102</v>
      </c>
      <c r="CI7" s="24">
        <v>159.49</v>
      </c>
      <c r="CJ7" s="24">
        <v>157.81</v>
      </c>
      <c r="CK7" s="24">
        <v>157.37</v>
      </c>
      <c r="CL7" s="24">
        <v>138.29</v>
      </c>
      <c r="CM7" s="24" t="s">
        <v>102</v>
      </c>
      <c r="CN7" s="24" t="s">
        <v>102</v>
      </c>
      <c r="CO7" s="24">
        <v>72.28</v>
      </c>
      <c r="CP7" s="24">
        <v>76.16</v>
      </c>
      <c r="CQ7" s="24">
        <v>73.88</v>
      </c>
      <c r="CR7" s="24" t="s">
        <v>102</v>
      </c>
      <c r="CS7" s="24" t="s">
        <v>102</v>
      </c>
      <c r="CT7" s="24">
        <v>65.28</v>
      </c>
      <c r="CU7" s="24">
        <v>64.92</v>
      </c>
      <c r="CV7" s="24">
        <v>64.14</v>
      </c>
      <c r="CW7" s="24">
        <v>59.1</v>
      </c>
      <c r="CX7" s="24" t="s">
        <v>102</v>
      </c>
      <c r="CY7" s="24" t="s">
        <v>102</v>
      </c>
      <c r="CZ7" s="24">
        <v>91.94</v>
      </c>
      <c r="DA7" s="24">
        <v>91.87</v>
      </c>
      <c r="DB7" s="24">
        <v>91.69</v>
      </c>
      <c r="DC7" s="24" t="s">
        <v>102</v>
      </c>
      <c r="DD7" s="24" t="s">
        <v>102</v>
      </c>
      <c r="DE7" s="24">
        <v>92.72</v>
      </c>
      <c r="DF7" s="24">
        <v>92.88</v>
      </c>
      <c r="DG7" s="24">
        <v>92.9</v>
      </c>
      <c r="DH7" s="24">
        <v>95.82</v>
      </c>
      <c r="DI7" s="24" t="s">
        <v>102</v>
      </c>
      <c r="DJ7" s="24" t="s">
        <v>102</v>
      </c>
      <c r="DK7" s="24">
        <v>3.69</v>
      </c>
      <c r="DL7" s="24">
        <v>7.13</v>
      </c>
      <c r="DM7" s="24">
        <v>10.33</v>
      </c>
      <c r="DN7" s="24" t="s">
        <v>102</v>
      </c>
      <c r="DO7" s="24" t="s">
        <v>102</v>
      </c>
      <c r="DP7" s="24">
        <v>23.79</v>
      </c>
      <c r="DQ7" s="24">
        <v>25.66</v>
      </c>
      <c r="DR7" s="24">
        <v>27.46</v>
      </c>
      <c r="DS7" s="24">
        <v>39.74</v>
      </c>
      <c r="DT7" s="24" t="s">
        <v>102</v>
      </c>
      <c r="DU7" s="24" t="s">
        <v>102</v>
      </c>
      <c r="DV7" s="24">
        <v>0</v>
      </c>
      <c r="DW7" s="24">
        <v>0.11</v>
      </c>
      <c r="DX7" s="24">
        <v>1.48</v>
      </c>
      <c r="DY7" s="24" t="s">
        <v>102</v>
      </c>
      <c r="DZ7" s="24" t="s">
        <v>102</v>
      </c>
      <c r="EA7" s="24">
        <v>1.22</v>
      </c>
      <c r="EB7" s="24">
        <v>1.61</v>
      </c>
      <c r="EC7" s="24">
        <v>2.08</v>
      </c>
      <c r="ED7" s="24">
        <v>7.62</v>
      </c>
      <c r="EE7" s="24" t="s">
        <v>102</v>
      </c>
      <c r="EF7" s="24" t="s">
        <v>102</v>
      </c>
      <c r="EG7" s="24">
        <v>0</v>
      </c>
      <c r="EH7" s="24">
        <v>0</v>
      </c>
      <c r="EI7" s="24">
        <v>0.01</v>
      </c>
      <c r="EJ7" s="24" t="s">
        <v>102</v>
      </c>
      <c r="EK7" s="24" t="s">
        <v>102</v>
      </c>
      <c r="EL7" s="24">
        <v>0.09</v>
      </c>
      <c r="EM7" s="24">
        <v>0.17</v>
      </c>
      <c r="EN7" s="24">
        <v>0.13</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112</v>
      </c>
      <c r="E13" t="s">
        <v>111</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谷田部　大地</cp:lastModifiedBy>
  <cp:lastPrinted>2024-01-19T05:51:50Z</cp:lastPrinted>
  <dcterms:created xsi:type="dcterms:W3CDTF">2023-12-12T00:43:35Z</dcterms:created>
  <dcterms:modified xsi:type="dcterms:W3CDTF">2024-01-23T06:20:02Z</dcterms:modified>
  <cp:category/>
</cp:coreProperties>
</file>