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1006\上下水道部\01総務経営課\01総務経営グループ\R05_総務経営グループ\③経営比較分析表\20240118_1705Fw： 【茨城県市町村課】公営企業に係る経営比較分析表（令和４年度決算）の分析等について（送信の御連～\常陸大宮市（県提出）\"/>
    </mc:Choice>
  </mc:AlternateContent>
  <workbookProtection workbookAlgorithmName="SHA-512" workbookHashValue="ZpRReuO4YiYLVDC56rNHrw9huwagM6Agubic6o2TsLAwJXEn1emKbSVFwfV//szYZ7LVVqxtiUFpTpdcDTRJ7Q==" workbookSaltValue="Zo+4GU6KndtSi5BGtWdwe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<sst xmlns="http://schemas.openxmlformats.org/spreadsheetml/2006/main" count="257" uniqueCount="115">
  <si>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</si>
  <si>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</si>
  <si>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</si>
  <si>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</si>
  <si>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</si>
  <si>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</si>
  <si>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</si>
  <si>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</si>
  <si>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</si>
  <si>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</si>
  <si>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</si>
  <si>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</si>
  <si>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</si>
  <si>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</si>
  <si>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</si>
  <si>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</si>
  <si>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</si>
  <si>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</si>
  <si>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</si>
  <si>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</si>
  <si>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</si>
  <si>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</si>
  <si>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</si>
  <si>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</si>
  <si>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</si>
  <si>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</si>
  <si>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</si>
  <si>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</si>
  <si>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</si>
  <si>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</si>
  <si>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</si>
  <si>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</si>
  <si>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</si>
  <si>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</si>
  <si>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</si>
  <si>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</si>
  <si>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</si>
  <si>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</si>
  <si>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</si>
  <si>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</si>
  <si>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</si>
  <si>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</si>
  <si>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</si>
  <si>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</si>
  <si>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</si>
  <si>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</si>
  <si>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</si>
  <si>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</si>
  <si>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</si>
  <si>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</si>
  <si>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</si>
  <si>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</si>
  <si>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</si>
  <si>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</si>
  <si>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</si>
  <si>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</si>
  <si>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</si>
  <si>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</si>
  <si>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</si>
  <si>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</si>
  <si>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</si>
  <si>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</si>
  <si>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</si>
  <si>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</si>
  <si>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</si>
  <si>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</si>
  <si>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</si>
  <si>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</si>
  <si>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</si>
  <si>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</si>
  <si>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</si>
  <si>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</si>
  <si>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</si>
  <si>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</si>
  <si>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</si>
  <si>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</si>
  <si>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</si>
  <si>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</si>
  <si>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</si>
  <si>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</si>
  <si>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</si>
  <si>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</si>
  <si>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</si>
  <si>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</si>
  <si>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</si>
  <si>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</si>
  <si>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</si>
  <si>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</si>
  <si>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</si>
  <si>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</si>
  <si>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</si>
  <si>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</si>
  <si>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</si>
  <si>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</si>
  <si>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</si>
  <si>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常陸大宮市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</si>
  <si>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</si>
  <si>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</si>
  <si>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</si>
  <si>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</si>
  <si>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</si>
  <si>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</si>
  <si>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</si>
  <si>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</si>
  <si>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</si>
  <si>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</si>
  <si>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</si>
  <si>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</si>
  <si>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</si>
  <si>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</si>
  <si>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</si>
  <si>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</si>
  <si>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①経常収支比率は全国平均及び類似団体平均を上回っている。収入の根幹である使用料収入については、整備区域の拡大に伴い増加傾向にあるが、一般会計からの繰入金に依存している状況が続いている。
②累積欠損金比率は0％であり、欠損金は発生していない。
③流動比率及び⑤経費回収率は類似団体平均を上回っており、全国平均と同程度である。使用料で回収するべき汚水処理費を使用料で賄えず、将来の施設更新費用の資金の確保ができていない状況である。
④企業債残高対事業規模比率は全国平均及び類似団体と比べて大きく上回っている。公共下水道の整備事業の財源として企業債を発行しており、当面は高い比率で推移する考えられる。
⑥汚水処理原価は類似団体平均より低く全国平均より高い。維持管理費の削減等に努め、効率的な汚水処理を行っていく必要がある。
⑧水洗化率は、全国平均及び類似団体平均を大きく下回っている。要因としては、供用開始間もない区域において接続戸数が少ないことが考えられる。今後は接続促進のための広報活動などを強化し、接続率の向上に努めていく必要がある。</t>
    <rPh sb="1" eb="3">
      <t>ケイジョウ</t>
    </rPh>
    <rPh sb="36" eb="39">
      <t>シヨウリョウ</t>
    </rPh>
    <rPh sb="39" eb="41">
      <t>シュウニュウ</t>
    </rPh>
    <rPh sb="52" eb="54">
      <t>カクダイ</t>
    </rPh>
    <rPh sb="55" eb="56">
      <t>トモナ</t>
    </rPh>
    <rPh sb="57" eb="59">
      <t>ゾウカ</t>
    </rPh>
    <rPh sb="86" eb="87">
      <t>ツヅ</t>
    </rPh>
    <rPh sb="185" eb="187">
      <t>ショウライ</t>
    </rPh>
    <rPh sb="188" eb="190">
      <t>シセツ</t>
    </rPh>
    <rPh sb="190" eb="192">
      <t>コウシン</t>
    </rPh>
    <rPh sb="192" eb="194">
      <t>ヒヨウ</t>
    </rPh>
    <rPh sb="195" eb="197">
      <t>シキン</t>
    </rPh>
    <rPh sb="198" eb="200">
      <t>カクホ</t>
    </rPh>
    <rPh sb="207" eb="209">
      <t>ジョウキョウ</t>
    </rPh>
    <rPh sb="221" eb="223">
      <t>ジギョウ</t>
    </rPh>
    <rPh sb="223" eb="225">
      <t>キボ</t>
    </rPh>
    <rPh sb="228" eb="230">
      <t>ゼンコク</t>
    </rPh>
    <rPh sb="230" eb="232">
      <t>ヘイキン</t>
    </rPh>
    <rPh sb="232" eb="233">
      <t>オヨ</t>
    </rPh>
    <rPh sb="245" eb="247">
      <t>ウワマワ</t>
    </rPh>
    <rPh sb="252" eb="254">
      <t>コウキョウ</t>
    </rPh>
    <rPh sb="254" eb="257">
      <t>ゲスイドウ</t>
    </rPh>
    <rPh sb="258" eb="260">
      <t>セイビ</t>
    </rPh>
    <rPh sb="260" eb="262">
      <t>ジギョウ</t>
    </rPh>
    <rPh sb="263" eb="265">
      <t>ザイゲン</t>
    </rPh>
    <rPh sb="279" eb="281">
      <t>トウメン</t>
    </rPh>
    <rPh sb="282" eb="283">
      <t>タカ</t>
    </rPh>
    <rPh sb="284" eb="286">
      <t>ヒリツ</t>
    </rPh>
    <rPh sb="287" eb="289">
      <t>スイイ</t>
    </rPh>
    <rPh sb="291" eb="292">
      <t>カンガ</t>
    </rPh>
    <rPh sb="299" eb="301">
      <t>オスイ</t>
    </rPh>
    <rPh sb="301" eb="303">
      <t>ショリ</t>
    </rPh>
    <rPh sb="303" eb="305">
      <t>ゲンカ</t>
    </rPh>
    <rPh sb="306" eb="308">
      <t>ルイジ</t>
    </rPh>
    <rPh sb="308" eb="310">
      <t>ダンタイ</t>
    </rPh>
    <rPh sb="310" eb="312">
      <t>ヘイキン</t>
    </rPh>
    <rPh sb="314" eb="315">
      <t>ヒク</t>
    </rPh>
    <rPh sb="316" eb="318">
      <t>ゼンコク</t>
    </rPh>
    <rPh sb="318" eb="320">
      <t>ヘイキン</t>
    </rPh>
    <rPh sb="322" eb="323">
      <t>タカ</t>
    </rPh>
    <rPh sb="333" eb="334">
      <t>トウ</t>
    </rPh>
    <rPh sb="360" eb="363">
      <t>スイセンカ</t>
    </rPh>
    <rPh sb="363" eb="364">
      <t>リツ</t>
    </rPh>
    <rPh sb="379" eb="380">
      <t>オオ</t>
    </rPh>
    <rPh sb="382" eb="384">
      <t>シタマワ</t>
    </rPh>
    <phoneticPr fontId="4"/>
  </si>
  <si>
    <t xml:space="preserve">①有形固定資産減価償却率、②管渠老朽化率、③管渠改善率の全ての指標で全国平均及び類似団体平均を下回っている。要因としては、公共下水道の整備区域の拡大を行っている段階であり、既設管渠についても、法定耐用年数に近い資産が少ないことが考えられる。今後は、耐用年数の到来を見据えた効率的な更新・改良が必要である。
</t>
    <rPh sb="14" eb="16">
      <t>カンキョ</t>
    </rPh>
    <rPh sb="16" eb="19">
      <t>ロウキュウカ</t>
    </rPh>
    <rPh sb="19" eb="20">
      <t>リツ</t>
    </rPh>
    <rPh sb="28" eb="29">
      <t>スベ</t>
    </rPh>
    <rPh sb="31" eb="33">
      <t>シヒョウ</t>
    </rPh>
    <rPh sb="44" eb="46">
      <t>ヘイキン</t>
    </rPh>
    <rPh sb="47" eb="49">
      <t>シタマワ</t>
    </rPh>
    <rPh sb="61" eb="63">
      <t>コウキョウ</t>
    </rPh>
    <rPh sb="63" eb="66">
      <t>ゲスイドウ</t>
    </rPh>
    <rPh sb="67" eb="69">
      <t>セイビ</t>
    </rPh>
    <phoneticPr fontId="4"/>
  </si>
  <si>
    <t xml:space="preserve">　経常収支比率が100％を超えていることから黒字経営であるが、独立採算を求められる公営企業としては、一般会計からの繰入金に依存している現状は必ずしも良好な経営とは言えない状況である。今後は、使用料水準についても投資規模に見合ったものであるか評価しながら、安定的にサービスを提供できるよう経営の健全化を図っていく必要がある。
　公共下水道管渠の老朽化の状況については、現在は公共下水道の整備を進めている段階であり、法定耐用年数に近い資産が少ないことから、関連する数値についても低い値を示しており良好な状態と言える。
</t>
    <rPh sb="1" eb="3">
      <t>ケイジョウ</t>
    </rPh>
    <rPh sb="13" eb="14">
      <t>コ</t>
    </rPh>
    <rPh sb="22" eb="24">
      <t>クロジ</t>
    </rPh>
    <rPh sb="24" eb="26">
      <t>ケイエイ</t>
    </rPh>
    <rPh sb="163" eb="165">
      <t>コウキョウ</t>
    </rPh>
    <rPh sb="165" eb="168">
      <t>ゲスイドウ</t>
    </rPh>
    <rPh sb="168" eb="170">
      <t>カンキョ</t>
    </rPh>
    <rPh sb="171" eb="174">
      <t>ロウキュウカ</t>
    </rPh>
    <rPh sb="175" eb="177">
      <t>ジョウキョウ</t>
    </rPh>
    <rPh sb="183" eb="185">
      <t>ゲンザイ</t>
    </rPh>
    <rPh sb="186" eb="188">
      <t>コウキョウ</t>
    </rPh>
    <rPh sb="188" eb="191">
      <t>ゲスイドウ</t>
    </rPh>
    <rPh sb="192" eb="194">
      <t>セイビ</t>
    </rPh>
    <rPh sb="195" eb="196">
      <t>スス</t>
    </rPh>
    <rPh sb="200" eb="202">
      <t>ダンカイ</t>
    </rPh>
    <rPh sb="206" eb="208">
      <t>ホウテイ</t>
    </rPh>
    <rPh sb="208" eb="210">
      <t>タイヨウ</t>
    </rPh>
    <rPh sb="210" eb="212">
      <t>ネンスウ</t>
    </rPh>
    <rPh sb="213" eb="214">
      <t>チカ</t>
    </rPh>
    <rPh sb="215" eb="217">
      <t>シサン</t>
    </rPh>
    <rPh sb="218" eb="219">
      <t>スク</t>
    </rPh>
    <rPh sb="226" eb="228">
      <t>カンレン</t>
    </rPh>
    <rPh sb="230" eb="232">
      <t>スウチ</t>
    </rPh>
    <rPh sb="237" eb="238">
      <t>ヒク</t>
    </rPh>
    <rPh sb="239" eb="240">
      <t>アタイ</t>
    </rPh>
    <rPh sb="241" eb="242">
      <t>シメ</t>
    </rPh>
    <rPh sb="246" eb="248">
      <t>リョウコウ</t>
    </rPh>
    <rPh sb="249" eb="251">
      <t>ジョウタイ</t>
    </rPh>
    <rPh sb="252" eb="253">
      <t>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</si>
</sst>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ＭＳ 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0.05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517-4A73-B155-C884E9F6728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0.32</c:v>
                </c:pt>
                <c:pt idx="3">
                  <c:v>0.1</c:v>
                </c:pt>
                <c:pt idx="4">
                  <c:v>0.09</c:v>
                </c:pt>
              </c:numCache>
            </c:numRef>
          </c:val>
          <c:smooth val="0"/>
          <c:extLst>
            <c:ext xmlns:c16="http://schemas.microsoft.com/office/drawing/2014/chart" uri="{C3380CC4-5D6E-409C-BE32-E72D297353CC}">
              <c16:uniqueId val="{00000001-0517-4A73-B155-C884E9F6728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49-410F-AA30-3AE72316A94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49.27</c:v>
                </c:pt>
                <c:pt idx="2">
                  <c:v>49.47</c:v>
                </c:pt>
                <c:pt idx="3">
                  <c:v>48.19</c:v>
                </c:pt>
                <c:pt idx="4">
                  <c:v>47.32</c:v>
                </c:pt>
              </c:numCache>
            </c:numRef>
          </c:val>
          <c:smooth val="0"/>
          <c:extLst>
            <c:ext xmlns:c16="http://schemas.microsoft.com/office/drawing/2014/chart" uri="{C3380CC4-5D6E-409C-BE32-E72D297353CC}">
              <c16:uniqueId val="{00000001-DA49-410F-AA30-3AE72316A94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75.77</c:v>
                </c:pt>
                <c:pt idx="2">
                  <c:v>73.36</c:v>
                </c:pt>
                <c:pt idx="3">
                  <c:v>74.099999999999994</c:v>
                </c:pt>
                <c:pt idx="4">
                  <c:v>73.849999999999994</c:v>
                </c:pt>
              </c:numCache>
            </c:numRef>
          </c:val>
          <c:extLst>
            <c:ext xmlns:c16="http://schemas.microsoft.com/office/drawing/2014/chart" uri="{C3380CC4-5D6E-409C-BE32-E72D297353CC}">
              <c16:uniqueId val="{00000000-AC0D-4CE7-B3B4-2C9FFF8D91D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83.16</c:v>
                </c:pt>
                <c:pt idx="2">
                  <c:v>82.06</c:v>
                </c:pt>
                <c:pt idx="3">
                  <c:v>82.26</c:v>
                </c:pt>
                <c:pt idx="4">
                  <c:v>81.33</c:v>
                </c:pt>
              </c:numCache>
            </c:numRef>
          </c:val>
          <c:smooth val="0"/>
          <c:extLst>
            <c:ext xmlns:c16="http://schemas.microsoft.com/office/drawing/2014/chart" uri="{C3380CC4-5D6E-409C-BE32-E72D297353CC}">
              <c16:uniqueId val="{00000001-AC0D-4CE7-B3B4-2C9FFF8D91D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123.57</c:v>
                </c:pt>
                <c:pt idx="2">
                  <c:v>130.01</c:v>
                </c:pt>
                <c:pt idx="3">
                  <c:v>128.88999999999999</c:v>
                </c:pt>
                <c:pt idx="4">
                  <c:v>125.75</c:v>
                </c:pt>
              </c:numCache>
            </c:numRef>
          </c:val>
          <c:extLst>
            <c:ext xmlns:c16="http://schemas.microsoft.com/office/drawing/2014/chart" uri="{C3380CC4-5D6E-409C-BE32-E72D297353CC}">
              <c16:uniqueId val="{00000000-5024-4CAF-9E76-A3B47655BCF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109.21</c:v>
                </c:pt>
                <c:pt idx="2">
                  <c:v>107.81</c:v>
                </c:pt>
                <c:pt idx="3">
                  <c:v>107.54</c:v>
                </c:pt>
                <c:pt idx="4">
                  <c:v>107.19</c:v>
                </c:pt>
              </c:numCache>
            </c:numRef>
          </c:val>
          <c:smooth val="0"/>
          <c:extLst>
            <c:ext xmlns:c16="http://schemas.microsoft.com/office/drawing/2014/chart" uri="{C3380CC4-5D6E-409C-BE32-E72D297353CC}">
              <c16:uniqueId val="{00000001-5024-4CAF-9E76-A3B47655BCF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2.5299999999999998</c:v>
                </c:pt>
                <c:pt idx="2">
                  <c:v>4.7699999999999996</c:v>
                </c:pt>
                <c:pt idx="3">
                  <c:v>6.76</c:v>
                </c:pt>
                <c:pt idx="4">
                  <c:v>8.59</c:v>
                </c:pt>
              </c:numCache>
            </c:numRef>
          </c:val>
          <c:extLst>
            <c:ext xmlns:c16="http://schemas.microsoft.com/office/drawing/2014/chart" uri="{C3380CC4-5D6E-409C-BE32-E72D297353CC}">
              <c16:uniqueId val="{00000000-387E-43EF-B1A5-A835C317BE3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c:v>
                </c:pt>
                <c:pt idx="2">
                  <c:v>19.93</c:v>
                </c:pt>
                <c:pt idx="3">
                  <c:v>21.94</c:v>
                </c:pt>
                <c:pt idx="4">
                  <c:v>22.89</c:v>
                </c:pt>
              </c:numCache>
            </c:numRef>
          </c:val>
          <c:smooth val="0"/>
          <c:extLst>
            <c:ext xmlns:c16="http://schemas.microsoft.com/office/drawing/2014/chart" uri="{C3380CC4-5D6E-409C-BE32-E72D297353CC}">
              <c16:uniqueId val="{00000001-387E-43EF-B1A5-A835C317BE3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2D0-467F-892D-CFA7E72A042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C2D0-467F-892D-CFA7E72A042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7B3-4678-BBEF-4DC8612F68C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15.73</c:v>
                </c:pt>
                <c:pt idx="2">
                  <c:v>18.2</c:v>
                </c:pt>
                <c:pt idx="3">
                  <c:v>19.059999999999999</c:v>
                </c:pt>
                <c:pt idx="4">
                  <c:v>31.07</c:v>
                </c:pt>
              </c:numCache>
            </c:numRef>
          </c:val>
          <c:smooth val="0"/>
          <c:extLst>
            <c:ext xmlns:c16="http://schemas.microsoft.com/office/drawing/2014/chart" uri="{C3380CC4-5D6E-409C-BE32-E72D297353CC}">
              <c16:uniqueId val="{00000001-77B3-4678-BBEF-4DC8612F68C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37.630000000000003</c:v>
                </c:pt>
                <c:pt idx="2">
                  <c:v>80.69</c:v>
                </c:pt>
                <c:pt idx="3">
                  <c:v>86.32</c:v>
                </c:pt>
                <c:pt idx="4">
                  <c:v>74.64</c:v>
                </c:pt>
              </c:numCache>
            </c:numRef>
          </c:val>
          <c:extLst>
            <c:ext xmlns:c16="http://schemas.microsoft.com/office/drawing/2014/chart" uri="{C3380CC4-5D6E-409C-BE32-E72D297353CC}">
              <c16:uniqueId val="{00000000-4BC0-4B7F-98B5-69645858302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57.26</c:v>
                </c:pt>
                <c:pt idx="2">
                  <c:v>48.56</c:v>
                </c:pt>
                <c:pt idx="3">
                  <c:v>47.58</c:v>
                </c:pt>
                <c:pt idx="4">
                  <c:v>51.09</c:v>
                </c:pt>
              </c:numCache>
            </c:numRef>
          </c:val>
          <c:smooth val="0"/>
          <c:extLst>
            <c:ext xmlns:c16="http://schemas.microsoft.com/office/drawing/2014/chart" uri="{C3380CC4-5D6E-409C-BE32-E72D297353CC}">
              <c16:uniqueId val="{00000001-4BC0-4B7F-98B5-69645858302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2316.73</c:v>
                </c:pt>
                <c:pt idx="2">
                  <c:v>2384.83</c:v>
                </c:pt>
                <c:pt idx="3">
                  <c:v>2530.8000000000002</c:v>
                </c:pt>
                <c:pt idx="4">
                  <c:v>2567.5500000000002</c:v>
                </c:pt>
              </c:numCache>
            </c:numRef>
          </c:val>
          <c:extLst>
            <c:ext xmlns:c16="http://schemas.microsoft.com/office/drawing/2014/chart" uri="{C3380CC4-5D6E-409C-BE32-E72D297353CC}">
              <c16:uniqueId val="{00000000-3A7B-4629-80D3-D64A8F769F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1130.42</c:v>
                </c:pt>
                <c:pt idx="2">
                  <c:v>1245.0999999999999</c:v>
                </c:pt>
                <c:pt idx="3">
                  <c:v>1108.8</c:v>
                </c:pt>
                <c:pt idx="4">
                  <c:v>1194.56</c:v>
                </c:pt>
              </c:numCache>
            </c:numRef>
          </c:val>
          <c:smooth val="0"/>
          <c:extLst>
            <c:ext xmlns:c16="http://schemas.microsoft.com/office/drawing/2014/chart" uri="{C3380CC4-5D6E-409C-BE32-E72D297353CC}">
              <c16:uniqueId val="{00000001-3A7B-4629-80D3-D64A8F769F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89.36</c:v>
                </c:pt>
                <c:pt idx="2">
                  <c:v>97.46</c:v>
                </c:pt>
                <c:pt idx="3">
                  <c:v>100</c:v>
                </c:pt>
                <c:pt idx="4">
                  <c:v>93.97</c:v>
                </c:pt>
              </c:numCache>
            </c:numRef>
          </c:val>
          <c:extLst>
            <c:ext xmlns:c16="http://schemas.microsoft.com/office/drawing/2014/chart" uri="{C3380CC4-5D6E-409C-BE32-E72D297353CC}">
              <c16:uniqueId val="{00000000-7506-4105-BB6B-F7F99A40C0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74.17</c:v>
                </c:pt>
                <c:pt idx="2">
                  <c:v>79.77</c:v>
                </c:pt>
                <c:pt idx="3">
                  <c:v>79.63</c:v>
                </c:pt>
                <c:pt idx="4">
                  <c:v>76.78</c:v>
                </c:pt>
              </c:numCache>
            </c:numRef>
          </c:val>
          <c:smooth val="0"/>
          <c:extLst>
            <c:ext xmlns:c16="http://schemas.microsoft.com/office/drawing/2014/chart" uri="{C3380CC4-5D6E-409C-BE32-E72D297353CC}">
              <c16:uniqueId val="{00000001-7506-4105-BB6B-F7F99A40C0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177.75</c:v>
                </c:pt>
                <c:pt idx="2">
                  <c:v>164.1</c:v>
                </c:pt>
                <c:pt idx="3">
                  <c:v>159.44</c:v>
                </c:pt>
                <c:pt idx="4">
                  <c:v>170.53</c:v>
                </c:pt>
              </c:numCache>
            </c:numRef>
          </c:val>
          <c:extLst>
            <c:ext xmlns:c16="http://schemas.microsoft.com/office/drawing/2014/chart" uri="{C3380CC4-5D6E-409C-BE32-E72D297353CC}">
              <c16:uniqueId val="{00000000-1BEF-45ED-AE7A-31E7981108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230.95</c:v>
                </c:pt>
                <c:pt idx="2">
                  <c:v>214.56</c:v>
                </c:pt>
                <c:pt idx="3">
                  <c:v>213.66</c:v>
                </c:pt>
                <c:pt idx="4">
                  <c:v>224.31</c:v>
                </c:pt>
              </c:numCache>
            </c:numRef>
          </c:val>
          <c:smooth val="0"/>
          <c:extLst>
            <c:ext xmlns:c16="http://schemas.microsoft.com/office/drawing/2014/chart" uri="{C3380CC4-5D6E-409C-BE32-E72D297353CC}">
              <c16:uniqueId val="{00000001-1BEF-45ED-AE7A-31E7981108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茨城県　常陸大宮市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39370</v>
      </c>
      <c r="AM8" s="45"/>
      <c r="AN8" s="45"/>
      <c r="AO8" s="45"/>
      <c r="AP8" s="45"/>
      <c r="AQ8" s="45"/>
      <c r="AR8" s="45"/>
      <c r="AS8" s="45"/>
      <c r="AT8" s="46">
        <f>データ!T6</f>
        <v>348.45</v>
      </c>
      <c r="AU8" s="46"/>
      <c r="AV8" s="46"/>
      <c r="AW8" s="46"/>
      <c r="AX8" s="46"/>
      <c r="AY8" s="46"/>
      <c r="AZ8" s="46"/>
      <c r="BA8" s="46"/>
      <c r="BB8" s="46">
        <f>データ!U6</f>
        <v>112.99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56.13</v>
      </c>
      <c r="J10" s="46"/>
      <c r="K10" s="46"/>
      <c r="L10" s="46"/>
      <c r="M10" s="46"/>
      <c r="N10" s="46"/>
      <c r="O10" s="46"/>
      <c r="P10" s="46">
        <f>データ!P6</f>
        <v>30.6</v>
      </c>
      <c r="Q10" s="46"/>
      <c r="R10" s="46"/>
      <c r="S10" s="46"/>
      <c r="T10" s="46"/>
      <c r="U10" s="46"/>
      <c r="V10" s="46"/>
      <c r="W10" s="46">
        <f>データ!Q6</f>
        <v>96.25</v>
      </c>
      <c r="X10" s="46"/>
      <c r="Y10" s="46"/>
      <c r="Z10" s="46"/>
      <c r="AA10" s="46"/>
      <c r="AB10" s="46"/>
      <c r="AC10" s="46"/>
      <c r="AD10" s="45">
        <f>データ!R6</f>
        <v>3080</v>
      </c>
      <c r="AE10" s="45"/>
      <c r="AF10" s="45"/>
      <c r="AG10" s="45"/>
      <c r="AH10" s="45"/>
      <c r="AI10" s="45"/>
      <c r="AJ10" s="45"/>
      <c r="AK10" s="2"/>
      <c r="AL10" s="45">
        <f>データ!V6</f>
        <v>11982</v>
      </c>
      <c r="AM10" s="45"/>
      <c r="AN10" s="45"/>
      <c r="AO10" s="45"/>
      <c r="AP10" s="45"/>
      <c r="AQ10" s="45"/>
      <c r="AR10" s="45"/>
      <c r="AS10" s="45"/>
      <c r="AT10" s="46">
        <f>データ!W6</f>
        <v>5.15</v>
      </c>
      <c r="AU10" s="46"/>
      <c r="AV10" s="46"/>
      <c r="AW10" s="46"/>
      <c r="AX10" s="46"/>
      <c r="AY10" s="46"/>
      <c r="AZ10" s="46"/>
      <c r="BA10" s="46"/>
      <c r="BB10" s="46">
        <f>データ!X6</f>
        <v>2326.6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112</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pyrAp9L3YDLMBeD72x1BFyJdm9J6a62GZnvKrs8DpZjzmL7XwWdYu+45qA2azlgwQuXRWZUoHwxjHasizhphJw==" saltValue="FHp1Zwx6JLZ+0uCzeBbT8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82252</v>
      </c>
      <c r="D6" s="19">
        <f t="shared" si="3"/>
        <v>46</v>
      </c>
      <c r="E6" s="19">
        <f t="shared" si="3"/>
        <v>17</v>
      </c>
      <c r="F6" s="19">
        <f t="shared" si="3"/>
        <v>1</v>
      </c>
      <c r="G6" s="19">
        <f t="shared" si="3"/>
        <v>0</v>
      </c>
      <c r="H6" s="19" t="str">
        <f t="shared" si="3"/>
        <v>茨城県　常陸大宮市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56.13</v>
      </c>
      <c r="P6" s="20">
        <f t="shared" si="3"/>
        <v>30.6</v>
      </c>
      <c r="Q6" s="20">
        <f t="shared" si="3"/>
        <v>96.25</v>
      </c>
      <c r="R6" s="20">
        <f t="shared" si="3"/>
        <v>3080</v>
      </c>
      <c r="S6" s="20">
        <f t="shared" si="3"/>
        <v>39370</v>
      </c>
      <c r="T6" s="20">
        <f t="shared" si="3"/>
        <v>348.45</v>
      </c>
      <c r="U6" s="20">
        <f t="shared" si="3"/>
        <v>112.99</v>
      </c>
      <c r="V6" s="20">
        <f t="shared" si="3"/>
        <v>11982</v>
      </c>
      <c r="W6" s="20">
        <f t="shared" si="3"/>
        <v>5.15</v>
      </c>
      <c r="X6" s="20">
        <f t="shared" si="3"/>
        <v>2326.6</v>
      </c>
      <c r="Y6" s="21" t="str">
        <f>IF(Y7="",NA(),Y7)</f>
        <v>-</v>
      </c>
      <c r="Z6" s="21">
        <f t="shared" ref="Z6:AH6" si="4">IF(Z7="",NA(),Z7)</f>
        <v>123.57</v>
      </c>
      <c r="AA6" s="21">
        <f t="shared" si="4"/>
        <v>130.01</v>
      </c>
      <c r="AB6" s="21">
        <f t="shared" si="4"/>
        <v>128.88999999999999</v>
      </c>
      <c r="AC6" s="21">
        <f t="shared" si="4"/>
        <v>125.75</v>
      </c>
      <c r="AD6" s="21" t="str">
        <f t="shared" si="4"/>
        <v>-</v>
      </c>
      <c r="AE6" s="21">
        <f t="shared" si="4"/>
        <v>109.21</v>
      </c>
      <c r="AF6" s="21">
        <f t="shared" si="4"/>
        <v>107.81</v>
      </c>
      <c r="AG6" s="21">
        <f t="shared" si="4"/>
        <v>107.54</v>
      </c>
      <c r="AH6" s="21">
        <f t="shared" si="4"/>
        <v>107.19</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15.73</v>
      </c>
      <c r="AQ6" s="21">
        <f t="shared" si="5"/>
        <v>18.2</v>
      </c>
      <c r="AR6" s="21">
        <f t="shared" si="5"/>
        <v>19.059999999999999</v>
      </c>
      <c r="AS6" s="21">
        <f t="shared" si="5"/>
        <v>31.07</v>
      </c>
      <c r="AT6" s="20" t="str">
        <f>IF(AT7="","",IF(AT7="-","【-】","【"&amp;SUBSTITUTE(TEXT(AT7,"#,##0.00"),"-","△")&amp;"】"))</f>
        <v>【3.15】</v>
      </c>
      <c r="AU6" s="21" t="str">
        <f>IF(AU7="",NA(),AU7)</f>
        <v>-</v>
      </c>
      <c r="AV6" s="21">
        <f t="shared" ref="AV6:BD6" si="6">IF(AV7="",NA(),AV7)</f>
        <v>37.630000000000003</v>
      </c>
      <c r="AW6" s="21">
        <f t="shared" si="6"/>
        <v>80.69</v>
      </c>
      <c r="AX6" s="21">
        <f t="shared" si="6"/>
        <v>86.32</v>
      </c>
      <c r="AY6" s="21">
        <f t="shared" si="6"/>
        <v>74.64</v>
      </c>
      <c r="AZ6" s="21" t="str">
        <f t="shared" si="6"/>
        <v>-</v>
      </c>
      <c r="BA6" s="21">
        <f t="shared" si="6"/>
        <v>57.26</v>
      </c>
      <c r="BB6" s="21">
        <f t="shared" si="6"/>
        <v>48.56</v>
      </c>
      <c r="BC6" s="21">
        <f t="shared" si="6"/>
        <v>47.58</v>
      </c>
      <c r="BD6" s="21">
        <f t="shared" si="6"/>
        <v>51.09</v>
      </c>
      <c r="BE6" s="20" t="str">
        <f>IF(BE7="","",IF(BE7="-","【-】","【"&amp;SUBSTITUTE(TEXT(BE7,"#,##0.00"),"-","△")&amp;"】"))</f>
        <v>【73.44】</v>
      </c>
      <c r="BF6" s="21" t="str">
        <f>IF(BF7="",NA(),BF7)</f>
        <v>-</v>
      </c>
      <c r="BG6" s="21">
        <f t="shared" ref="BG6:BO6" si="7">IF(BG7="",NA(),BG7)</f>
        <v>2316.73</v>
      </c>
      <c r="BH6" s="21">
        <f t="shared" si="7"/>
        <v>2384.83</v>
      </c>
      <c r="BI6" s="21">
        <f t="shared" si="7"/>
        <v>2530.8000000000002</v>
      </c>
      <c r="BJ6" s="21">
        <f t="shared" si="7"/>
        <v>2567.5500000000002</v>
      </c>
      <c r="BK6" s="21" t="str">
        <f t="shared" si="7"/>
        <v>-</v>
      </c>
      <c r="BL6" s="21">
        <f t="shared" si="7"/>
        <v>1130.42</v>
      </c>
      <c r="BM6" s="21">
        <f t="shared" si="7"/>
        <v>1245.0999999999999</v>
      </c>
      <c r="BN6" s="21">
        <f t="shared" si="7"/>
        <v>1108.8</v>
      </c>
      <c r="BO6" s="21">
        <f t="shared" si="7"/>
        <v>1194.56</v>
      </c>
      <c r="BP6" s="20" t="str">
        <f>IF(BP7="","",IF(BP7="-","【-】","【"&amp;SUBSTITUTE(TEXT(BP7,"#,##0.00"),"-","△")&amp;"】"))</f>
        <v>【652.82】</v>
      </c>
      <c r="BQ6" s="21" t="str">
        <f>IF(BQ7="",NA(),BQ7)</f>
        <v>-</v>
      </c>
      <c r="BR6" s="21">
        <f t="shared" ref="BR6:BZ6" si="8">IF(BR7="",NA(),BR7)</f>
        <v>89.36</v>
      </c>
      <c r="BS6" s="21">
        <f t="shared" si="8"/>
        <v>97.46</v>
      </c>
      <c r="BT6" s="21">
        <f t="shared" si="8"/>
        <v>100</v>
      </c>
      <c r="BU6" s="21">
        <f t="shared" si="8"/>
        <v>93.97</v>
      </c>
      <c r="BV6" s="21" t="str">
        <f t="shared" si="8"/>
        <v>-</v>
      </c>
      <c r="BW6" s="21">
        <f t="shared" si="8"/>
        <v>74.17</v>
      </c>
      <c r="BX6" s="21">
        <f t="shared" si="8"/>
        <v>79.77</v>
      </c>
      <c r="BY6" s="21">
        <f t="shared" si="8"/>
        <v>79.63</v>
      </c>
      <c r="BZ6" s="21">
        <f t="shared" si="8"/>
        <v>76.78</v>
      </c>
      <c r="CA6" s="20" t="str">
        <f>IF(CA7="","",IF(CA7="-","【-】","【"&amp;SUBSTITUTE(TEXT(CA7,"#,##0.00"),"-","△")&amp;"】"))</f>
        <v>【97.61】</v>
      </c>
      <c r="CB6" s="21" t="str">
        <f>IF(CB7="",NA(),CB7)</f>
        <v>-</v>
      </c>
      <c r="CC6" s="21">
        <f t="shared" ref="CC6:CK6" si="9">IF(CC7="",NA(),CC7)</f>
        <v>177.75</v>
      </c>
      <c r="CD6" s="21">
        <f t="shared" si="9"/>
        <v>164.1</v>
      </c>
      <c r="CE6" s="21">
        <f t="shared" si="9"/>
        <v>159.44</v>
      </c>
      <c r="CF6" s="21">
        <f t="shared" si="9"/>
        <v>170.53</v>
      </c>
      <c r="CG6" s="21" t="str">
        <f t="shared" si="9"/>
        <v>-</v>
      </c>
      <c r="CH6" s="21">
        <f t="shared" si="9"/>
        <v>230.95</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49.27</v>
      </c>
      <c r="CT6" s="21">
        <f t="shared" si="10"/>
        <v>49.47</v>
      </c>
      <c r="CU6" s="21">
        <f t="shared" si="10"/>
        <v>48.19</v>
      </c>
      <c r="CV6" s="21">
        <f t="shared" si="10"/>
        <v>47.32</v>
      </c>
      <c r="CW6" s="20" t="str">
        <f>IF(CW7="","",IF(CW7="-","【-】","【"&amp;SUBSTITUTE(TEXT(CW7,"#,##0.00"),"-","△")&amp;"】"))</f>
        <v>【59.10】</v>
      </c>
      <c r="CX6" s="21" t="str">
        <f>IF(CX7="",NA(),CX7)</f>
        <v>-</v>
      </c>
      <c r="CY6" s="21">
        <f t="shared" ref="CY6:DG6" si="11">IF(CY7="",NA(),CY7)</f>
        <v>75.77</v>
      </c>
      <c r="CZ6" s="21">
        <f t="shared" si="11"/>
        <v>73.36</v>
      </c>
      <c r="DA6" s="21">
        <f t="shared" si="11"/>
        <v>74.099999999999994</v>
      </c>
      <c r="DB6" s="21">
        <f t="shared" si="11"/>
        <v>73.849999999999994</v>
      </c>
      <c r="DC6" s="21" t="str">
        <f t="shared" si="11"/>
        <v>-</v>
      </c>
      <c r="DD6" s="21">
        <f t="shared" si="11"/>
        <v>83.16</v>
      </c>
      <c r="DE6" s="21">
        <f t="shared" si="11"/>
        <v>82.06</v>
      </c>
      <c r="DF6" s="21">
        <f t="shared" si="11"/>
        <v>82.26</v>
      </c>
      <c r="DG6" s="21">
        <f t="shared" si="11"/>
        <v>81.33</v>
      </c>
      <c r="DH6" s="20" t="str">
        <f>IF(DH7="","",IF(DH7="-","【-】","【"&amp;SUBSTITUTE(TEXT(DH7,"#,##0.00"),"-","△")&amp;"】"))</f>
        <v>【95.82】</v>
      </c>
      <c r="DI6" s="21" t="str">
        <f>IF(DI7="",NA(),DI7)</f>
        <v>-</v>
      </c>
      <c r="DJ6" s="21">
        <f t="shared" ref="DJ6:DR6" si="12">IF(DJ7="",NA(),DJ7)</f>
        <v>2.5299999999999998</v>
      </c>
      <c r="DK6" s="21">
        <f t="shared" si="12"/>
        <v>4.7699999999999996</v>
      </c>
      <c r="DL6" s="21">
        <f t="shared" si="12"/>
        <v>6.76</v>
      </c>
      <c r="DM6" s="21">
        <f t="shared" si="12"/>
        <v>8.59</v>
      </c>
      <c r="DN6" s="21" t="str">
        <f t="shared" si="12"/>
        <v>-</v>
      </c>
      <c r="DO6" s="21">
        <f t="shared" si="12"/>
        <v>24.1</v>
      </c>
      <c r="DP6" s="21">
        <f t="shared" si="12"/>
        <v>19.93</v>
      </c>
      <c r="DQ6" s="21">
        <f t="shared" si="12"/>
        <v>21.94</v>
      </c>
      <c r="DR6" s="21">
        <f t="shared" si="12"/>
        <v>22.89</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【7.62】</v>
      </c>
      <c r="EE6" s="21" t="str">
        <f>IF(EE7="",NA(),EE7)</f>
        <v>-</v>
      </c>
      <c r="EF6" s="21">
        <f t="shared" ref="EF6:EN6" si="14">IF(EF7="",NA(),EF7)</f>
        <v>0.05</v>
      </c>
      <c r="EG6" s="20">
        <f t="shared" si="14"/>
        <v>0</v>
      </c>
      <c r="EH6" s="20">
        <f t="shared" si="14"/>
        <v>0</v>
      </c>
      <c r="EI6" s="20">
        <f t="shared" si="14"/>
        <v>0</v>
      </c>
      <c r="EJ6" s="21" t="str">
        <f t="shared" si="14"/>
        <v>-</v>
      </c>
      <c r="EK6" s="21">
        <f t="shared" si="14"/>
        <v>0.1</v>
      </c>
      <c r="EL6" s="21">
        <f t="shared" si="14"/>
        <v>0.32</v>
      </c>
      <c r="EM6" s="21">
        <f t="shared" si="14"/>
        <v>0.1</v>
      </c>
      <c r="EN6" s="21">
        <f t="shared" si="14"/>
        <v>0.09</v>
      </c>
      <c r="EO6" s="20" t="str">
        <f>IF(EO7="","",IF(EO7="-","【-】","【"&amp;SUBSTITUTE(TEXT(EO7,"#,##0.00"),"-","△")&amp;"】"))</f>
        <v>【0.23】</v>
      </c>
    </row>
    <row r="7" spans="1:148" s="22" customFormat="1" x14ac:dyDescent="0.2">
      <c r="A7" s="14"/>
      <c r="B7" s="23">
        <v>2022</v>
      </c>
      <c r="C7" s="23">
        <v>82252</v>
      </c>
      <c r="D7" s="23">
        <v>46</v>
      </c>
      <c r="E7" s="23">
        <v>17</v>
      </c>
      <c r="F7" s="23">
        <v>1</v>
      </c>
      <c r="G7" s="23">
        <v>0</v>
      </c>
      <c r="H7" s="23" t="s">
        <v>95</v>
      </c>
      <c r="I7" s="23" t="s">
        <v>96</v>
      </c>
      <c r="J7" s="23" t="s">
        <v>97</v>
      </c>
      <c r="K7" s="23" t="s">
        <v>98</v>
      </c>
      <c r="L7" s="23" t="s">
        <v>99</v>
      </c>
      <c r="M7" s="23" t="s">
        <v>100</v>
      </c>
      <c r="N7" s="24" t="s">
        <v>101</v>
      </c>
      <c r="O7" s="24">
        <v>56.13</v>
      </c>
      <c r="P7" s="24">
        <v>30.6</v>
      </c>
      <c r="Q7" s="24">
        <v>96.25</v>
      </c>
      <c r="R7" s="24">
        <v>3080</v>
      </c>
      <c r="S7" s="24">
        <v>39370</v>
      </c>
      <c r="T7" s="24">
        <v>348.45</v>
      </c>
      <c r="U7" s="24">
        <v>112.99</v>
      </c>
      <c r="V7" s="24">
        <v>11982</v>
      </c>
      <c r="W7" s="24">
        <v>5.15</v>
      </c>
      <c r="X7" s="24">
        <v>2326.6</v>
      </c>
      <c r="Y7" s="24" t="s">
        <v>101</v>
      </c>
      <c r="Z7" s="24">
        <v>123.57</v>
      </c>
      <c r="AA7" s="24">
        <v>130.01</v>
      </c>
      <c r="AB7" s="24">
        <v>128.88999999999999</v>
      </c>
      <c r="AC7" s="24">
        <v>125.75</v>
      </c>
      <c r="AD7" s="24" t="s">
        <v>101</v>
      </c>
      <c r="AE7" s="24">
        <v>109.21</v>
      </c>
      <c r="AF7" s="24">
        <v>107.81</v>
      </c>
      <c r="AG7" s="24">
        <v>107.54</v>
      </c>
      <c r="AH7" s="24">
        <v>107.19</v>
      </c>
      <c r="AI7" s="24">
        <v>106.11</v>
      </c>
      <c r="AJ7" s="24" t="s">
        <v>101</v>
      </c>
      <c r="AK7" s="24">
        <v>0</v>
      </c>
      <c r="AL7" s="24">
        <v>0</v>
      </c>
      <c r="AM7" s="24">
        <v>0</v>
      </c>
      <c r="AN7" s="24">
        <v>0</v>
      </c>
      <c r="AO7" s="24" t="s">
        <v>101</v>
      </c>
      <c r="AP7" s="24">
        <v>15.73</v>
      </c>
      <c r="AQ7" s="24">
        <v>18.2</v>
      </c>
      <c r="AR7" s="24">
        <v>19.059999999999999</v>
      </c>
      <c r="AS7" s="24">
        <v>31.07</v>
      </c>
      <c r="AT7" s="24">
        <v>3.15</v>
      </c>
      <c r="AU7" s="24" t="s">
        <v>101</v>
      </c>
      <c r="AV7" s="24">
        <v>37.630000000000003</v>
      </c>
      <c r="AW7" s="24">
        <v>80.69</v>
      </c>
      <c r="AX7" s="24">
        <v>86.32</v>
      </c>
      <c r="AY7" s="24">
        <v>74.64</v>
      </c>
      <c r="AZ7" s="24" t="s">
        <v>101</v>
      </c>
      <c r="BA7" s="24">
        <v>57.26</v>
      </c>
      <c r="BB7" s="24">
        <v>48.56</v>
      </c>
      <c r="BC7" s="24">
        <v>47.58</v>
      </c>
      <c r="BD7" s="24">
        <v>51.09</v>
      </c>
      <c r="BE7" s="24">
        <v>73.44</v>
      </c>
      <c r="BF7" s="24" t="s">
        <v>101</v>
      </c>
      <c r="BG7" s="24">
        <v>2316.73</v>
      </c>
      <c r="BH7" s="24">
        <v>2384.83</v>
      </c>
      <c r="BI7" s="24">
        <v>2530.8000000000002</v>
      </c>
      <c r="BJ7" s="24">
        <v>2567.5500000000002</v>
      </c>
      <c r="BK7" s="24" t="s">
        <v>101</v>
      </c>
      <c r="BL7" s="24">
        <v>1130.42</v>
      </c>
      <c r="BM7" s="24">
        <v>1245.0999999999999</v>
      </c>
      <c r="BN7" s="24">
        <v>1108.8</v>
      </c>
      <c r="BO7" s="24">
        <v>1194.56</v>
      </c>
      <c r="BP7" s="24">
        <v>652.82000000000005</v>
      </c>
      <c r="BQ7" s="24" t="s">
        <v>101</v>
      </c>
      <c r="BR7" s="24">
        <v>89.36</v>
      </c>
      <c r="BS7" s="24">
        <v>97.46</v>
      </c>
      <c r="BT7" s="24">
        <v>100</v>
      </c>
      <c r="BU7" s="24">
        <v>93.97</v>
      </c>
      <c r="BV7" s="24" t="s">
        <v>101</v>
      </c>
      <c r="BW7" s="24">
        <v>74.17</v>
      </c>
      <c r="BX7" s="24">
        <v>79.77</v>
      </c>
      <c r="BY7" s="24">
        <v>79.63</v>
      </c>
      <c r="BZ7" s="24">
        <v>76.78</v>
      </c>
      <c r="CA7" s="24">
        <v>97.61</v>
      </c>
      <c r="CB7" s="24" t="s">
        <v>101</v>
      </c>
      <c r="CC7" s="24">
        <v>177.75</v>
      </c>
      <c r="CD7" s="24">
        <v>164.1</v>
      </c>
      <c r="CE7" s="24">
        <v>159.44</v>
      </c>
      <c r="CF7" s="24">
        <v>170.53</v>
      </c>
      <c r="CG7" s="24" t="s">
        <v>101</v>
      </c>
      <c r="CH7" s="24">
        <v>230.95</v>
      </c>
      <c r="CI7" s="24">
        <v>214.56</v>
      </c>
      <c r="CJ7" s="24">
        <v>213.66</v>
      </c>
      <c r="CK7" s="24">
        <v>224.31</v>
      </c>
      <c r="CL7" s="24">
        <v>138.29</v>
      </c>
      <c r="CM7" s="24" t="s">
        <v>101</v>
      </c>
      <c r="CN7" s="24" t="s">
        <v>101</v>
      </c>
      <c r="CO7" s="24" t="s">
        <v>101</v>
      </c>
      <c r="CP7" s="24" t="s">
        <v>101</v>
      </c>
      <c r="CQ7" s="24" t="s">
        <v>101</v>
      </c>
      <c r="CR7" s="24" t="s">
        <v>101</v>
      </c>
      <c r="CS7" s="24">
        <v>49.27</v>
      </c>
      <c r="CT7" s="24">
        <v>49.47</v>
      </c>
      <c r="CU7" s="24">
        <v>48.19</v>
      </c>
      <c r="CV7" s="24">
        <v>47.32</v>
      </c>
      <c r="CW7" s="24">
        <v>59.1</v>
      </c>
      <c r="CX7" s="24" t="s">
        <v>101</v>
      </c>
      <c r="CY7" s="24">
        <v>75.77</v>
      </c>
      <c r="CZ7" s="24">
        <v>73.36</v>
      </c>
      <c r="DA7" s="24">
        <v>74.099999999999994</v>
      </c>
      <c r="DB7" s="24">
        <v>73.849999999999994</v>
      </c>
      <c r="DC7" s="24" t="s">
        <v>101</v>
      </c>
      <c r="DD7" s="24">
        <v>83.16</v>
      </c>
      <c r="DE7" s="24">
        <v>82.06</v>
      </c>
      <c r="DF7" s="24">
        <v>82.26</v>
      </c>
      <c r="DG7" s="24">
        <v>81.33</v>
      </c>
      <c r="DH7" s="24">
        <v>95.82</v>
      </c>
      <c r="DI7" s="24" t="s">
        <v>101</v>
      </c>
      <c r="DJ7" s="24">
        <v>2.5299999999999998</v>
      </c>
      <c r="DK7" s="24">
        <v>4.7699999999999996</v>
      </c>
      <c r="DL7" s="24">
        <v>6.76</v>
      </c>
      <c r="DM7" s="24">
        <v>8.59</v>
      </c>
      <c r="DN7" s="24" t="s">
        <v>101</v>
      </c>
      <c r="DO7" s="24">
        <v>24.1</v>
      </c>
      <c r="DP7" s="24">
        <v>19.93</v>
      </c>
      <c r="DQ7" s="24">
        <v>21.94</v>
      </c>
      <c r="DR7" s="24">
        <v>22.89</v>
      </c>
      <c r="DS7" s="24">
        <v>39.74</v>
      </c>
      <c r="DT7" s="24" t="s">
        <v>101</v>
      </c>
      <c r="DU7" s="24">
        <v>0</v>
      </c>
      <c r="DV7" s="24">
        <v>0</v>
      </c>
      <c r="DW7" s="24">
        <v>0</v>
      </c>
      <c r="DX7" s="24">
        <v>0</v>
      </c>
      <c r="DY7" s="24" t="s">
        <v>101</v>
      </c>
      <c r="DZ7" s="24">
        <v>0</v>
      </c>
      <c r="EA7" s="24">
        <v>0</v>
      </c>
      <c r="EB7" s="24">
        <v>0</v>
      </c>
      <c r="EC7" s="24">
        <v>0</v>
      </c>
      <c r="ED7" s="24">
        <v>7.62</v>
      </c>
      <c r="EE7" s="24" t="s">
        <v>101</v>
      </c>
      <c r="EF7" s="24">
        <v>0.05</v>
      </c>
      <c r="EG7" s="24">
        <v>0</v>
      </c>
      <c r="EH7" s="24">
        <v>0</v>
      </c>
      <c r="EI7" s="24">
        <v>0</v>
      </c>
      <c r="EJ7" s="24" t="s">
        <v>101</v>
      </c>
      <c r="EK7" s="24">
        <v>0.1</v>
      </c>
      <c r="EL7" s="24">
        <v>0.32</v>
      </c>
      <c r="EM7" s="24">
        <v>0.1</v>
      </c>
      <c r="EN7" s="24">
        <v>0.09</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加藤 義隆</cp:lastModifiedBy>
  <cp:lastPrinted>2024-01-23T01:02:13Z</cp:lastPrinted>
  <dcterms:created xsi:type="dcterms:W3CDTF">2023-12-12T00:43:37Z</dcterms:created>
  <dcterms:modified xsi:type="dcterms:W3CDTF">2024-01-23T01:02:15Z</dcterms:modified>
  <cp:category/>
</cp:coreProperties>
</file>