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11_特定環境保全公共下水道（法非適）4\"/>
    </mc:Choice>
  </mc:AlternateContent>
  <workbookProtection workbookAlgorithmName="SHA-512" workbookHashValue="AASdWNzUqJBDb6sYitBUSAk0XFMcrWYpBxo65BMn/tRzhYH9p/Sah404490yLdaQLhV/0dSBWGw3VMWIt62Xww==" workbookSaltValue="gnqsOW3sMJA7n9mOHKPTfQ==" workbookSpinCount="100000" lockStructure="1"/>
  <bookViews>
    <workbookView xWindow="0" yWindow="0" windowWidth="28800" windowHeight="11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<sst xmlns="http://schemas.openxmlformats.org/spreadsheetml/2006/main" count="241" uniqueCount="120">
  <si>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</si>
  <si>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</si>
  <si>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</si>
  <si>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</si>
  <si>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</si>
  <si>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</si>
  <si>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</si>
  <si>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</si>
  <si>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</si>
  <si>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</si>
  <si>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</si>
  <si>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</si>
  <si>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</si>
  <si>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</si>
  <si>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</si>
  <si>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</si>
  <si>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</si>
  <si>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</si>
  <si>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</si>
  <si>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</si>
  <si>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</si>
  <si>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</si>
  <si>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</si>
  <si>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</si>
  <si>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</si>
  <si>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</si>
  <si>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</si>
  <si>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</si>
  <si>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</si>
  <si>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</si>
  <si>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</si>
  <si>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</si>
  <si>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</si>
  <si>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</si>
  <si>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</si>
  <si>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</si>
  <si>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</si>
  <si>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</si>
  <si>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</si>
  <si>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</si>
  <si>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</si>
  <si>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</si>
  <si>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</si>
  <si>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</si>
  <si>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</si>
  <si>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</si>
  <si>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</si>
  <si>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</si>
  <si>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</si>
  <si>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</si>
  <si>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</si>
  <si>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</si>
  <si>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</si>
  <si>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</si>
  <si>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</si>
  <si>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</si>
  <si>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</si>
  <si>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</si>
  <si>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</si>
  <si>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</si>
  <si>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</si>
  <si>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</si>
  <si>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</si>
  <si>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</si>
  <si>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</si>
  <si>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</si>
  <si>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</si>
  <si>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</si>
  <si>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</si>
  <si>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</si>
  <si>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</si>
  <si>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</si>
  <si>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</si>
  <si>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</si>
  <si>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</si>
  <si>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</si>
  <si>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</si>
  <si>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</si>
  <si>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</si>
  <si>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</si>
  <si>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</si>
  <si>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</si>
  <si>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</si>
  <si>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</si>
  <si>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</si>
  <si>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</si>
  <si>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</si>
  <si>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</si>
  <si>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</si>
  <si>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</si>
  <si>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</si>
  <si>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</si>
  <si>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</si>
  <si>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</si>
  <si>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</si>
  <si>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</si>
  <si>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</si>
  <si>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</si>
  <si>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河内町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</si>
  <si>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</si>
  <si>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</si>
  <si>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</si>
  <si>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</si>
  <si>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</si>
  <si>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</si>
  <si>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</si>
  <si>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</si>
  <si>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</si>
  <si>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</si>
  <si>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</si>
  <si>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</si>
  <si>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</si>
  <si>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</si>
  <si>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</si>
  <si>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</si>
  <si>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</si>
  <si>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</si>
  <si>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本町の下水道事業は、一般会計からの繰入金により一定の基準を維持していることから、引き続き改善の必要な状況にあります。
　一方、認可済み区域の整備が概ね完了している事や、起債の償還金の減少など、改善の兆しが見えることから、健全な経営状況が可能と考えております。
　今後は、施設更新へ向けた財源の確保や使用料収入の向上を図るため接続推進を継続しながら、更なる健全化へ取り組んで行きたいと考えております。</t>
    <rPh sb="4" eb="9">
      <t>ゲスイドウジギョウ</t>
    </rPh>
    <rPh sb="11" eb="13">
      <t>イッパン</t>
    </rPh>
    <rPh sb="13" eb="15">
      <t>カイケイ</t>
    </rPh>
    <rPh sb="18" eb="20">
      <t>クリイレ</t>
    </rPh>
    <rPh sb="20" eb="21">
      <t>キン</t>
    </rPh>
    <rPh sb="24" eb="26">
      <t>イッテイ</t>
    </rPh>
    <rPh sb="27" eb="29">
      <t>キジュン</t>
    </rPh>
    <rPh sb="30" eb="32">
      <t>イジ</t>
    </rPh>
    <rPh sb="41" eb="42">
      <t>ヒ</t>
    </rPh>
    <rPh sb="43" eb="44">
      <t>ツヅ</t>
    </rPh>
    <rPh sb="45" eb="47">
      <t>カイゼン</t>
    </rPh>
    <rPh sb="48" eb="50">
      <t>ヒツヨウ</t>
    </rPh>
    <rPh sb="51" eb="53">
      <t>ジョウキョウ</t>
    </rPh>
    <rPh sb="61" eb="63">
      <t>イッポウ</t>
    </rPh>
    <rPh sb="64" eb="66">
      <t>ニンカ</t>
    </rPh>
    <rPh sb="66" eb="67">
      <t>ズ</t>
    </rPh>
    <rPh sb="68" eb="70">
      <t>クイキ</t>
    </rPh>
    <rPh sb="71" eb="73">
      <t>セイビ</t>
    </rPh>
    <rPh sb="74" eb="75">
      <t>オオム</t>
    </rPh>
    <rPh sb="76" eb="78">
      <t>カンリョウ</t>
    </rPh>
    <rPh sb="82" eb="83">
      <t>コト</t>
    </rPh>
    <rPh sb="85" eb="87">
      <t>キサイ</t>
    </rPh>
    <rPh sb="88" eb="90">
      <t>ショウカン</t>
    </rPh>
    <rPh sb="90" eb="91">
      <t>キン</t>
    </rPh>
    <rPh sb="92" eb="94">
      <t>ゲンショウ</t>
    </rPh>
    <rPh sb="97" eb="99">
      <t>カイゼン</t>
    </rPh>
    <rPh sb="100" eb="101">
      <t>キザ</t>
    </rPh>
    <rPh sb="103" eb="104">
      <t>ミ</t>
    </rPh>
    <rPh sb="111" eb="113">
      <t>ケンゼン</t>
    </rPh>
    <phoneticPr fontId="4"/>
  </si>
  <si>
    <t>③管渠改善率
　今後、策定中のストックマネジメント計画に沿った計画的な更新が必要と思われる。</t>
    <rPh sb="1" eb="6">
      <t>カンキョカイゼンリツ</t>
    </rPh>
    <rPh sb="8" eb="10">
      <t>コンゴ</t>
    </rPh>
    <rPh sb="11" eb="14">
      <t>サクテイチュウ</t>
    </rPh>
    <rPh sb="25" eb="27">
      <t>ケイカク</t>
    </rPh>
    <rPh sb="28" eb="29">
      <t>ソ</t>
    </rPh>
    <rPh sb="31" eb="33">
      <t>ケイカク</t>
    </rPh>
    <rPh sb="33" eb="34">
      <t>テキ</t>
    </rPh>
    <rPh sb="35" eb="37">
      <t>コウシン</t>
    </rPh>
    <rPh sb="38" eb="40">
      <t>ヒツヨウ</t>
    </rPh>
    <rPh sb="41" eb="42">
      <t>オモ</t>
    </rPh>
    <phoneticPr fontId="4"/>
  </si>
  <si>
    <t>➀収益的収支比率
　令和4年度80.84％について、次年度より企業会計移行による打切り決算の影響のため料金収入が減少した。支出でも都道府県工事に伴う受託工事が無かったため減少している。
　工事費用の減少幅が大きかった為、前年度より数値は向上しているが、使用料収入では賄えていない。今後も接続推進を継続し使用料の確保が必要。
④企業債残高対事業規模比率
　地方債残高の全部を一般会計繰入金により賄っているため０となっている。
⑤経費回収率
　経費回収率について、前年を上回ったが類似団体平均値と比較すると低い数値となっている。
　経費を使用料で賄えていないため不足の部分に関しては一般会計繰入金より充当されている。
　引き続き汚水処理費の削減及び料金収入確保に務める必要がある。
⑥汚水処理原価
　類似団体平均値を上回っている。認可区域の整備が概ね完了した事により、今後低下して行くと思われる。引き続き接続推進を図り接続率向上による有収水量の増加と維持管理費等の削減を図って行く。
⑧水洗化率
　増加傾向にあるが、類似団体平均値より下回っているため、引き続き接続推進に取り組み接続率向上を図って行く必要がある。　</t>
    <rPh sb="1" eb="6">
      <t>シュウエキテキシュウシ</t>
    </rPh>
    <rPh sb="6" eb="8">
      <t>ヒリツ</t>
    </rPh>
    <rPh sb="10" eb="12">
      <t>レイワ</t>
    </rPh>
    <rPh sb="13" eb="15">
      <t>ネンド</t>
    </rPh>
    <rPh sb="26" eb="29">
      <t>ジネンド</t>
    </rPh>
    <rPh sb="31" eb="35">
      <t>キギョウカイケイ</t>
    </rPh>
    <rPh sb="35" eb="37">
      <t>イコウ</t>
    </rPh>
    <rPh sb="40" eb="41">
      <t>ウ</t>
    </rPh>
    <rPh sb="41" eb="42">
      <t>キ</t>
    </rPh>
    <rPh sb="43" eb="45">
      <t>ケッサン</t>
    </rPh>
    <rPh sb="46" eb="48">
      <t>エイキョウ</t>
    </rPh>
    <rPh sb="51" eb="53">
      <t>リョウキン</t>
    </rPh>
    <rPh sb="53" eb="55">
      <t>シュウニュウ</t>
    </rPh>
    <rPh sb="56" eb="58">
      <t>ゲンショウ</t>
    </rPh>
    <rPh sb="61" eb="63">
      <t>シシュツ</t>
    </rPh>
    <rPh sb="65" eb="71">
      <t>トドウフケンコウジ</t>
    </rPh>
    <rPh sb="72" eb="73">
      <t>トモナ</t>
    </rPh>
    <rPh sb="74" eb="76">
      <t>ジュタク</t>
    </rPh>
    <rPh sb="76" eb="78">
      <t>コウジ</t>
    </rPh>
    <rPh sb="79" eb="80">
      <t>ナ</t>
    </rPh>
    <rPh sb="85" eb="87">
      <t>ゲンショウ</t>
    </rPh>
    <rPh sb="94" eb="98">
      <t>コウジヒヨウ</t>
    </rPh>
    <rPh sb="99" eb="102">
      <t>ゲンショウハバ</t>
    </rPh>
    <rPh sb="103" eb="104">
      <t>オオ</t>
    </rPh>
    <rPh sb="108" eb="109">
      <t>タメ</t>
    </rPh>
    <rPh sb="110" eb="113">
      <t>ゼンネンド</t>
    </rPh>
    <rPh sb="115" eb="117">
      <t>スウチ</t>
    </rPh>
    <rPh sb="118" eb="120">
      <t>コウジョウ</t>
    </rPh>
    <rPh sb="126" eb="131">
      <t>シヨウリョウシュウニュウ</t>
    </rPh>
    <rPh sb="133" eb="134">
      <t>マカナ</t>
    </rPh>
    <rPh sb="140" eb="142">
      <t>コンゴ</t>
    </rPh>
    <rPh sb="143" eb="147">
      <t>セツゾクスイシン</t>
    </rPh>
    <rPh sb="148" eb="150">
      <t>ケイゾク</t>
    </rPh>
    <rPh sb="213" eb="218">
      <t>ケイヒカイシュウリツ</t>
    </rPh>
    <rPh sb="220" eb="224">
      <t>ケイヒカイシュウ</t>
    </rPh>
    <rPh sb="224" eb="225">
      <t>リツ</t>
    </rPh>
    <rPh sb="230" eb="232">
      <t>ゼンネン</t>
    </rPh>
    <rPh sb="233" eb="235">
      <t>ウワマワ</t>
    </rPh>
    <rPh sb="238" eb="242">
      <t>ルイジダンタイ</t>
    </rPh>
    <rPh sb="242" eb="245">
      <t>ヘイキンチ</t>
    </rPh>
    <rPh sb="246" eb="248">
      <t>ヒカク</t>
    </rPh>
    <rPh sb="251" eb="252">
      <t>ヒク</t>
    </rPh>
    <rPh sb="253" eb="255">
      <t>スウチ</t>
    </rPh>
    <rPh sb="264" eb="266">
      <t>ケイヒ</t>
    </rPh>
    <rPh sb="267" eb="270">
      <t>シヨウリョウ</t>
    </rPh>
    <rPh sb="271" eb="272">
      <t>マカナ</t>
    </rPh>
    <rPh sb="279" eb="281">
      <t>フソク</t>
    </rPh>
    <rPh sb="282" eb="284">
      <t>ブブン</t>
    </rPh>
    <rPh sb="285" eb="286">
      <t>カン</t>
    </rPh>
    <rPh sb="289" eb="293">
      <t>イッパンカイケイ</t>
    </rPh>
    <rPh sb="293" eb="295">
      <t>クリイレ</t>
    </rPh>
    <rPh sb="295" eb="296">
      <t>キン</t>
    </rPh>
    <rPh sb="298" eb="300">
      <t>ジュウトウ</t>
    </rPh>
    <rPh sb="308" eb="309">
      <t>ヒ</t>
    </rPh>
    <rPh sb="310" eb="311">
      <t>ツヅ</t>
    </rPh>
    <rPh sb="312" eb="318">
      <t>オスイショリ</t>
    </rPh>
    <rPh sb="318" eb="320">
      <t>サクゲン</t>
    </rPh>
    <rPh sb="320" eb="321">
      <t>オヨ</t>
    </rPh>
    <rPh sb="322" eb="326">
      <t>リョウキンシュウニュウ</t>
    </rPh>
    <rPh sb="326" eb="328">
      <t>カクホ</t>
    </rPh>
    <rPh sb="329" eb="330">
      <t>ツト</t>
    </rPh>
    <rPh sb="332" eb="334">
      <t>ヒツヨウ</t>
    </rPh>
    <rPh sb="340" eb="342">
      <t>オスイ</t>
    </rPh>
    <rPh sb="342" eb="344">
      <t>ショリ</t>
    </rPh>
    <rPh sb="344" eb="346">
      <t>ゲンカ</t>
    </rPh>
    <rPh sb="348" eb="352">
      <t>ルイジダンタイ</t>
    </rPh>
    <rPh sb="352" eb="355">
      <t>ヘイキンチ</t>
    </rPh>
    <rPh sb="356" eb="358">
      <t>ウワマワ</t>
    </rPh>
    <rPh sb="363" eb="367">
      <t>ニンカクイキ</t>
    </rPh>
    <rPh sb="368" eb="370">
      <t>セイビ</t>
    </rPh>
    <rPh sb="371" eb="372">
      <t>オオム</t>
    </rPh>
    <rPh sb="373" eb="375">
      <t>カンリョウ</t>
    </rPh>
    <rPh sb="377" eb="378">
      <t>コト</t>
    </rPh>
    <rPh sb="382" eb="384">
      <t>コンゴ</t>
    </rPh>
    <rPh sb="384" eb="386">
      <t>テイカ</t>
    </rPh>
    <rPh sb="388" eb="389">
      <t>イ</t>
    </rPh>
    <rPh sb="391" eb="392">
      <t>オモ</t>
    </rPh>
    <rPh sb="396" eb="397">
      <t>ヒ</t>
    </rPh>
    <rPh sb="398" eb="399">
      <t>ツヅ</t>
    </rPh>
    <rPh sb="400" eb="404">
      <t>セツゾクスイシン</t>
    </rPh>
    <rPh sb="405" eb="406">
      <t>ハカ</t>
    </rPh>
    <rPh sb="407" eb="412">
      <t>セツゾクリツコウジョウ</t>
    </rPh>
    <rPh sb="415" eb="419">
      <t>ユウシュウスイリョウ</t>
    </rPh>
    <rPh sb="420" eb="422">
      <t>ゾウカ</t>
    </rPh>
    <rPh sb="423" eb="428">
      <t>イジカンリヒ</t>
    </rPh>
    <rPh sb="428" eb="429">
      <t>トウ</t>
    </rPh>
    <rPh sb="430" eb="432">
      <t>サクゲン</t>
    </rPh>
    <rPh sb="433" eb="434">
      <t>ハカ</t>
    </rPh>
    <rPh sb="436" eb="437">
      <t>イ</t>
    </rPh>
    <rPh sb="441" eb="445">
      <t>スイセンカリツ</t>
    </rPh>
    <rPh sb="447" eb="451">
      <t>ゾウカケイコウ</t>
    </rPh>
    <rPh sb="456" eb="463">
      <t>ルイジダンタイヘイキンチ</t>
    </rPh>
    <rPh sb="465" eb="467">
      <t>シタマワ</t>
    </rPh>
    <rPh sb="474" eb="475">
      <t>ヒ</t>
    </rPh>
    <rPh sb="476" eb="477">
      <t>ツヅ</t>
    </rPh>
    <rPh sb="478" eb="482">
      <t>セツゾクスイシン</t>
    </rPh>
    <rPh sb="483" eb="484">
      <t>ト</t>
    </rPh>
    <rPh sb="485" eb="486">
      <t>ク</t>
    </rPh>
    <rPh sb="493" eb="494">
      <t>ハカ</t>
    </rPh>
    <rPh sb="496" eb="497">
      <t>イ</t>
    </rPh>
    <rPh sb="498" eb="5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</si>
</sst>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0.11</c:v>
                </c:pt>
                <c:pt idx="1">
                  <c:v>0</c:v>
                </c:pt>
                <c:pt idx="2">
                  <c:v>0</c:v>
                </c:pt>
                <c:pt idx="3">
                  <c:v>0</c:v>
                </c:pt>
                <c:pt idx="4">
                  <c:v>0</c:v>
                </c:pt>
              </c:numCache>
            </c:numRef>
          </c:val>
          <c:extLst>
            <c:ext xmlns:c16="http://schemas.microsoft.com/office/drawing/2014/chart" uri="{C3380CC4-5D6E-409C-BE32-E72D297353CC}">
              <c16:uniqueId val="{00000000-5735-47B9-93FD-5CA7930AB1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0.22</c:v>
                </c:pt>
              </c:numCache>
            </c:numRef>
          </c:val>
          <c:smooth val="0"/>
          <c:extLst>
            <c:ext xmlns:c16="http://schemas.microsoft.com/office/drawing/2014/chart" uri="{C3380CC4-5D6E-409C-BE32-E72D297353CC}">
              <c16:uniqueId val="{00000001-5735-47B9-93FD-5CA7930AB1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02-451B-B538-89FA26ACF18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45.3</c:v>
                </c:pt>
              </c:numCache>
            </c:numRef>
          </c:val>
          <c:smooth val="0"/>
          <c:extLst>
            <c:ext xmlns:c16="http://schemas.microsoft.com/office/drawing/2014/chart" uri="{C3380CC4-5D6E-409C-BE32-E72D297353CC}">
              <c16:uniqueId val="{00000001-BB02-451B-B538-89FA26ACF18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60.44</c:v>
                </c:pt>
                <c:pt idx="1">
                  <c:v>62.57</c:v>
                </c:pt>
                <c:pt idx="2">
                  <c:v>66.989999999999995</c:v>
                </c:pt>
                <c:pt idx="3">
                  <c:v>71.680000000000007</c:v>
                </c:pt>
                <c:pt idx="4">
                  <c:v>73.87</c:v>
                </c:pt>
              </c:numCache>
            </c:numRef>
          </c:val>
          <c:extLst>
            <c:ext xmlns:c16="http://schemas.microsoft.com/office/drawing/2014/chart" uri="{C3380CC4-5D6E-409C-BE32-E72D297353CC}">
              <c16:uniqueId val="{00000000-AC00-4D7B-88FA-DB78B9BBD7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88.37</c:v>
                </c:pt>
              </c:numCache>
            </c:numRef>
          </c:val>
          <c:smooth val="0"/>
          <c:extLst>
            <c:ext xmlns:c16="http://schemas.microsoft.com/office/drawing/2014/chart" uri="{C3380CC4-5D6E-409C-BE32-E72D297353CC}">
              <c16:uniqueId val="{00000001-AC00-4D7B-88FA-DB78B9BBD7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94.92</c:v>
                </c:pt>
                <c:pt idx="1">
                  <c:v>98.45</c:v>
                </c:pt>
                <c:pt idx="2">
                  <c:v>96.31</c:v>
                </c:pt>
                <c:pt idx="3">
                  <c:v>72.72</c:v>
                </c:pt>
                <c:pt idx="4">
                  <c:v>80.84</c:v>
                </c:pt>
              </c:numCache>
            </c:numRef>
          </c:val>
          <c:extLst>
            <c:ext xmlns:c16="http://schemas.microsoft.com/office/drawing/2014/chart" uri="{C3380CC4-5D6E-409C-BE32-E72D297353CC}">
              <c16:uniqueId val="{00000000-477F-45E2-AAB9-C3344AE7618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7F-45E2-AAB9-C3344AE7618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01-4B03-8B3B-85DF2DEED3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01-4B03-8B3B-85DF2DEED3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75-41FC-9519-4F2B87B855F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75-41FC-9519-4F2B87B855F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EF-40D2-8E31-039FC97571E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EF-40D2-8E31-039FC97571E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4E-4E3E-B2CD-6F32DDEF2D4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4E-4E3E-B2CD-6F32DDEF2D4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5F-41DE-8F40-59B1A65E41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1160.22</c:v>
                </c:pt>
              </c:numCache>
            </c:numRef>
          </c:val>
          <c:smooth val="0"/>
          <c:extLst>
            <c:ext xmlns:c16="http://schemas.microsoft.com/office/drawing/2014/chart" uri="{C3380CC4-5D6E-409C-BE32-E72D297353CC}">
              <c16:uniqueId val="{00000001-BF5F-41DE-8F40-59B1A65E41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70.27</c:v>
                </c:pt>
                <c:pt idx="1">
                  <c:v>82.82</c:v>
                </c:pt>
                <c:pt idx="2">
                  <c:v>61.75</c:v>
                </c:pt>
                <c:pt idx="3">
                  <c:v>33.049999999999997</c:v>
                </c:pt>
                <c:pt idx="4">
                  <c:v>41.6</c:v>
                </c:pt>
              </c:numCache>
            </c:numRef>
          </c:val>
          <c:extLst>
            <c:ext xmlns:c16="http://schemas.microsoft.com/office/drawing/2014/chart" uri="{C3380CC4-5D6E-409C-BE32-E72D297353CC}">
              <c16:uniqueId val="{00000000-AB07-4996-A367-31BC9AF6F6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81.81</c:v>
                </c:pt>
              </c:numCache>
            </c:numRef>
          </c:val>
          <c:smooth val="0"/>
          <c:extLst>
            <c:ext xmlns:c16="http://schemas.microsoft.com/office/drawing/2014/chart" uri="{C3380CC4-5D6E-409C-BE32-E72D297353CC}">
              <c16:uniqueId val="{00000001-AB07-4996-A367-31BC9AF6F6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223.75</c:v>
                </c:pt>
                <c:pt idx="1">
                  <c:v>194.54</c:v>
                </c:pt>
                <c:pt idx="2">
                  <c:v>256.89</c:v>
                </c:pt>
                <c:pt idx="3">
                  <c:v>504.95</c:v>
                </c:pt>
                <c:pt idx="4">
                  <c:v>334.99</c:v>
                </c:pt>
              </c:numCache>
            </c:numRef>
          </c:val>
          <c:extLst>
            <c:ext xmlns:c16="http://schemas.microsoft.com/office/drawing/2014/chart" uri="{C3380CC4-5D6E-409C-BE32-E72D297353CC}">
              <c16:uniqueId val="{00000000-5806-4770-8D3B-3CA8945C7C5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193.59</c:v>
                </c:pt>
              </c:numCache>
            </c:numRef>
          </c:val>
          <c:smooth val="0"/>
          <c:extLst>
            <c:ext xmlns:c16="http://schemas.microsoft.com/office/drawing/2014/chart" uri="{C3380CC4-5D6E-409C-BE32-E72D297353CC}">
              <c16:uniqueId val="{00000001-5806-4770-8D3B-3CA8945C7C5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河内町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8140</v>
      </c>
      <c r="AM8" s="42"/>
      <c r="AN8" s="42"/>
      <c r="AO8" s="42"/>
      <c r="AP8" s="42"/>
      <c r="AQ8" s="42"/>
      <c r="AR8" s="42"/>
      <c r="AS8" s="42"/>
      <c r="AT8" s="35">
        <f>データ!T6</f>
        <v>44.3</v>
      </c>
      <c r="AU8" s="35"/>
      <c r="AV8" s="35"/>
      <c r="AW8" s="35"/>
      <c r="AX8" s="35"/>
      <c r="AY8" s="35"/>
      <c r="AZ8" s="35"/>
      <c r="BA8" s="35"/>
      <c r="BB8" s="35">
        <f>データ!U6</f>
        <v>183.75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39.380000000000003</v>
      </c>
      <c r="Q10" s="35"/>
      <c r="R10" s="35"/>
      <c r="S10" s="35"/>
      <c r="T10" s="35"/>
      <c r="U10" s="35"/>
      <c r="V10" s="35"/>
      <c r="W10" s="35">
        <f>データ!Q6</f>
        <v>83.87</v>
      </c>
      <c r="X10" s="35"/>
      <c r="Y10" s="35"/>
      <c r="Z10" s="35"/>
      <c r="AA10" s="35"/>
      <c r="AB10" s="35"/>
      <c r="AC10" s="35"/>
      <c r="AD10" s="42">
        <f>データ!R6</f>
        <v>2860</v>
      </c>
      <c r="AE10" s="42"/>
      <c r="AF10" s="42"/>
      <c r="AG10" s="42"/>
      <c r="AH10" s="42"/>
      <c r="AI10" s="42"/>
      <c r="AJ10" s="42"/>
      <c r="AK10" s="2"/>
      <c r="AL10" s="42">
        <f>データ!V6</f>
        <v>3184</v>
      </c>
      <c r="AM10" s="42"/>
      <c r="AN10" s="42"/>
      <c r="AO10" s="42"/>
      <c r="AP10" s="42"/>
      <c r="AQ10" s="42"/>
      <c r="AR10" s="42"/>
      <c r="AS10" s="42"/>
      <c r="AT10" s="35">
        <f>データ!W6</f>
        <v>1.91</v>
      </c>
      <c r="AU10" s="35"/>
      <c r="AV10" s="35"/>
      <c r="AW10" s="35"/>
      <c r="AX10" s="35"/>
      <c r="AY10" s="35"/>
      <c r="AZ10" s="35"/>
      <c r="BA10" s="35"/>
      <c r="BB10" s="35">
        <f>データ!X6</f>
        <v>1667.02</v>
      </c>
      <c r="BC10" s="35"/>
      <c r="BD10" s="35"/>
      <c r="BE10" s="35"/>
      <c r="BF10" s="35"/>
      <c r="BG10" s="35"/>
      <c r="BH10" s="35"/>
      <c r="BI10" s="35"/>
      <c r="BJ10" s="2"/>
      <c r="BK10" s="2"/>
      <c r="BL10" s="73" t="s">
        <v>22</v>
      </c>
      <c r="BM10" s="74"/>
      <c r="BN10" s="75" t="s">
        <v>23</v>
      </c>
      <c r="BO10" s="75"/>
      <c r="BP10" s="75"/>
      <c r="BQ10" s="75"/>
      <c r="BR10" s="75"/>
      <c r="BS10" s="75"/>
      <c r="BT10" s="75"/>
      <c r="BU10" s="75"/>
      <c r="BV10" s="75"/>
      <c r="BW10" s="75"/>
      <c r="BX10" s="75"/>
      <c r="BY10" s="7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26</v>
      </c>
      <c r="BM14" s="62"/>
      <c r="BN14" s="62"/>
      <c r="BO14" s="62"/>
      <c r="BP14" s="62"/>
      <c r="BQ14" s="62"/>
      <c r="BR14" s="62"/>
      <c r="BS14" s="62"/>
      <c r="BT14" s="62"/>
      <c r="BU14" s="62"/>
      <c r="BV14" s="62"/>
      <c r="BW14" s="62"/>
      <c r="BX14" s="62"/>
      <c r="BY14" s="62"/>
      <c r="BZ14" s="63"/>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119</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118</v>
      </c>
      <c r="BM47" s="68"/>
      <c r="BN47" s="68"/>
      <c r="BO47" s="68"/>
      <c r="BP47" s="68"/>
      <c r="BQ47" s="68"/>
      <c r="BR47" s="68"/>
      <c r="BS47" s="68"/>
      <c r="BT47" s="68"/>
      <c r="BU47" s="68"/>
      <c r="BV47" s="68"/>
      <c r="BW47" s="68"/>
      <c r="BX47" s="68"/>
      <c r="BY47" s="68"/>
      <c r="BZ47" s="6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8"/>
      <c r="BN48" s="68"/>
      <c r="BO48" s="68"/>
      <c r="BP48" s="68"/>
      <c r="BQ48" s="68"/>
      <c r="BR48" s="68"/>
      <c r="BS48" s="68"/>
      <c r="BT48" s="68"/>
      <c r="BU48" s="68"/>
      <c r="BV48" s="68"/>
      <c r="BW48" s="68"/>
      <c r="BX48" s="68"/>
      <c r="BY48" s="68"/>
      <c r="BZ48" s="6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8"/>
      <c r="BN49" s="68"/>
      <c r="BO49" s="68"/>
      <c r="BP49" s="68"/>
      <c r="BQ49" s="68"/>
      <c r="BR49" s="68"/>
      <c r="BS49" s="68"/>
      <c r="BT49" s="68"/>
      <c r="BU49" s="68"/>
      <c r="BV49" s="68"/>
      <c r="BW49" s="68"/>
      <c r="BX49" s="68"/>
      <c r="BY49" s="68"/>
      <c r="BZ49" s="6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8"/>
      <c r="BN50" s="68"/>
      <c r="BO50" s="68"/>
      <c r="BP50" s="68"/>
      <c r="BQ50" s="68"/>
      <c r="BR50" s="68"/>
      <c r="BS50" s="68"/>
      <c r="BT50" s="68"/>
      <c r="BU50" s="68"/>
      <c r="BV50" s="68"/>
      <c r="BW50" s="68"/>
      <c r="BX50" s="68"/>
      <c r="BY50" s="68"/>
      <c r="BZ50" s="6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8"/>
      <c r="BN51" s="68"/>
      <c r="BO51" s="68"/>
      <c r="BP51" s="68"/>
      <c r="BQ51" s="68"/>
      <c r="BR51" s="68"/>
      <c r="BS51" s="68"/>
      <c r="BT51" s="68"/>
      <c r="BU51" s="68"/>
      <c r="BV51" s="68"/>
      <c r="BW51" s="68"/>
      <c r="BX51" s="68"/>
      <c r="BY51" s="68"/>
      <c r="BZ51" s="6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8"/>
      <c r="BN52" s="68"/>
      <c r="BO52" s="68"/>
      <c r="BP52" s="68"/>
      <c r="BQ52" s="68"/>
      <c r="BR52" s="68"/>
      <c r="BS52" s="68"/>
      <c r="BT52" s="68"/>
      <c r="BU52" s="68"/>
      <c r="BV52" s="68"/>
      <c r="BW52" s="68"/>
      <c r="BX52" s="68"/>
      <c r="BY52" s="68"/>
      <c r="BZ52" s="6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8"/>
      <c r="BN53" s="68"/>
      <c r="BO53" s="68"/>
      <c r="BP53" s="68"/>
      <c r="BQ53" s="68"/>
      <c r="BR53" s="68"/>
      <c r="BS53" s="68"/>
      <c r="BT53" s="68"/>
      <c r="BU53" s="68"/>
      <c r="BV53" s="68"/>
      <c r="BW53" s="68"/>
      <c r="BX53" s="68"/>
      <c r="BY53" s="68"/>
      <c r="BZ53" s="6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8"/>
      <c r="BN54" s="68"/>
      <c r="BO54" s="68"/>
      <c r="BP54" s="68"/>
      <c r="BQ54" s="68"/>
      <c r="BR54" s="68"/>
      <c r="BS54" s="68"/>
      <c r="BT54" s="68"/>
      <c r="BU54" s="68"/>
      <c r="BV54" s="68"/>
      <c r="BW54" s="68"/>
      <c r="BX54" s="68"/>
      <c r="BY54" s="68"/>
      <c r="BZ54" s="6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8"/>
      <c r="BN55" s="68"/>
      <c r="BO55" s="68"/>
      <c r="BP55" s="68"/>
      <c r="BQ55" s="68"/>
      <c r="BR55" s="68"/>
      <c r="BS55" s="68"/>
      <c r="BT55" s="68"/>
      <c r="BU55" s="68"/>
      <c r="BV55" s="68"/>
      <c r="BW55" s="68"/>
      <c r="BX55" s="68"/>
      <c r="BY55" s="68"/>
      <c r="BZ55" s="6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8"/>
      <c r="BN56" s="68"/>
      <c r="BO56" s="68"/>
      <c r="BP56" s="68"/>
      <c r="BQ56" s="68"/>
      <c r="BR56" s="68"/>
      <c r="BS56" s="68"/>
      <c r="BT56" s="68"/>
      <c r="BU56" s="68"/>
      <c r="BV56" s="68"/>
      <c r="BW56" s="68"/>
      <c r="BX56" s="68"/>
      <c r="BY56" s="68"/>
      <c r="BZ56" s="6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8"/>
      <c r="BN57" s="68"/>
      <c r="BO57" s="68"/>
      <c r="BP57" s="68"/>
      <c r="BQ57" s="68"/>
      <c r="BR57" s="68"/>
      <c r="BS57" s="68"/>
      <c r="BT57" s="68"/>
      <c r="BU57" s="68"/>
      <c r="BV57" s="68"/>
      <c r="BW57" s="68"/>
      <c r="BX57" s="68"/>
      <c r="BY57" s="68"/>
      <c r="BZ57" s="6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8"/>
      <c r="BN58" s="68"/>
      <c r="BO58" s="68"/>
      <c r="BP58" s="68"/>
      <c r="BQ58" s="68"/>
      <c r="BR58" s="68"/>
      <c r="BS58" s="68"/>
      <c r="BT58" s="68"/>
      <c r="BU58" s="68"/>
      <c r="BV58" s="68"/>
      <c r="BW58" s="68"/>
      <c r="BX58" s="68"/>
      <c r="BY58" s="68"/>
      <c r="BZ58" s="6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8"/>
      <c r="BN59" s="68"/>
      <c r="BO59" s="68"/>
      <c r="BP59" s="68"/>
      <c r="BQ59" s="68"/>
      <c r="BR59" s="68"/>
      <c r="BS59" s="68"/>
      <c r="BT59" s="68"/>
      <c r="BU59" s="68"/>
      <c r="BV59" s="68"/>
      <c r="BW59" s="68"/>
      <c r="BX59" s="68"/>
      <c r="BY59" s="68"/>
      <c r="BZ59" s="69"/>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7"/>
      <c r="BM60" s="68"/>
      <c r="BN60" s="68"/>
      <c r="BO60" s="68"/>
      <c r="BP60" s="68"/>
      <c r="BQ60" s="68"/>
      <c r="BR60" s="68"/>
      <c r="BS60" s="68"/>
      <c r="BT60" s="68"/>
      <c r="BU60" s="68"/>
      <c r="BV60" s="68"/>
      <c r="BW60" s="68"/>
      <c r="BX60" s="68"/>
      <c r="BY60" s="68"/>
      <c r="BZ60" s="69"/>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7"/>
      <c r="BM61" s="68"/>
      <c r="BN61" s="68"/>
      <c r="BO61" s="68"/>
      <c r="BP61" s="68"/>
      <c r="BQ61" s="68"/>
      <c r="BR61" s="68"/>
      <c r="BS61" s="68"/>
      <c r="BT61" s="68"/>
      <c r="BU61" s="68"/>
      <c r="BV61" s="68"/>
      <c r="BW61" s="68"/>
      <c r="BX61" s="68"/>
      <c r="BY61" s="68"/>
      <c r="BZ61" s="6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8"/>
      <c r="BN62" s="68"/>
      <c r="BO62" s="68"/>
      <c r="BP62" s="68"/>
      <c r="BQ62" s="68"/>
      <c r="BR62" s="68"/>
      <c r="BS62" s="68"/>
      <c r="BT62" s="68"/>
      <c r="BU62" s="68"/>
      <c r="BV62" s="68"/>
      <c r="BW62" s="68"/>
      <c r="BX62" s="68"/>
      <c r="BY62" s="68"/>
      <c r="BZ62" s="6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0"/>
      <c r="BM63" s="71"/>
      <c r="BN63" s="71"/>
      <c r="BO63" s="71"/>
      <c r="BP63" s="71"/>
      <c r="BQ63" s="71"/>
      <c r="BR63" s="71"/>
      <c r="BS63" s="71"/>
      <c r="BT63" s="71"/>
      <c r="BU63" s="71"/>
      <c r="BV63" s="71"/>
      <c r="BW63" s="71"/>
      <c r="BX63" s="71"/>
      <c r="BY63" s="71"/>
      <c r="BZ63" s="7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117</v>
      </c>
      <c r="BM66" s="68"/>
      <c r="BN66" s="68"/>
      <c r="BO66" s="68"/>
      <c r="BP66" s="68"/>
      <c r="BQ66" s="68"/>
      <c r="BR66" s="68"/>
      <c r="BS66" s="68"/>
      <c r="BT66" s="68"/>
      <c r="BU66" s="68"/>
      <c r="BV66" s="68"/>
      <c r="BW66" s="68"/>
      <c r="BX66" s="68"/>
      <c r="BY66" s="68"/>
      <c r="BZ66" s="6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8"/>
      <c r="BN67" s="68"/>
      <c r="BO67" s="68"/>
      <c r="BP67" s="68"/>
      <c r="BQ67" s="68"/>
      <c r="BR67" s="68"/>
      <c r="BS67" s="68"/>
      <c r="BT67" s="68"/>
      <c r="BU67" s="68"/>
      <c r="BV67" s="68"/>
      <c r="BW67" s="68"/>
      <c r="BX67" s="68"/>
      <c r="BY67" s="68"/>
      <c r="BZ67" s="6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8"/>
      <c r="BN68" s="68"/>
      <c r="BO68" s="68"/>
      <c r="BP68" s="68"/>
      <c r="BQ68" s="68"/>
      <c r="BR68" s="68"/>
      <c r="BS68" s="68"/>
      <c r="BT68" s="68"/>
      <c r="BU68" s="68"/>
      <c r="BV68" s="68"/>
      <c r="BW68" s="68"/>
      <c r="BX68" s="68"/>
      <c r="BY68" s="68"/>
      <c r="BZ68" s="6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8"/>
      <c r="BN69" s="68"/>
      <c r="BO69" s="68"/>
      <c r="BP69" s="68"/>
      <c r="BQ69" s="68"/>
      <c r="BR69" s="68"/>
      <c r="BS69" s="68"/>
      <c r="BT69" s="68"/>
      <c r="BU69" s="68"/>
      <c r="BV69" s="68"/>
      <c r="BW69" s="68"/>
      <c r="BX69" s="68"/>
      <c r="BY69" s="68"/>
      <c r="BZ69" s="6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8"/>
      <c r="BN70" s="68"/>
      <c r="BO70" s="68"/>
      <c r="BP70" s="68"/>
      <c r="BQ70" s="68"/>
      <c r="BR70" s="68"/>
      <c r="BS70" s="68"/>
      <c r="BT70" s="68"/>
      <c r="BU70" s="68"/>
      <c r="BV70" s="68"/>
      <c r="BW70" s="68"/>
      <c r="BX70" s="68"/>
      <c r="BY70" s="68"/>
      <c r="BZ70" s="6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8"/>
      <c r="BN71" s="68"/>
      <c r="BO71" s="68"/>
      <c r="BP71" s="68"/>
      <c r="BQ71" s="68"/>
      <c r="BR71" s="68"/>
      <c r="BS71" s="68"/>
      <c r="BT71" s="68"/>
      <c r="BU71" s="68"/>
      <c r="BV71" s="68"/>
      <c r="BW71" s="68"/>
      <c r="BX71" s="68"/>
      <c r="BY71" s="68"/>
      <c r="BZ71" s="6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8"/>
      <c r="BN72" s="68"/>
      <c r="BO72" s="68"/>
      <c r="BP72" s="68"/>
      <c r="BQ72" s="68"/>
      <c r="BR72" s="68"/>
      <c r="BS72" s="68"/>
      <c r="BT72" s="68"/>
      <c r="BU72" s="68"/>
      <c r="BV72" s="68"/>
      <c r="BW72" s="68"/>
      <c r="BX72" s="68"/>
      <c r="BY72" s="68"/>
      <c r="BZ72" s="6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8"/>
      <c r="BN73" s="68"/>
      <c r="BO73" s="68"/>
      <c r="BP73" s="68"/>
      <c r="BQ73" s="68"/>
      <c r="BR73" s="68"/>
      <c r="BS73" s="68"/>
      <c r="BT73" s="68"/>
      <c r="BU73" s="68"/>
      <c r="BV73" s="68"/>
      <c r="BW73" s="68"/>
      <c r="BX73" s="68"/>
      <c r="BY73" s="68"/>
      <c r="BZ73" s="6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8"/>
      <c r="BN74" s="68"/>
      <c r="BO74" s="68"/>
      <c r="BP74" s="68"/>
      <c r="BQ74" s="68"/>
      <c r="BR74" s="68"/>
      <c r="BS74" s="68"/>
      <c r="BT74" s="68"/>
      <c r="BU74" s="68"/>
      <c r="BV74" s="68"/>
      <c r="BW74" s="68"/>
      <c r="BX74" s="68"/>
      <c r="BY74" s="68"/>
      <c r="BZ74" s="6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8"/>
      <c r="BN75" s="68"/>
      <c r="BO75" s="68"/>
      <c r="BP75" s="68"/>
      <c r="BQ75" s="68"/>
      <c r="BR75" s="68"/>
      <c r="BS75" s="68"/>
      <c r="BT75" s="68"/>
      <c r="BU75" s="68"/>
      <c r="BV75" s="68"/>
      <c r="BW75" s="68"/>
      <c r="BX75" s="68"/>
      <c r="BY75" s="68"/>
      <c r="BZ75" s="6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8"/>
      <c r="BN76" s="68"/>
      <c r="BO76" s="68"/>
      <c r="BP76" s="68"/>
      <c r="BQ76" s="68"/>
      <c r="BR76" s="68"/>
      <c r="BS76" s="68"/>
      <c r="BT76" s="68"/>
      <c r="BU76" s="68"/>
      <c r="BV76" s="68"/>
      <c r="BW76" s="68"/>
      <c r="BX76" s="68"/>
      <c r="BY76" s="68"/>
      <c r="BZ76" s="6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8"/>
      <c r="BN77" s="68"/>
      <c r="BO77" s="68"/>
      <c r="BP77" s="68"/>
      <c r="BQ77" s="68"/>
      <c r="BR77" s="68"/>
      <c r="BS77" s="68"/>
      <c r="BT77" s="68"/>
      <c r="BU77" s="68"/>
      <c r="BV77" s="68"/>
      <c r="BW77" s="68"/>
      <c r="BX77" s="68"/>
      <c r="BY77" s="68"/>
      <c r="BZ77" s="6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8"/>
      <c r="BN78" s="68"/>
      <c r="BO78" s="68"/>
      <c r="BP78" s="68"/>
      <c r="BQ78" s="68"/>
      <c r="BR78" s="68"/>
      <c r="BS78" s="68"/>
      <c r="BT78" s="68"/>
      <c r="BU78" s="68"/>
      <c r="BV78" s="68"/>
      <c r="BW78" s="68"/>
      <c r="BX78" s="68"/>
      <c r="BY78" s="68"/>
      <c r="BZ78" s="6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8"/>
      <c r="BN79" s="68"/>
      <c r="BO79" s="68"/>
      <c r="BP79" s="68"/>
      <c r="BQ79" s="68"/>
      <c r="BR79" s="68"/>
      <c r="BS79" s="68"/>
      <c r="BT79" s="68"/>
      <c r="BU79" s="68"/>
      <c r="BV79" s="68"/>
      <c r="BW79" s="68"/>
      <c r="BX79" s="68"/>
      <c r="BY79" s="68"/>
      <c r="BZ79" s="6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8"/>
      <c r="BN80" s="68"/>
      <c r="BO80" s="68"/>
      <c r="BP80" s="68"/>
      <c r="BQ80" s="68"/>
      <c r="BR80" s="68"/>
      <c r="BS80" s="68"/>
      <c r="BT80" s="68"/>
      <c r="BU80" s="68"/>
      <c r="BV80" s="68"/>
      <c r="BW80" s="68"/>
      <c r="BX80" s="68"/>
      <c r="BY80" s="68"/>
      <c r="BZ80" s="6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8"/>
      <c r="BN81" s="68"/>
      <c r="BO81" s="68"/>
      <c r="BP81" s="68"/>
      <c r="BQ81" s="68"/>
      <c r="BR81" s="68"/>
      <c r="BS81" s="68"/>
      <c r="BT81" s="68"/>
      <c r="BU81" s="68"/>
      <c r="BV81" s="68"/>
      <c r="BW81" s="68"/>
      <c r="BX81" s="68"/>
      <c r="BY81" s="68"/>
      <c r="BZ81" s="6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44</v>
      </c>
      <c r="O86" s="12" t="str">
        <f>データ!EO6</f>
        <v>【0.13】</v>
      </c>
    </row>
  </sheetData>
  <sheetProtection algorithmName="SHA-512" hashValue="UjyGnGN566CFJyM+IuaL7qSFCTPB0vUXIK14dn3Sx64ndYRXjtqBplUfzexHeY7oIPgX9ueAIh0AWBqmYG5i7w==" saltValue="WYkxFfK7JcloNVymR81x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84476</v>
      </c>
      <c r="D6" s="19">
        <f t="shared" si="3"/>
        <v>47</v>
      </c>
      <c r="E6" s="19">
        <f t="shared" si="3"/>
        <v>17</v>
      </c>
      <c r="F6" s="19">
        <f t="shared" si="3"/>
        <v>4</v>
      </c>
      <c r="G6" s="19">
        <f t="shared" si="3"/>
        <v>0</v>
      </c>
      <c r="H6" s="19" t="str">
        <f t="shared" si="3"/>
        <v>茨城県　河内町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39.380000000000003</v>
      </c>
      <c r="Q6" s="20">
        <f t="shared" si="3"/>
        <v>83.87</v>
      </c>
      <c r="R6" s="20">
        <f t="shared" si="3"/>
        <v>2860</v>
      </c>
      <c r="S6" s="20">
        <f t="shared" si="3"/>
        <v>8140</v>
      </c>
      <c r="T6" s="20">
        <f t="shared" si="3"/>
        <v>44.3</v>
      </c>
      <c r="U6" s="20">
        <f t="shared" si="3"/>
        <v>183.75</v>
      </c>
      <c r="V6" s="20">
        <f t="shared" si="3"/>
        <v>3184</v>
      </c>
      <c r="W6" s="20">
        <f t="shared" si="3"/>
        <v>1.91</v>
      </c>
      <c r="X6" s="20">
        <f t="shared" si="3"/>
        <v>1667.02</v>
      </c>
      <c r="Y6" s="21">
        <f>IF(Y7="",NA(),Y7)</f>
        <v>94.92</v>
      </c>
      <c r="Z6" s="21">
        <f t="shared" ref="Z6:AH6" si="4">IF(Z7="",NA(),Z7)</f>
        <v>98.45</v>
      </c>
      <c r="AA6" s="21">
        <f t="shared" si="4"/>
        <v>96.31</v>
      </c>
      <c r="AB6" s="21">
        <f t="shared" si="4"/>
        <v>72.72</v>
      </c>
      <c r="AC6" s="21">
        <f t="shared" si="4"/>
        <v>80.84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1160.22</v>
      </c>
      <c r="BP6" s="20" t="str">
        <f>IF(BP7="","",IF(BP7="-","【-】","【"&amp;SUBSTITUTE(TEXT(BP7,"#,##0.00"),"-","△")&amp;"】"))</f>
        <v>【1,182.11】</v>
      </c>
      <c r="BQ6" s="21">
        <f>IF(BQ7="",NA(),BQ7)</f>
        <v>70.27</v>
      </c>
      <c r="BR6" s="21">
        <f t="shared" ref="BR6:BZ6" si="8">IF(BR7="",NA(),BR7)</f>
        <v>82.82</v>
      </c>
      <c r="BS6" s="21">
        <f t="shared" si="8"/>
        <v>61.75</v>
      </c>
      <c r="BT6" s="21">
        <f t="shared" si="8"/>
        <v>33.049999999999997</v>
      </c>
      <c r="BU6" s="21">
        <f t="shared" si="8"/>
        <v>41.6</v>
      </c>
      <c r="BV6" s="21">
        <f t="shared" si="8"/>
        <v>72.260000000000005</v>
      </c>
      <c r="BW6" s="21">
        <f t="shared" si="8"/>
        <v>71.84</v>
      </c>
      <c r="BX6" s="21">
        <f t="shared" si="8"/>
        <v>73.36</v>
      </c>
      <c r="BY6" s="21">
        <f t="shared" si="8"/>
        <v>72.599999999999994</v>
      </c>
      <c r="BZ6" s="21">
        <f t="shared" si="8"/>
        <v>81.81</v>
      </c>
      <c r="CA6" s="20" t="str">
        <f>IF(CA7="","",IF(CA7="-","【-】","【"&amp;SUBSTITUTE(TEXT(CA7,"#,##0.00"),"-","△")&amp;"】"))</f>
        <v>【73.78】</v>
      </c>
      <c r="CB6" s="21">
        <f>IF(CB7="",NA(),CB7)</f>
        <v>223.75</v>
      </c>
      <c r="CC6" s="21">
        <f t="shared" ref="CC6:CK6" si="9">IF(CC7="",NA(),CC7)</f>
        <v>194.54</v>
      </c>
      <c r="CD6" s="21">
        <f t="shared" si="9"/>
        <v>256.89</v>
      </c>
      <c r="CE6" s="21">
        <f t="shared" si="9"/>
        <v>504.95</v>
      </c>
      <c r="CF6" s="21">
        <f t="shared" si="9"/>
        <v>334.99</v>
      </c>
      <c r="CG6" s="21">
        <f t="shared" si="9"/>
        <v>230.02</v>
      </c>
      <c r="CH6" s="21">
        <f t="shared" si="9"/>
        <v>228.47</v>
      </c>
      <c r="CI6" s="21">
        <f t="shared" si="9"/>
        <v>224.88</v>
      </c>
      <c r="CJ6" s="21">
        <f t="shared" si="9"/>
        <v>228.64</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45.3</v>
      </c>
      <c r="CW6" s="20" t="str">
        <f>IF(CW7="","",IF(CW7="-","【-】","【"&amp;SUBSTITUTE(TEXT(CW7,"#,##0.00"),"-","△")&amp;"】"))</f>
        <v>【42.22】</v>
      </c>
      <c r="CX6" s="21">
        <f>IF(CX7="",NA(),CX7)</f>
        <v>60.44</v>
      </c>
      <c r="CY6" s="21">
        <f t="shared" ref="CY6:DG6" si="11">IF(CY7="",NA(),CY7)</f>
        <v>62.57</v>
      </c>
      <c r="CZ6" s="21">
        <f t="shared" si="11"/>
        <v>66.989999999999995</v>
      </c>
      <c r="DA6" s="21">
        <f t="shared" si="11"/>
        <v>71.680000000000007</v>
      </c>
      <c r="DB6" s="21">
        <f t="shared" si="11"/>
        <v>73.87</v>
      </c>
      <c r="DC6" s="21">
        <f t="shared" si="11"/>
        <v>83.32</v>
      </c>
      <c r="DD6" s="21">
        <f t="shared" si="11"/>
        <v>83.75</v>
      </c>
      <c r="DE6" s="21">
        <f t="shared" si="11"/>
        <v>84.19</v>
      </c>
      <c r="DF6" s="21">
        <f t="shared" si="11"/>
        <v>84.34</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0.11</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0.22</v>
      </c>
      <c r="EO6" s="20" t="str">
        <f>IF(EO7="","",IF(EO7="-","【-】","【"&amp;SUBSTITUTE(TEXT(EO7,"#,##0.00"),"-","△")&amp;"】"))</f>
        <v>【0.13】</v>
      </c>
    </row>
    <row r="7" spans="1:145" s="22" customFormat="1" x14ac:dyDescent="0.15">
      <c r="A7" s="14"/>
      <c r="B7" s="23">
        <v>2022</v>
      </c>
      <c r="C7" s="23">
        <v>84476</v>
      </c>
      <c r="D7" s="23">
        <v>47</v>
      </c>
      <c r="E7" s="23">
        <v>17</v>
      </c>
      <c r="F7" s="23">
        <v>4</v>
      </c>
      <c r="G7" s="23">
        <v>0</v>
      </c>
      <c r="H7" s="23" t="s">
        <v>98</v>
      </c>
      <c r="I7" s="23" t="s">
        <v>99</v>
      </c>
      <c r="J7" s="23" t="s">
        <v>100</v>
      </c>
      <c r="K7" s="23" t="s">
        <v>101</v>
      </c>
      <c r="L7" s="23" t="s">
        <v>102</v>
      </c>
      <c r="M7" s="23" t="s">
        <v>103</v>
      </c>
      <c r="N7" s="24" t="s">
        <v>104</v>
      </c>
      <c r="O7" s="24" t="s">
        <v>105</v>
      </c>
      <c r="P7" s="24">
        <v>39.380000000000003</v>
      </c>
      <c r="Q7" s="24">
        <v>83.87</v>
      </c>
      <c r="R7" s="24">
        <v>2860</v>
      </c>
      <c r="S7" s="24">
        <v>8140</v>
      </c>
      <c r="T7" s="24">
        <v>44.3</v>
      </c>
      <c r="U7" s="24">
        <v>183.75</v>
      </c>
      <c r="V7" s="24">
        <v>3184</v>
      </c>
      <c r="W7" s="24">
        <v>1.91</v>
      </c>
      <c r="X7" s="24">
        <v>1667.02</v>
      </c>
      <c r="Y7" s="24">
        <v>94.92</v>
      </c>
      <c r="Z7" s="24">
        <v>98.45</v>
      </c>
      <c r="AA7" s="24">
        <v>96.31</v>
      </c>
      <c r="AB7" s="24">
        <v>72.72</v>
      </c>
      <c r="AC7" s="24">
        <v>80.84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1160.22</v>
      </c>
      <c r="BP7" s="24">
        <v>1182.1099999999999</v>
      </c>
      <c r="BQ7" s="24">
        <v>70.27</v>
      </c>
      <c r="BR7" s="24">
        <v>82.82</v>
      </c>
      <c r="BS7" s="24">
        <v>61.75</v>
      </c>
      <c r="BT7" s="24">
        <v>33.049999999999997</v>
      </c>
      <c r="BU7" s="24">
        <v>41.6</v>
      </c>
      <c r="BV7" s="24">
        <v>72.260000000000005</v>
      </c>
      <c r="BW7" s="24">
        <v>71.84</v>
      </c>
      <c r="BX7" s="24">
        <v>73.36</v>
      </c>
      <c r="BY7" s="24">
        <v>72.599999999999994</v>
      </c>
      <c r="BZ7" s="24">
        <v>81.81</v>
      </c>
      <c r="CA7" s="24">
        <v>73.78</v>
      </c>
      <c r="CB7" s="24">
        <v>223.75</v>
      </c>
      <c r="CC7" s="24">
        <v>194.54</v>
      </c>
      <c r="CD7" s="24">
        <v>256.89</v>
      </c>
      <c r="CE7" s="24">
        <v>504.95</v>
      </c>
      <c r="CF7" s="24">
        <v>334.99</v>
      </c>
      <c r="CG7" s="24">
        <v>230.02</v>
      </c>
      <c r="CH7" s="24">
        <v>228.47</v>
      </c>
      <c r="CI7" s="24">
        <v>224.88</v>
      </c>
      <c r="CJ7" s="24">
        <v>228.64</v>
      </c>
      <c r="CK7" s="24">
        <v>193.59</v>
      </c>
      <c r="CL7" s="24">
        <v>220.62</v>
      </c>
      <c r="CM7" s="24" t="s">
        <v>104</v>
      </c>
      <c r="CN7" s="24" t="s">
        <v>104</v>
      </c>
      <c r="CO7" s="24" t="s">
        <v>104</v>
      </c>
      <c r="CP7" s="24" t="s">
        <v>104</v>
      </c>
      <c r="CQ7" s="24" t="s">
        <v>104</v>
      </c>
      <c r="CR7" s="24">
        <v>42.56</v>
      </c>
      <c r="CS7" s="24">
        <v>42.47</v>
      </c>
      <c r="CT7" s="24">
        <v>42.4</v>
      </c>
      <c r="CU7" s="24">
        <v>42.28</v>
      </c>
      <c r="CV7" s="24">
        <v>45.3</v>
      </c>
      <c r="CW7" s="24">
        <v>42.22</v>
      </c>
      <c r="CX7" s="24">
        <v>60.44</v>
      </c>
      <c r="CY7" s="24">
        <v>62.57</v>
      </c>
      <c r="CZ7" s="24">
        <v>66.989999999999995</v>
      </c>
      <c r="DA7" s="24">
        <v>71.680000000000007</v>
      </c>
      <c r="DB7" s="24">
        <v>73.87</v>
      </c>
      <c r="DC7" s="24">
        <v>83.32</v>
      </c>
      <c r="DD7" s="24">
        <v>83.75</v>
      </c>
      <c r="DE7" s="24">
        <v>84.19</v>
      </c>
      <c r="DF7" s="24">
        <v>84.34</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0.11</v>
      </c>
      <c r="EF7" s="24">
        <v>0</v>
      </c>
      <c r="EG7" s="24">
        <v>0</v>
      </c>
      <c r="EH7" s="24">
        <v>0</v>
      </c>
      <c r="EI7" s="24">
        <v>0</v>
      </c>
      <c r="EJ7" s="24">
        <v>0.13</v>
      </c>
      <c r="EK7" s="24">
        <v>0.36</v>
      </c>
      <c r="EL7" s="24">
        <v>0.39</v>
      </c>
      <c r="EM7" s="24">
        <v>0.1</v>
      </c>
      <c r="EN7" s="24">
        <v>0.22</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2024-02-22T01:20:56Z</cp:lastPrinted>
  <dcterms:created xsi:type="dcterms:W3CDTF">2023-12-12T02:49:44Z</dcterms:created>
  <dcterms:modified xsi:type="dcterms:W3CDTF">2024-02-22T01:21:08Z</dcterms:modified>
  <cp:category/>
</cp:coreProperties>
</file>