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政\理財\Ｒ５理財\05_公営企業関係\15_経営比較分析表\99【総務省：対応依頼】経営比較分析表の掲載HPの確認について\05_確認作業・確認後修正データ\12_農業集落排水（法非適）15\"/>
    </mc:Choice>
  </mc:AlternateContent>
  <workbookProtection workbookAlgorithmName="SHA-512" workbookHashValue="bzybKuQ9/+tXous6WVtsQQ2YQlJ0HLtvUP4j3Duj7W1F0hGGAsgcoT/PfzVKoZRieHRndm8iadLijtLcCke0+w==" workbookSaltValue="DM/6+FAYl4MkPBJWqcBeoQ==" workbookSpinCount="100000" lockStructure="1"/>
  <bookViews>
    <workbookView xWindow="0" yWindow="0" windowWidth="28800" windowHeight="118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L10" i="4"/>
  <c r="AD10" i="4"/>
  <c r="P10" i="4"/>
  <c r="AT8" i="4"/>
  <c r="AD8" i="4"/>
  <c r="W8" i="4"/>
</calcChain>
</file>

<file path=xl/sharedStrings.xml><?xml version="1.0" encoding="utf-8"?>
<sst xmlns="http://schemas.openxmlformats.org/spreadsheetml/2006/main" count="236" uniqueCount="122">
  <si>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</si>
  <si>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</si>
  <si>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</si>
  <si>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</si>
  <si>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</si>
  <si>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</si>
  <si>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</si>
  <si>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</si>
  <si>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</si>
  <si>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</si>
  <si>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</si>
  <si>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</si>
  <si>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</si>
  <si>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</si>
  <si>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</si>
  <si>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</si>
  <si>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</si>
  <si>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</si>
  <si>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</si>
  <si>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</si>
  <si>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</si>
  <si>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</si>
  <si>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</si>
  <si>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</si>
  <si>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</si>
  <si>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</si>
  <si>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</si>
  <si>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</si>
  <si>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</si>
  <si>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</si>
  <si>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</si>
  <si>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</si>
  <si>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</si>
  <si>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</si>
  <si>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</si>
  <si>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</si>
  <si>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</si>
  <si>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</si>
  <si>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</si>
  <si>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</si>
  <si>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</si>
  <si>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</si>
  <si>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</si>
  <si>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</si>
  <si>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</si>
  <si>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</si>
  <si>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</si>
  <si>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</si>
  <si>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</si>
  <si>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</si>
  <si>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</si>
  <si>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</si>
  <si>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</si>
  <si>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</si>
  <si>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</si>
  <si>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</si>
  <si>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</si>
  <si>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</si>
  <si>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</si>
  <si>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</si>
  <si>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</si>
  <si>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</si>
  <si>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</si>
  <si>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</si>
  <si>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</si>
  <si>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</si>
  <si>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</si>
  <si>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</si>
  <si>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</si>
  <si>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</si>
  <si>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</si>
  <si>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</si>
  <si>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</si>
  <si>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</si>
  <si>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</si>
  <si>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</si>
  <si>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</si>
  <si>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</si>
  <si>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</si>
  <si>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</si>
  <si>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</si>
  <si>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</si>
  <si>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</si>
  <si>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</si>
  <si>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</si>
  <si>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</si>
  <si>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</si>
  <si>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</si>
  <si>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</si>
  <si>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</si>
  <si>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</si>
  <si>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</si>
  <si>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</si>
  <si>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</si>
  <si>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</si>
  <si>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</si>
  <si>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</si>
  <si>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</si>
  <si>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</si>
  <si>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</si>
  <si>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八千代町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</si>
  <si>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</si>
  <si>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</si>
  <si>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</si>
  <si>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</si>
  <si>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</si>
  <si>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</si>
  <si>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</si>
  <si>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</si>
  <si>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</si>
  <si>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</si>
  <si>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</si>
  <si>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</si>
  <si>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</si>
  <si>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</si>
  <si>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</si>
  <si>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</si>
  <si>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</si>
  <si>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</si>
  <si>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はおおよそ90台％で推移してきたが、近年の数値が下がったその要因としては、物価高騰に伴う光熱水費などの施設管理費の増加や起債の増加に伴う償還金の増加が考えられる。今後は引き続き滞納世帯や未接続世帯への活動を行い、使用料の確保に努めていく。
④企業債残高対事業規模比率は、類似団体平均値と比較しても良好である。平成28年度以降は一般会計負担分が全額になっているため0となっている。今後予定される機能強化等への投資規模を分析し、経営改善を図っていく必要があると考えられる。
⑤経費回収比率は70％以上で推移しており、類似団体平均値と比較しても良好である。使用料徴収率も安定しているが、引き続き、滞納世帯への徴収活動や未接続世帯への推進活動を続けていく必要がある。
⑥汚水処理原価は類似団体平均値と比較しても低く抑えられている。今後は平成30年度に供用開始した地区の接続率が増加した場合、有収水量が増加すると想定されるが、効率的な維持管理を図りながら処理原価を抑制していく。
⑦施設利用率は前年度を下回っている。接続件数が伸び悩んでいる。今後の接続推進によってさらに向上させる必要がある。
⑧水洗化率は前年度より上がっている。今後の接続推進によってさらに水洗化率を向上させる必要がある。</t>
    <rPh sb="1" eb="4">
      <t>シュウエキテキ</t>
    </rPh>
    <rPh sb="4" eb="6">
      <t>シュウシ</t>
    </rPh>
    <rPh sb="6" eb="8">
      <t>ヒリツ</t>
    </rPh>
    <rPh sb="15" eb="16">
      <t>ダイ</t>
    </rPh>
    <rPh sb="18" eb="20">
      <t>スイイ</t>
    </rPh>
    <rPh sb="26" eb="28">
      <t>キンネン</t>
    </rPh>
    <rPh sb="29" eb="31">
      <t>スウチ</t>
    </rPh>
    <rPh sb="32" eb="33">
      <t>サ</t>
    </rPh>
    <rPh sb="38" eb="40">
      <t>ヨウイン</t>
    </rPh>
    <rPh sb="45" eb="47">
      <t>ブッカ</t>
    </rPh>
    <rPh sb="47" eb="49">
      <t>コウトウ</t>
    </rPh>
    <rPh sb="50" eb="51">
      <t>トモナ</t>
    </rPh>
    <rPh sb="52" eb="56">
      <t>コウネツスイヒ</t>
    </rPh>
    <rPh sb="59" eb="61">
      <t>シセツ</t>
    </rPh>
    <rPh sb="61" eb="63">
      <t>カンリ</t>
    </rPh>
    <rPh sb="63" eb="64">
      <t>ヒ</t>
    </rPh>
    <rPh sb="65" eb="67">
      <t>ゾウカ</t>
    </rPh>
    <rPh sb="68" eb="69">
      <t>オ</t>
    </rPh>
    <rPh sb="69" eb="70">
      <t>サイ</t>
    </rPh>
    <rPh sb="71" eb="73">
      <t>ゾウカ</t>
    </rPh>
    <rPh sb="74" eb="75">
      <t>トモナ</t>
    </rPh>
    <rPh sb="76" eb="79">
      <t>ショウカンキン</t>
    </rPh>
    <rPh sb="80" eb="82">
      <t>ゾウカ</t>
    </rPh>
    <rPh sb="83" eb="84">
      <t>カンガ</t>
    </rPh>
    <rPh sb="89" eb="91">
      <t>コンゴ</t>
    </rPh>
    <rPh sb="92" eb="93">
      <t>ヒ</t>
    </rPh>
    <rPh sb="94" eb="95">
      <t>ツヅ</t>
    </rPh>
    <rPh sb="96" eb="98">
      <t>タイノウ</t>
    </rPh>
    <rPh sb="98" eb="100">
      <t>セタイ</t>
    </rPh>
    <rPh sb="101" eb="104">
      <t>ミセツゾク</t>
    </rPh>
    <rPh sb="104" eb="106">
      <t>セタイ</t>
    </rPh>
    <rPh sb="108" eb="110">
      <t>カツドウ</t>
    </rPh>
    <rPh sb="111" eb="112">
      <t>オコナ</t>
    </rPh>
    <rPh sb="114" eb="117">
      <t>シヨウリョウ</t>
    </rPh>
    <rPh sb="118" eb="120">
      <t>カクホ</t>
    </rPh>
    <rPh sb="121" eb="122">
      <t>ツト</t>
    </rPh>
    <rPh sb="129" eb="131">
      <t>キギョウ</t>
    </rPh>
    <rPh sb="131" eb="132">
      <t>サイ</t>
    </rPh>
    <rPh sb="132" eb="134">
      <t>ザンダカ</t>
    </rPh>
    <rPh sb="134" eb="135">
      <t>タイ</t>
    </rPh>
    <rPh sb="135" eb="137">
      <t>ジギョウ</t>
    </rPh>
    <rPh sb="137" eb="139">
      <t>キボ</t>
    </rPh>
    <rPh sb="139" eb="141">
      <t>ヒリツ</t>
    </rPh>
    <rPh sb="143" eb="145">
      <t>ルイジ</t>
    </rPh>
    <rPh sb="145" eb="147">
      <t>ダンタイ</t>
    </rPh>
    <rPh sb="147" eb="150">
      <t>ヘイキンチ</t>
    </rPh>
    <rPh sb="151" eb="153">
      <t>ヒカク</t>
    </rPh>
    <rPh sb="156" eb="158">
      <t>リョウコウ</t>
    </rPh>
    <rPh sb="162" eb="164">
      <t>ヘイセイ</t>
    </rPh>
    <rPh sb="166" eb="168">
      <t>ネンド</t>
    </rPh>
    <rPh sb="168" eb="170">
      <t>イコウ</t>
    </rPh>
    <rPh sb="171" eb="173">
      <t>イッパン</t>
    </rPh>
    <rPh sb="173" eb="175">
      <t>カイケイ</t>
    </rPh>
    <rPh sb="175" eb="177">
      <t>フタン</t>
    </rPh>
    <rPh sb="177" eb="178">
      <t>ブン</t>
    </rPh>
    <rPh sb="179" eb="181">
      <t>ゼンガク</t>
    </rPh>
    <rPh sb="197" eb="199">
      <t>コンゴ</t>
    </rPh>
    <rPh sb="199" eb="201">
      <t>ヨテイ</t>
    </rPh>
    <rPh sb="204" eb="206">
      <t>キノウ</t>
    </rPh>
    <rPh sb="206" eb="208">
      <t>キョウカ</t>
    </rPh>
    <rPh sb="208" eb="209">
      <t>トウ</t>
    </rPh>
    <rPh sb="211" eb="213">
      <t>トウシ</t>
    </rPh>
    <rPh sb="213" eb="215">
      <t>キボ</t>
    </rPh>
    <rPh sb="216" eb="218">
      <t>ブンセキ</t>
    </rPh>
    <rPh sb="220" eb="222">
      <t>ケイエイ</t>
    </rPh>
    <rPh sb="222" eb="224">
      <t>カイゼン</t>
    </rPh>
    <rPh sb="225" eb="226">
      <t>ハカ</t>
    </rPh>
    <rPh sb="230" eb="232">
      <t>ヒツヨウ</t>
    </rPh>
    <rPh sb="236" eb="237">
      <t>カンガ</t>
    </rPh>
    <rPh sb="244" eb="246">
      <t>ケイヒ</t>
    </rPh>
    <rPh sb="246" eb="248">
      <t>カイシュウ</t>
    </rPh>
    <rPh sb="248" eb="250">
      <t>ヒリツ</t>
    </rPh>
    <rPh sb="254" eb="256">
      <t>イジョウ</t>
    </rPh>
    <rPh sb="257" eb="259">
      <t>スイイ</t>
    </rPh>
    <rPh sb="264" eb="266">
      <t>ルイジ</t>
    </rPh>
    <rPh sb="266" eb="268">
      <t>ダンタイ</t>
    </rPh>
    <rPh sb="268" eb="271">
      <t>ヘイキンチ</t>
    </rPh>
    <rPh sb="272" eb="274">
      <t>ヒカク</t>
    </rPh>
    <rPh sb="277" eb="279">
      <t>リョウコウ</t>
    </rPh>
    <rPh sb="283" eb="286">
      <t>シヨウリョウ</t>
    </rPh>
    <rPh sb="286" eb="288">
      <t>チョウシュウ</t>
    </rPh>
    <rPh sb="288" eb="289">
      <t>リツ</t>
    </rPh>
    <rPh sb="290" eb="292">
      <t>アンテイ</t>
    </rPh>
    <rPh sb="298" eb="299">
      <t>ヒ</t>
    </rPh>
    <rPh sb="300" eb="301">
      <t>ツヅ</t>
    </rPh>
    <rPh sb="303" eb="305">
      <t>タイノウ</t>
    </rPh>
    <rPh sb="305" eb="307">
      <t>セタイ</t>
    </rPh>
    <rPh sb="309" eb="311">
      <t>チョウシュウ</t>
    </rPh>
    <rPh sb="311" eb="313">
      <t>カツドウ</t>
    </rPh>
    <rPh sb="314" eb="317">
      <t>ミセツゾク</t>
    </rPh>
    <rPh sb="317" eb="319">
      <t>セタイ</t>
    </rPh>
    <rPh sb="321" eb="323">
      <t>スイシン</t>
    </rPh>
    <rPh sb="323" eb="325">
      <t>カツドウ</t>
    </rPh>
    <rPh sb="326" eb="327">
      <t>ツヅ</t>
    </rPh>
    <rPh sb="331" eb="333">
      <t>ヒツヨウ</t>
    </rPh>
    <rPh sb="339" eb="341">
      <t>オスイ</t>
    </rPh>
    <rPh sb="341" eb="343">
      <t>ショリ</t>
    </rPh>
    <rPh sb="343" eb="345">
      <t>ゲンカ</t>
    </rPh>
    <rPh sb="346" eb="348">
      <t>ルイジ</t>
    </rPh>
    <rPh sb="348" eb="350">
      <t>ダンタイ</t>
    </rPh>
    <rPh sb="350" eb="353">
      <t>ヘイキンチ</t>
    </rPh>
    <rPh sb="354" eb="356">
      <t>ヒカク</t>
    </rPh>
    <rPh sb="359" eb="360">
      <t>ヒク</t>
    </rPh>
    <rPh sb="361" eb="362">
      <t>オサ</t>
    </rPh>
    <rPh sb="369" eb="371">
      <t>コンゴ</t>
    </rPh>
    <rPh sb="372" eb="374">
      <t>ヘイセイ</t>
    </rPh>
    <rPh sb="376" eb="378">
      <t>ネンド</t>
    </rPh>
    <rPh sb="379" eb="381">
      <t>キョウヨウ</t>
    </rPh>
    <rPh sb="381" eb="383">
      <t>カイシ</t>
    </rPh>
    <rPh sb="385" eb="387">
      <t>チク</t>
    </rPh>
    <rPh sb="388" eb="391">
      <t>セツゾクリツ</t>
    </rPh>
    <rPh sb="392" eb="394">
      <t>ゾウカ</t>
    </rPh>
    <rPh sb="396" eb="398">
      <t>バアイ</t>
    </rPh>
    <rPh sb="409" eb="411">
      <t>ソウテイ</t>
    </rPh>
    <rPh sb="416" eb="419">
      <t>コウリツテキ</t>
    </rPh>
    <rPh sb="420" eb="422">
      <t>イジ</t>
    </rPh>
    <rPh sb="422" eb="424">
      <t>カンリ</t>
    </rPh>
    <rPh sb="425" eb="426">
      <t>ハカ</t>
    </rPh>
    <rPh sb="430" eb="432">
      <t>ショリ</t>
    </rPh>
    <rPh sb="432" eb="434">
      <t>ゲンカ</t>
    </rPh>
    <rPh sb="435" eb="437">
      <t>ヨクセイ</t>
    </rPh>
    <rPh sb="444" eb="446">
      <t>シセツ</t>
    </rPh>
    <rPh sb="446" eb="448">
      <t>リヨウ</t>
    </rPh>
    <rPh sb="448" eb="449">
      <t>リツ</t>
    </rPh>
    <rPh sb="450" eb="453">
      <t>ゼンネンド</t>
    </rPh>
    <rPh sb="454" eb="456">
      <t>シタマワ</t>
    </rPh>
    <rPh sb="461" eb="463">
      <t>セツゾク</t>
    </rPh>
    <rPh sb="463" eb="465">
      <t>ケンスウ</t>
    </rPh>
    <rPh sb="466" eb="467">
      <t>ノ</t>
    </rPh>
    <rPh sb="468" eb="469">
      <t>ナヤ</t>
    </rPh>
    <rPh sb="474" eb="476">
      <t>コンゴ</t>
    </rPh>
    <rPh sb="477" eb="479">
      <t>セツゾク</t>
    </rPh>
    <rPh sb="479" eb="481">
      <t>スイシン</t>
    </rPh>
    <rPh sb="488" eb="490">
      <t>コウジョウ</t>
    </rPh>
    <rPh sb="493" eb="495">
      <t>ヒツヨウ</t>
    </rPh>
    <rPh sb="501" eb="504">
      <t>スイセンカ</t>
    </rPh>
    <rPh sb="504" eb="505">
      <t>リツ</t>
    </rPh>
    <rPh sb="511" eb="512">
      <t>ウエ</t>
    </rPh>
    <rPh sb="518" eb="520">
      <t>コンゴ</t>
    </rPh>
    <rPh sb="521" eb="523">
      <t>セツゾク</t>
    </rPh>
    <rPh sb="523" eb="525">
      <t>スイシン</t>
    </rPh>
    <rPh sb="532" eb="535">
      <t>スイセンカ</t>
    </rPh>
    <rPh sb="535" eb="536">
      <t>リツ</t>
    </rPh>
    <rPh sb="537" eb="539">
      <t>コウジョウ</t>
    </rPh>
    <rPh sb="542" eb="544">
      <t>ヒツヨウ</t>
    </rPh>
    <phoneticPr fontId="4"/>
  </si>
  <si>
    <t>現在、13ヶ所の処理施設を管理しており、供用開始が最も早い施設は昭和63年4月である。
全体的に処理施設や管路施設の老朽化が進んでいる。それに伴い、修繕を要している施設が大部分であり、定期的な修繕工事を行いながら施設の維持管理に努めている。今後は、20年以上を経過した処理施設の機能診断調査を行い、その調査をもとに最適整備構想の策定、また、維持管理適正化計画を策定し、それらの結果を踏まえ処理施設の集約や機能強化、公共下水道との広域化・共同化を含めた検討を重ね、適切な施設運営を図っていく。</t>
    <rPh sb="0" eb="2">
      <t>ゲンザイ</t>
    </rPh>
    <rPh sb="6" eb="7">
      <t>ショ</t>
    </rPh>
    <rPh sb="8" eb="10">
      <t>ショリ</t>
    </rPh>
    <rPh sb="10" eb="12">
      <t>シセツ</t>
    </rPh>
    <rPh sb="13" eb="15">
      <t>カンリ</t>
    </rPh>
    <rPh sb="20" eb="22">
      <t>キョウヨウ</t>
    </rPh>
    <rPh sb="22" eb="24">
      <t>カイシ</t>
    </rPh>
    <rPh sb="25" eb="26">
      <t>モット</t>
    </rPh>
    <rPh sb="27" eb="28">
      <t>ハヤ</t>
    </rPh>
    <rPh sb="29" eb="31">
      <t>シセツ</t>
    </rPh>
    <rPh sb="32" eb="34">
      <t>ショウワ</t>
    </rPh>
    <rPh sb="36" eb="37">
      <t>ネン</t>
    </rPh>
    <rPh sb="38" eb="39">
      <t>ガツ</t>
    </rPh>
    <rPh sb="44" eb="47">
      <t>ゼンタイテキ</t>
    </rPh>
    <rPh sb="48" eb="50">
      <t>ショリ</t>
    </rPh>
    <rPh sb="50" eb="52">
      <t>シセツ</t>
    </rPh>
    <rPh sb="53" eb="55">
      <t>カンロ</t>
    </rPh>
    <rPh sb="55" eb="57">
      <t>シセツ</t>
    </rPh>
    <rPh sb="58" eb="61">
      <t>ロウキュウカ</t>
    </rPh>
    <rPh sb="62" eb="63">
      <t>スス</t>
    </rPh>
    <rPh sb="71" eb="72">
      <t>トモナ</t>
    </rPh>
    <rPh sb="74" eb="76">
      <t>シュウゼン</t>
    </rPh>
    <rPh sb="77" eb="78">
      <t>ヨウ</t>
    </rPh>
    <rPh sb="82" eb="84">
      <t>シセツ</t>
    </rPh>
    <rPh sb="85" eb="88">
      <t>ダイブブン</t>
    </rPh>
    <rPh sb="92" eb="95">
      <t>テイキテキ</t>
    </rPh>
    <rPh sb="96" eb="98">
      <t>シュウゼン</t>
    </rPh>
    <rPh sb="98" eb="100">
      <t>コウジ</t>
    </rPh>
    <rPh sb="101" eb="102">
      <t>オコナ</t>
    </rPh>
    <rPh sb="106" eb="108">
      <t>シセツ</t>
    </rPh>
    <rPh sb="109" eb="111">
      <t>イジ</t>
    </rPh>
    <rPh sb="111" eb="113">
      <t>カンリ</t>
    </rPh>
    <rPh sb="114" eb="115">
      <t>ツト</t>
    </rPh>
    <rPh sb="120" eb="122">
      <t>コンゴ</t>
    </rPh>
    <rPh sb="126" eb="127">
      <t>ネン</t>
    </rPh>
    <rPh sb="127" eb="129">
      <t>イジョウ</t>
    </rPh>
    <rPh sb="130" eb="132">
      <t>ケイカ</t>
    </rPh>
    <rPh sb="134" eb="136">
      <t>ショリ</t>
    </rPh>
    <rPh sb="136" eb="138">
      <t>シセツ</t>
    </rPh>
    <rPh sb="139" eb="141">
      <t>キノウ</t>
    </rPh>
    <rPh sb="141" eb="143">
      <t>シンダン</t>
    </rPh>
    <rPh sb="143" eb="145">
      <t>チョウサ</t>
    </rPh>
    <rPh sb="146" eb="147">
      <t>オコナ</t>
    </rPh>
    <rPh sb="151" eb="153">
      <t>チョウサ</t>
    </rPh>
    <rPh sb="157" eb="159">
      <t>サイテキ</t>
    </rPh>
    <rPh sb="159" eb="161">
      <t>セイビ</t>
    </rPh>
    <rPh sb="161" eb="163">
      <t>コウソウ</t>
    </rPh>
    <rPh sb="164" eb="166">
      <t>サクテイ</t>
    </rPh>
    <rPh sb="170" eb="172">
      <t>イジ</t>
    </rPh>
    <rPh sb="172" eb="174">
      <t>カンリ</t>
    </rPh>
    <rPh sb="174" eb="177">
      <t>テキセイカ</t>
    </rPh>
    <rPh sb="177" eb="179">
      <t>ケイカク</t>
    </rPh>
    <rPh sb="180" eb="182">
      <t>サクテイ</t>
    </rPh>
    <rPh sb="188" eb="190">
      <t>ケッカ</t>
    </rPh>
    <rPh sb="191" eb="192">
      <t>フ</t>
    </rPh>
    <rPh sb="194" eb="198">
      <t>ショリシセツ</t>
    </rPh>
    <rPh sb="199" eb="201">
      <t>シュウヤク</t>
    </rPh>
    <rPh sb="202" eb="204">
      <t>キノウ</t>
    </rPh>
    <rPh sb="204" eb="206">
      <t>キョウカ</t>
    </rPh>
    <rPh sb="207" eb="209">
      <t>コウキョウ</t>
    </rPh>
    <rPh sb="209" eb="212">
      <t>ゲスイドウ</t>
    </rPh>
    <rPh sb="214" eb="217">
      <t>コウイキカ</t>
    </rPh>
    <rPh sb="218" eb="221">
      <t>キョウドウカ</t>
    </rPh>
    <rPh sb="222" eb="223">
      <t>フク</t>
    </rPh>
    <rPh sb="225" eb="227">
      <t>ケントウ</t>
    </rPh>
    <rPh sb="228" eb="229">
      <t>カサ</t>
    </rPh>
    <rPh sb="231" eb="233">
      <t>テキセツ</t>
    </rPh>
    <rPh sb="234" eb="236">
      <t>シセツ</t>
    </rPh>
    <rPh sb="236" eb="238">
      <t>ウンエイ</t>
    </rPh>
    <rPh sb="239" eb="240">
      <t>ハカ</t>
    </rPh>
    <phoneticPr fontId="4"/>
  </si>
  <si>
    <t>収益収支比率は平成25年度に基準となる100％に到達したものの、それ以降はおおよそ90％台を推移してきた。しかし、ここ近年は物価高騰により、90％台を割り込んでいる。使用料の領収率の向上や適正化の検討、施設の維持管理費用を削減する必要がある。また、老朽化が進んでいる施設の機能診断を行い、最適整備構想及び維持管理適正化計画の策定をし、公共下水道との広域化・共同化を含めた適正な施設管理を進め、健全な事業運営をしていくことが大切である。</t>
    <rPh sb="0" eb="2">
      <t>シュウエキ</t>
    </rPh>
    <rPh sb="2" eb="4">
      <t>シュウシ</t>
    </rPh>
    <rPh sb="4" eb="6">
      <t>ヒリツ</t>
    </rPh>
    <rPh sb="7" eb="9">
      <t>ヘイセイ</t>
    </rPh>
    <rPh sb="11" eb="13">
      <t>ネンド</t>
    </rPh>
    <rPh sb="14" eb="16">
      <t>キジュン</t>
    </rPh>
    <rPh sb="24" eb="26">
      <t>トウタツ</t>
    </rPh>
    <rPh sb="34" eb="36">
      <t>イコウ</t>
    </rPh>
    <rPh sb="44" eb="45">
      <t>ダイ</t>
    </rPh>
    <rPh sb="46" eb="48">
      <t>スイイ</t>
    </rPh>
    <rPh sb="59" eb="61">
      <t>キンネン</t>
    </rPh>
    <rPh sb="62" eb="64">
      <t>ブッカ</t>
    </rPh>
    <rPh sb="64" eb="66">
      <t>コウトウ</t>
    </rPh>
    <rPh sb="73" eb="74">
      <t>ダイ</t>
    </rPh>
    <rPh sb="75" eb="76">
      <t>ワ</t>
    </rPh>
    <rPh sb="77" eb="78">
      <t>コ</t>
    </rPh>
    <rPh sb="83" eb="86">
      <t>シヨウリョウ</t>
    </rPh>
    <rPh sb="87" eb="89">
      <t>リョウシュウ</t>
    </rPh>
    <rPh sb="89" eb="90">
      <t>リツ</t>
    </rPh>
    <rPh sb="91" eb="93">
      <t>コウジョウ</t>
    </rPh>
    <rPh sb="94" eb="97">
      <t>テキセイカ</t>
    </rPh>
    <rPh sb="98" eb="100">
      <t>ケントウ</t>
    </rPh>
    <rPh sb="101" eb="103">
      <t>シセツ</t>
    </rPh>
    <rPh sb="104" eb="106">
      <t>イジ</t>
    </rPh>
    <rPh sb="106" eb="108">
      <t>カンリ</t>
    </rPh>
    <rPh sb="108" eb="110">
      <t>ヒヨウ</t>
    </rPh>
    <rPh sb="111" eb="113">
      <t>サクゲン</t>
    </rPh>
    <rPh sb="115" eb="117">
      <t>ヒツヨウ</t>
    </rPh>
    <rPh sb="124" eb="127">
      <t>ロウキュウカ</t>
    </rPh>
    <rPh sb="128" eb="129">
      <t>スス</t>
    </rPh>
    <rPh sb="133" eb="135">
      <t>シセツ</t>
    </rPh>
    <rPh sb="136" eb="140">
      <t>キノウシンダン</t>
    </rPh>
    <rPh sb="141" eb="142">
      <t>オコナ</t>
    </rPh>
    <rPh sb="144" eb="146">
      <t>サイテキ</t>
    </rPh>
    <rPh sb="146" eb="148">
      <t>セイビ</t>
    </rPh>
    <rPh sb="148" eb="150">
      <t>コウソウ</t>
    </rPh>
    <rPh sb="150" eb="151">
      <t>オヨ</t>
    </rPh>
    <rPh sb="152" eb="154">
      <t>イジ</t>
    </rPh>
    <rPh sb="154" eb="156">
      <t>カンリ</t>
    </rPh>
    <rPh sb="156" eb="159">
      <t>テキセイカ</t>
    </rPh>
    <rPh sb="159" eb="161">
      <t>ケイカク</t>
    </rPh>
    <rPh sb="162" eb="164">
      <t>サクテイ</t>
    </rPh>
    <rPh sb="167" eb="169">
      <t>コウキョウ</t>
    </rPh>
    <rPh sb="169" eb="172">
      <t>ゲスイドウ</t>
    </rPh>
    <rPh sb="174" eb="177">
      <t>コウイキカ</t>
    </rPh>
    <rPh sb="178" eb="181">
      <t>キョウドウカ</t>
    </rPh>
    <rPh sb="182" eb="183">
      <t>フク</t>
    </rPh>
    <rPh sb="185" eb="187">
      <t>テキセイ</t>
    </rPh>
    <rPh sb="188" eb="190">
      <t>シセツ</t>
    </rPh>
    <rPh sb="190" eb="192">
      <t>カンリ</t>
    </rPh>
    <rPh sb="193" eb="194">
      <t>スス</t>
    </rPh>
    <rPh sb="196" eb="198">
      <t>ケンゼン</t>
    </rPh>
    <rPh sb="199" eb="201">
      <t>ジギョウ</t>
    </rPh>
    <rPh sb="201" eb="203">
      <t>ウンエイ</t>
    </rPh>
    <rPh sb="211" eb="213">
      <t>タイセツ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</si>
</sst>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01-4467-8B5A-7C42D92273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0.02</c:v>
                </c:pt>
                <c:pt idx="3">
                  <c:v>0.01</c:v>
                </c:pt>
                <c:pt idx="4">
                  <c:v>0.01</c:v>
                </c:pt>
              </c:numCache>
            </c:numRef>
          </c:val>
          <c:smooth val="0"/>
          <c:extLst>
            <c:ext xmlns:c16="http://schemas.microsoft.com/office/drawing/2014/chart" uri="{C3380CC4-5D6E-409C-BE32-E72D297353CC}">
              <c16:uniqueId val="{00000001-6801-4467-8B5A-7C42D92273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62.11</c:v>
                </c:pt>
                <c:pt idx="1">
                  <c:v>65.37</c:v>
                </c:pt>
                <c:pt idx="2">
                  <c:v>57.46</c:v>
                </c:pt>
                <c:pt idx="3">
                  <c:v>55.08</c:v>
                </c:pt>
                <c:pt idx="4">
                  <c:v>52.88</c:v>
                </c:pt>
              </c:numCache>
            </c:numRef>
          </c:val>
          <c:extLst>
            <c:ext xmlns:c16="http://schemas.microsoft.com/office/drawing/2014/chart" uri="{C3380CC4-5D6E-409C-BE32-E72D297353CC}">
              <c16:uniqueId val="{00000000-7C40-4F93-A94D-6E27C12080F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54.06</c:v>
                </c:pt>
                <c:pt idx="2">
                  <c:v>55.26</c:v>
                </c:pt>
                <c:pt idx="3">
                  <c:v>54.54</c:v>
                </c:pt>
                <c:pt idx="4">
                  <c:v>52.9</c:v>
                </c:pt>
              </c:numCache>
            </c:numRef>
          </c:val>
          <c:smooth val="0"/>
          <c:extLst>
            <c:ext xmlns:c16="http://schemas.microsoft.com/office/drawing/2014/chart" uri="{C3380CC4-5D6E-409C-BE32-E72D297353CC}">
              <c16:uniqueId val="{00000001-7C40-4F93-A94D-6E27C12080F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89.43</c:v>
                </c:pt>
                <c:pt idx="1">
                  <c:v>90.88</c:v>
                </c:pt>
                <c:pt idx="2">
                  <c:v>91.93</c:v>
                </c:pt>
                <c:pt idx="3">
                  <c:v>93.15</c:v>
                </c:pt>
                <c:pt idx="4">
                  <c:v>93.37</c:v>
                </c:pt>
              </c:numCache>
            </c:numRef>
          </c:val>
          <c:extLst>
            <c:ext xmlns:c16="http://schemas.microsoft.com/office/drawing/2014/chart" uri="{C3380CC4-5D6E-409C-BE32-E72D297353CC}">
              <c16:uniqueId val="{00000000-5EDA-4CCF-AE07-05BEAA8FE2D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90.11</c:v>
                </c:pt>
                <c:pt idx="2">
                  <c:v>90.52</c:v>
                </c:pt>
                <c:pt idx="3">
                  <c:v>90.3</c:v>
                </c:pt>
                <c:pt idx="4">
                  <c:v>90.3</c:v>
                </c:pt>
              </c:numCache>
            </c:numRef>
          </c:val>
          <c:smooth val="0"/>
          <c:extLst>
            <c:ext xmlns:c16="http://schemas.microsoft.com/office/drawing/2014/chart" uri="{C3380CC4-5D6E-409C-BE32-E72D297353CC}">
              <c16:uniqueId val="{00000001-5EDA-4CCF-AE07-05BEAA8FE2D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99.77</c:v>
                </c:pt>
                <c:pt idx="1">
                  <c:v>98.5</c:v>
                </c:pt>
                <c:pt idx="2">
                  <c:v>97.22</c:v>
                </c:pt>
                <c:pt idx="3">
                  <c:v>89.11</c:v>
                </c:pt>
                <c:pt idx="4">
                  <c:v>85.63</c:v>
                </c:pt>
              </c:numCache>
            </c:numRef>
          </c:val>
          <c:extLst>
            <c:ext xmlns:c16="http://schemas.microsoft.com/office/drawing/2014/chart" uri="{C3380CC4-5D6E-409C-BE32-E72D297353CC}">
              <c16:uniqueId val="{00000000-9425-47E4-89C4-CDC73B9701F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25-47E4-89C4-CDC73B9701F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72-4694-8CB8-619FEA9DAD5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72-4694-8CB8-619FEA9DAD5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2C-4DCC-8997-EF0AA1AE0EC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2C-4DCC-8997-EF0AA1AE0EC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12-4707-B564-2D61C4AE4D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12-4707-B564-2D61C4AE4D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A2-4ED7-A67D-C0AEBB3C20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A2-4ED7-A67D-C0AEBB3C20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C3-4518-9C3D-DEA198DEA9F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654.91999999999996</c:v>
                </c:pt>
                <c:pt idx="1">
                  <c:v>654.71</c:v>
                </c:pt>
                <c:pt idx="2">
                  <c:v>783.8</c:v>
                </c:pt>
                <c:pt idx="3">
                  <c:v>778.81</c:v>
                </c:pt>
                <c:pt idx="4">
                  <c:v>718.49</c:v>
                </c:pt>
              </c:numCache>
            </c:numRef>
          </c:val>
          <c:smooth val="0"/>
          <c:extLst>
            <c:ext xmlns:c16="http://schemas.microsoft.com/office/drawing/2014/chart" uri="{C3380CC4-5D6E-409C-BE32-E72D297353CC}">
              <c16:uniqueId val="{00000001-D3C3-4518-9C3D-DEA198DEA9F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82.97</c:v>
                </c:pt>
                <c:pt idx="1">
                  <c:v>79.14</c:v>
                </c:pt>
                <c:pt idx="2">
                  <c:v>79.03</c:v>
                </c:pt>
                <c:pt idx="3">
                  <c:v>82.79</c:v>
                </c:pt>
                <c:pt idx="4">
                  <c:v>85.94</c:v>
                </c:pt>
              </c:numCache>
            </c:numRef>
          </c:val>
          <c:extLst>
            <c:ext xmlns:c16="http://schemas.microsoft.com/office/drawing/2014/chart" uri="{C3380CC4-5D6E-409C-BE32-E72D297353CC}">
              <c16:uniqueId val="{00000000-39A8-45FE-A3F0-0E9F2534B89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65.39</c:v>
                </c:pt>
                <c:pt idx="1">
                  <c:v>65.37</c:v>
                </c:pt>
                <c:pt idx="2">
                  <c:v>68.11</c:v>
                </c:pt>
                <c:pt idx="3">
                  <c:v>67.23</c:v>
                </c:pt>
                <c:pt idx="4">
                  <c:v>61.82</c:v>
                </c:pt>
              </c:numCache>
            </c:numRef>
          </c:val>
          <c:smooth val="0"/>
          <c:extLst>
            <c:ext xmlns:c16="http://schemas.microsoft.com/office/drawing/2014/chart" uri="{C3380CC4-5D6E-409C-BE32-E72D297353CC}">
              <c16:uniqueId val="{00000001-39A8-45FE-A3F0-0E9F2534B89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FBEF-498A-AC41-BB9B0B01AF8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230.88</c:v>
                </c:pt>
                <c:pt idx="1">
                  <c:v>228.99</c:v>
                </c:pt>
                <c:pt idx="2">
                  <c:v>222.41</c:v>
                </c:pt>
                <c:pt idx="3">
                  <c:v>228.21</c:v>
                </c:pt>
                <c:pt idx="4">
                  <c:v>246.9</c:v>
                </c:pt>
              </c:numCache>
            </c:numRef>
          </c:val>
          <c:smooth val="0"/>
          <c:extLst>
            <c:ext xmlns:c16="http://schemas.microsoft.com/office/drawing/2014/chart" uri="{C3380CC4-5D6E-409C-BE32-E72D297353CC}">
              <c16:uniqueId val="{00000001-FBEF-498A-AC41-BB9B0B01AF8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茨城県　八千代町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21224</v>
      </c>
      <c r="AM8" s="42"/>
      <c r="AN8" s="42"/>
      <c r="AO8" s="42"/>
      <c r="AP8" s="42"/>
      <c r="AQ8" s="42"/>
      <c r="AR8" s="42"/>
      <c r="AS8" s="42"/>
      <c r="AT8" s="35">
        <f>データ!T6</f>
        <v>58.99</v>
      </c>
      <c r="AU8" s="35"/>
      <c r="AV8" s="35"/>
      <c r="AW8" s="35"/>
      <c r="AX8" s="35"/>
      <c r="AY8" s="35"/>
      <c r="AZ8" s="35"/>
      <c r="BA8" s="35"/>
      <c r="BB8" s="35">
        <f>データ!U6</f>
        <v>359.79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26.17</v>
      </c>
      <c r="Q10" s="35"/>
      <c r="R10" s="35"/>
      <c r="S10" s="35"/>
      <c r="T10" s="35"/>
      <c r="U10" s="35"/>
      <c r="V10" s="35"/>
      <c r="W10" s="35">
        <f>データ!Q6</f>
        <v>100</v>
      </c>
      <c r="X10" s="35"/>
      <c r="Y10" s="35"/>
      <c r="Z10" s="35"/>
      <c r="AA10" s="35"/>
      <c r="AB10" s="35"/>
      <c r="AC10" s="35"/>
      <c r="AD10" s="42">
        <f>データ!R6</f>
        <v>3520</v>
      </c>
      <c r="AE10" s="42"/>
      <c r="AF10" s="42"/>
      <c r="AG10" s="42"/>
      <c r="AH10" s="42"/>
      <c r="AI10" s="42"/>
      <c r="AJ10" s="42"/>
      <c r="AK10" s="2"/>
      <c r="AL10" s="42">
        <f>データ!V6</f>
        <v>5536</v>
      </c>
      <c r="AM10" s="42"/>
      <c r="AN10" s="42"/>
      <c r="AO10" s="42"/>
      <c r="AP10" s="42"/>
      <c r="AQ10" s="42"/>
      <c r="AR10" s="42"/>
      <c r="AS10" s="42"/>
      <c r="AT10" s="35">
        <f>データ!W6</f>
        <v>3.77</v>
      </c>
      <c r="AU10" s="35"/>
      <c r="AV10" s="35"/>
      <c r="AW10" s="35"/>
      <c r="AX10" s="35"/>
      <c r="AY10" s="35"/>
      <c r="AZ10" s="35"/>
      <c r="BA10" s="35"/>
      <c r="BB10" s="35">
        <f>データ!X6</f>
        <v>1468.44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120</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121</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45</v>
      </c>
      <c r="N86" s="12" t="s">
        <v>46</v>
      </c>
      <c r="O86" s="12" t="str">
        <f>データ!EO6</f>
        <v>【0.02】</v>
      </c>
    </row>
  </sheetData>
  <sheetProtection algorithmName="SHA-512" hashValue="EaWNpnB3nSclTudzhjHGZEwdGL7zwGxWTqIR65/pZxJeiih/R2qWRk+vcknXOPsEPnyW8KJNjCM4eerM5FBFBg==" saltValue="DPuzCg1l4EAM7WIOAmSt0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47</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48</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49</v>
      </c>
      <c r="B3" s="15" t="s">
        <v>50</v>
      </c>
      <c r="C3" s="15" t="s">
        <v>51</v>
      </c>
      <c r="D3" s="15" t="s">
        <v>52</v>
      </c>
      <c r="E3" s="15" t="s">
        <v>53</v>
      </c>
      <c r="F3" s="15" t="s">
        <v>54</v>
      </c>
      <c r="G3" s="15" t="s">
        <v>55</v>
      </c>
      <c r="H3" s="73" t="s">
        <v>56</v>
      </c>
      <c r="I3" s="74"/>
      <c r="J3" s="74"/>
      <c r="K3" s="74"/>
      <c r="L3" s="74"/>
      <c r="M3" s="74"/>
      <c r="N3" s="74"/>
      <c r="O3" s="74"/>
      <c r="P3" s="74"/>
      <c r="Q3" s="74"/>
      <c r="R3" s="74"/>
      <c r="S3" s="74"/>
      <c r="T3" s="74"/>
      <c r="U3" s="74"/>
      <c r="V3" s="74"/>
      <c r="W3" s="74"/>
      <c r="X3" s="75"/>
      <c r="Y3" s="79" t="s">
        <v>57</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59</v>
      </c>
      <c r="B4" s="16"/>
      <c r="C4" s="16"/>
      <c r="D4" s="16"/>
      <c r="E4" s="16"/>
      <c r="F4" s="16"/>
      <c r="G4" s="16"/>
      <c r="H4" s="76"/>
      <c r="I4" s="77"/>
      <c r="J4" s="77"/>
      <c r="K4" s="77"/>
      <c r="L4" s="77"/>
      <c r="M4" s="77"/>
      <c r="N4" s="77"/>
      <c r="O4" s="77"/>
      <c r="P4" s="77"/>
      <c r="Q4" s="77"/>
      <c r="R4" s="77"/>
      <c r="S4" s="77"/>
      <c r="T4" s="77"/>
      <c r="U4" s="77"/>
      <c r="V4" s="77"/>
      <c r="W4" s="77"/>
      <c r="X4" s="78"/>
      <c r="Y4" s="72" t="s">
        <v>60</v>
      </c>
      <c r="Z4" s="72"/>
      <c r="AA4" s="72"/>
      <c r="AB4" s="72"/>
      <c r="AC4" s="72"/>
      <c r="AD4" s="72"/>
      <c r="AE4" s="72"/>
      <c r="AF4" s="72"/>
      <c r="AG4" s="72"/>
      <c r="AH4" s="72"/>
      <c r="AI4" s="72"/>
      <c r="AJ4" s="72" t="s">
        <v>61</v>
      </c>
      <c r="AK4" s="72"/>
      <c r="AL4" s="72"/>
      <c r="AM4" s="72"/>
      <c r="AN4" s="72"/>
      <c r="AO4" s="72"/>
      <c r="AP4" s="72"/>
      <c r="AQ4" s="72"/>
      <c r="AR4" s="72"/>
      <c r="AS4" s="72"/>
      <c r="AT4" s="72"/>
      <c r="AU4" s="72" t="s">
        <v>62</v>
      </c>
      <c r="AV4" s="72"/>
      <c r="AW4" s="72"/>
      <c r="AX4" s="72"/>
      <c r="AY4" s="72"/>
      <c r="AZ4" s="72"/>
      <c r="BA4" s="72"/>
      <c r="BB4" s="72"/>
      <c r="BC4" s="72"/>
      <c r="BD4" s="72"/>
      <c r="BE4" s="72"/>
      <c r="BF4" s="72" t="s">
        <v>63</v>
      </c>
      <c r="BG4" s="72"/>
      <c r="BH4" s="72"/>
      <c r="BI4" s="72"/>
      <c r="BJ4" s="72"/>
      <c r="BK4" s="72"/>
      <c r="BL4" s="72"/>
      <c r="BM4" s="72"/>
      <c r="BN4" s="72"/>
      <c r="BO4" s="72"/>
      <c r="BP4" s="72"/>
      <c r="BQ4" s="72" t="s">
        <v>64</v>
      </c>
      <c r="BR4" s="72"/>
      <c r="BS4" s="72"/>
      <c r="BT4" s="72"/>
      <c r="BU4" s="72"/>
      <c r="BV4" s="72"/>
      <c r="BW4" s="72"/>
      <c r="BX4" s="72"/>
      <c r="BY4" s="72"/>
      <c r="BZ4" s="72"/>
      <c r="CA4" s="72"/>
      <c r="CB4" s="72" t="s">
        <v>65</v>
      </c>
      <c r="CC4" s="72"/>
      <c r="CD4" s="72"/>
      <c r="CE4" s="72"/>
      <c r="CF4" s="72"/>
      <c r="CG4" s="72"/>
      <c r="CH4" s="72"/>
      <c r="CI4" s="72"/>
      <c r="CJ4" s="72"/>
      <c r="CK4" s="72"/>
      <c r="CL4" s="72"/>
      <c r="CM4" s="72" t="s">
        <v>66</v>
      </c>
      <c r="CN4" s="72"/>
      <c r="CO4" s="72"/>
      <c r="CP4" s="72"/>
      <c r="CQ4" s="72"/>
      <c r="CR4" s="72"/>
      <c r="CS4" s="72"/>
      <c r="CT4" s="72"/>
      <c r="CU4" s="72"/>
      <c r="CV4" s="72"/>
      <c r="CW4" s="72"/>
      <c r="CX4" s="72" t="s">
        <v>67</v>
      </c>
      <c r="CY4" s="72"/>
      <c r="CZ4" s="72"/>
      <c r="DA4" s="72"/>
      <c r="DB4" s="72"/>
      <c r="DC4" s="72"/>
      <c r="DD4" s="72"/>
      <c r="DE4" s="72"/>
      <c r="DF4" s="72"/>
      <c r="DG4" s="72"/>
      <c r="DH4" s="72"/>
      <c r="DI4" s="72" t="s">
        <v>68</v>
      </c>
      <c r="DJ4" s="72"/>
      <c r="DK4" s="72"/>
      <c r="DL4" s="72"/>
      <c r="DM4" s="72"/>
      <c r="DN4" s="72"/>
      <c r="DO4" s="72"/>
      <c r="DP4" s="72"/>
      <c r="DQ4" s="72"/>
      <c r="DR4" s="72"/>
      <c r="DS4" s="72"/>
      <c r="DT4" s="72" t="s">
        <v>69</v>
      </c>
      <c r="DU4" s="72"/>
      <c r="DV4" s="72"/>
      <c r="DW4" s="72"/>
      <c r="DX4" s="72"/>
      <c r="DY4" s="72"/>
      <c r="DZ4" s="72"/>
      <c r="EA4" s="72"/>
      <c r="EB4" s="72"/>
      <c r="EC4" s="72"/>
      <c r="ED4" s="72"/>
      <c r="EE4" s="72" t="s">
        <v>70</v>
      </c>
      <c r="EF4" s="72"/>
      <c r="EG4" s="72"/>
      <c r="EH4" s="72"/>
      <c r="EI4" s="72"/>
      <c r="EJ4" s="72"/>
      <c r="EK4" s="72"/>
      <c r="EL4" s="72"/>
      <c r="EM4" s="72"/>
      <c r="EN4" s="72"/>
      <c r="EO4" s="72"/>
    </row>
    <row r="5" spans="1:145" x14ac:dyDescent="0.15">
      <c r="A5" s="14" t="s">
        <v>71</v>
      </c>
      <c r="B5" s="17"/>
      <c r="C5" s="17"/>
      <c r="D5" s="17"/>
      <c r="E5" s="17"/>
      <c r="F5" s="17"/>
      <c r="G5" s="17"/>
      <c r="H5" s="18" t="s">
        <v>72</v>
      </c>
      <c r="I5" s="18" t="s">
        <v>73</v>
      </c>
      <c r="J5" s="18" t="s">
        <v>74</v>
      </c>
      <c r="K5" s="18" t="s">
        <v>75</v>
      </c>
      <c r="L5" s="18" t="s">
        <v>76</v>
      </c>
      <c r="M5" s="18" t="s">
        <v>5</v>
      </c>
      <c r="N5" s="18" t="s">
        <v>77</v>
      </c>
      <c r="O5" s="18" t="s">
        <v>78</v>
      </c>
      <c r="P5" s="18" t="s">
        <v>79</v>
      </c>
      <c r="Q5" s="18" t="s">
        <v>80</v>
      </c>
      <c r="R5" s="18" t="s">
        <v>81</v>
      </c>
      <c r="S5" s="18" t="s">
        <v>82</v>
      </c>
      <c r="T5" s="18" t="s">
        <v>83</v>
      </c>
      <c r="U5" s="18" t="s">
        <v>84</v>
      </c>
      <c r="V5" s="18" t="s">
        <v>85</v>
      </c>
      <c r="W5" s="18" t="s">
        <v>86</v>
      </c>
      <c r="X5" s="18" t="s">
        <v>87</v>
      </c>
      <c r="Y5" s="18" t="s">
        <v>88</v>
      </c>
      <c r="Z5" s="18" t="s">
        <v>89</v>
      </c>
      <c r="AA5" s="18" t="s">
        <v>90</v>
      </c>
      <c r="AB5" s="18" t="s">
        <v>91</v>
      </c>
      <c r="AC5" s="18" t="s">
        <v>92</v>
      </c>
      <c r="AD5" s="18" t="s">
        <v>93</v>
      </c>
      <c r="AE5" s="18" t="s">
        <v>94</v>
      </c>
      <c r="AF5" s="18" t="s">
        <v>95</v>
      </c>
      <c r="AG5" s="18" t="s">
        <v>96</v>
      </c>
      <c r="AH5" s="18" t="s">
        <v>97</v>
      </c>
      <c r="AI5" s="18" t="s">
        <v>31</v>
      </c>
      <c r="AJ5" s="18" t="s">
        <v>88</v>
      </c>
      <c r="AK5" s="18" t="s">
        <v>89</v>
      </c>
      <c r="AL5" s="18" t="s">
        <v>90</v>
      </c>
      <c r="AM5" s="18" t="s">
        <v>91</v>
      </c>
      <c r="AN5" s="18" t="s">
        <v>92</v>
      </c>
      <c r="AO5" s="18" t="s">
        <v>93</v>
      </c>
      <c r="AP5" s="18" t="s">
        <v>94</v>
      </c>
      <c r="AQ5" s="18" t="s">
        <v>95</v>
      </c>
      <c r="AR5" s="18" t="s">
        <v>96</v>
      </c>
      <c r="AS5" s="18" t="s">
        <v>97</v>
      </c>
      <c r="AT5" s="18" t="s">
        <v>98</v>
      </c>
      <c r="AU5" s="18" t="s">
        <v>88</v>
      </c>
      <c r="AV5" s="18" t="s">
        <v>89</v>
      </c>
      <c r="AW5" s="18" t="s">
        <v>90</v>
      </c>
      <c r="AX5" s="18" t="s">
        <v>91</v>
      </c>
      <c r="AY5" s="18" t="s">
        <v>92</v>
      </c>
      <c r="AZ5" s="18" t="s">
        <v>93</v>
      </c>
      <c r="BA5" s="18" t="s">
        <v>94</v>
      </c>
      <c r="BB5" s="18" t="s">
        <v>95</v>
      </c>
      <c r="BC5" s="18" t="s">
        <v>96</v>
      </c>
      <c r="BD5" s="18" t="s">
        <v>97</v>
      </c>
      <c r="BE5" s="18" t="s">
        <v>98</v>
      </c>
      <c r="BF5" s="18" t="s">
        <v>88</v>
      </c>
      <c r="BG5" s="18" t="s">
        <v>89</v>
      </c>
      <c r="BH5" s="18" t="s">
        <v>90</v>
      </c>
      <c r="BI5" s="18" t="s">
        <v>91</v>
      </c>
      <c r="BJ5" s="18" t="s">
        <v>92</v>
      </c>
      <c r="BK5" s="18" t="s">
        <v>93</v>
      </c>
      <c r="BL5" s="18" t="s">
        <v>94</v>
      </c>
      <c r="BM5" s="18" t="s">
        <v>95</v>
      </c>
      <c r="BN5" s="18" t="s">
        <v>96</v>
      </c>
      <c r="BO5" s="18" t="s">
        <v>97</v>
      </c>
      <c r="BP5" s="18" t="s">
        <v>98</v>
      </c>
      <c r="BQ5" s="18" t="s">
        <v>88</v>
      </c>
      <c r="BR5" s="18" t="s">
        <v>89</v>
      </c>
      <c r="BS5" s="18" t="s">
        <v>90</v>
      </c>
      <c r="BT5" s="18" t="s">
        <v>91</v>
      </c>
      <c r="BU5" s="18" t="s">
        <v>92</v>
      </c>
      <c r="BV5" s="18" t="s">
        <v>93</v>
      </c>
      <c r="BW5" s="18" t="s">
        <v>94</v>
      </c>
      <c r="BX5" s="18" t="s">
        <v>95</v>
      </c>
      <c r="BY5" s="18" t="s">
        <v>96</v>
      </c>
      <c r="BZ5" s="18" t="s">
        <v>97</v>
      </c>
      <c r="CA5" s="18" t="s">
        <v>98</v>
      </c>
      <c r="CB5" s="18" t="s">
        <v>88</v>
      </c>
      <c r="CC5" s="18" t="s">
        <v>89</v>
      </c>
      <c r="CD5" s="18" t="s">
        <v>90</v>
      </c>
      <c r="CE5" s="18" t="s">
        <v>91</v>
      </c>
      <c r="CF5" s="18" t="s">
        <v>92</v>
      </c>
      <c r="CG5" s="18" t="s">
        <v>93</v>
      </c>
      <c r="CH5" s="18" t="s">
        <v>94</v>
      </c>
      <c r="CI5" s="18" t="s">
        <v>95</v>
      </c>
      <c r="CJ5" s="18" t="s">
        <v>96</v>
      </c>
      <c r="CK5" s="18" t="s">
        <v>97</v>
      </c>
      <c r="CL5" s="18" t="s">
        <v>98</v>
      </c>
      <c r="CM5" s="18" t="s">
        <v>88</v>
      </c>
      <c r="CN5" s="18" t="s">
        <v>89</v>
      </c>
      <c r="CO5" s="18" t="s">
        <v>90</v>
      </c>
      <c r="CP5" s="18" t="s">
        <v>91</v>
      </c>
      <c r="CQ5" s="18" t="s">
        <v>92</v>
      </c>
      <c r="CR5" s="18" t="s">
        <v>93</v>
      </c>
      <c r="CS5" s="18" t="s">
        <v>94</v>
      </c>
      <c r="CT5" s="18" t="s">
        <v>95</v>
      </c>
      <c r="CU5" s="18" t="s">
        <v>96</v>
      </c>
      <c r="CV5" s="18" t="s">
        <v>97</v>
      </c>
      <c r="CW5" s="18" t="s">
        <v>98</v>
      </c>
      <c r="CX5" s="18" t="s">
        <v>88</v>
      </c>
      <c r="CY5" s="18" t="s">
        <v>89</v>
      </c>
      <c r="CZ5" s="18" t="s">
        <v>90</v>
      </c>
      <c r="DA5" s="18" t="s">
        <v>91</v>
      </c>
      <c r="DB5" s="18" t="s">
        <v>92</v>
      </c>
      <c r="DC5" s="18" t="s">
        <v>93</v>
      </c>
      <c r="DD5" s="18" t="s">
        <v>94</v>
      </c>
      <c r="DE5" s="18" t="s">
        <v>95</v>
      </c>
      <c r="DF5" s="18" t="s">
        <v>96</v>
      </c>
      <c r="DG5" s="18" t="s">
        <v>97</v>
      </c>
      <c r="DH5" s="18" t="s">
        <v>98</v>
      </c>
      <c r="DI5" s="18" t="s">
        <v>88</v>
      </c>
      <c r="DJ5" s="18" t="s">
        <v>89</v>
      </c>
      <c r="DK5" s="18" t="s">
        <v>90</v>
      </c>
      <c r="DL5" s="18" t="s">
        <v>91</v>
      </c>
      <c r="DM5" s="18" t="s">
        <v>92</v>
      </c>
      <c r="DN5" s="18" t="s">
        <v>93</v>
      </c>
      <c r="DO5" s="18" t="s">
        <v>94</v>
      </c>
      <c r="DP5" s="18" t="s">
        <v>95</v>
      </c>
      <c r="DQ5" s="18" t="s">
        <v>96</v>
      </c>
      <c r="DR5" s="18" t="s">
        <v>97</v>
      </c>
      <c r="DS5" s="18" t="s">
        <v>98</v>
      </c>
      <c r="DT5" s="18" t="s">
        <v>88</v>
      </c>
      <c r="DU5" s="18" t="s">
        <v>89</v>
      </c>
      <c r="DV5" s="18" t="s">
        <v>90</v>
      </c>
      <c r="DW5" s="18" t="s">
        <v>91</v>
      </c>
      <c r="DX5" s="18" t="s">
        <v>92</v>
      </c>
      <c r="DY5" s="18" t="s">
        <v>93</v>
      </c>
      <c r="DZ5" s="18" t="s">
        <v>94</v>
      </c>
      <c r="EA5" s="18" t="s">
        <v>95</v>
      </c>
      <c r="EB5" s="18" t="s">
        <v>96</v>
      </c>
      <c r="EC5" s="18" t="s">
        <v>97</v>
      </c>
      <c r="ED5" s="18" t="s">
        <v>98</v>
      </c>
      <c r="EE5" s="18" t="s">
        <v>88</v>
      </c>
      <c r="EF5" s="18" t="s">
        <v>89</v>
      </c>
      <c r="EG5" s="18" t="s">
        <v>90</v>
      </c>
      <c r="EH5" s="18" t="s">
        <v>91</v>
      </c>
      <c r="EI5" s="18" t="s">
        <v>92</v>
      </c>
      <c r="EJ5" s="18" t="s">
        <v>93</v>
      </c>
      <c r="EK5" s="18" t="s">
        <v>94</v>
      </c>
      <c r="EL5" s="18" t="s">
        <v>95</v>
      </c>
      <c r="EM5" s="18" t="s">
        <v>96</v>
      </c>
      <c r="EN5" s="18" t="s">
        <v>97</v>
      </c>
      <c r="EO5" s="18" t="s">
        <v>98</v>
      </c>
    </row>
    <row r="6" spans="1:145" s="22" customFormat="1" x14ac:dyDescent="0.15">
      <c r="A6" s="14" t="s">
        <v>99</v>
      </c>
      <c r="B6" s="19">
        <f>B7</f>
        <v>2022</v>
      </c>
      <c r="C6" s="19">
        <f t="shared" ref="C6:X6" si="3">C7</f>
        <v>85219</v>
      </c>
      <c r="D6" s="19">
        <f t="shared" si="3"/>
        <v>47</v>
      </c>
      <c r="E6" s="19">
        <f t="shared" si="3"/>
        <v>17</v>
      </c>
      <c r="F6" s="19">
        <f t="shared" si="3"/>
        <v>5</v>
      </c>
      <c r="G6" s="19">
        <f t="shared" si="3"/>
        <v>0</v>
      </c>
      <c r="H6" s="19" t="str">
        <f t="shared" si="3"/>
        <v>茨城県　八千代町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26.17</v>
      </c>
      <c r="Q6" s="20">
        <f t="shared" si="3"/>
        <v>100</v>
      </c>
      <c r="R6" s="20">
        <f t="shared" si="3"/>
        <v>3520</v>
      </c>
      <c r="S6" s="20">
        <f t="shared" si="3"/>
        <v>21224</v>
      </c>
      <c r="T6" s="20">
        <f t="shared" si="3"/>
        <v>58.99</v>
      </c>
      <c r="U6" s="20">
        <f t="shared" si="3"/>
        <v>359.79</v>
      </c>
      <c r="V6" s="20">
        <f t="shared" si="3"/>
        <v>5536</v>
      </c>
      <c r="W6" s="20">
        <f t="shared" si="3"/>
        <v>3.77</v>
      </c>
      <c r="X6" s="20">
        <f t="shared" si="3"/>
        <v>1468.44</v>
      </c>
      <c r="Y6" s="21">
        <f>IF(Y7="",NA(),Y7)</f>
        <v>99.77</v>
      </c>
      <c r="Z6" s="21">
        <f t="shared" ref="Z6:AH6" si="4">IF(Z7="",NA(),Z7)</f>
        <v>98.5</v>
      </c>
      <c r="AA6" s="21">
        <f t="shared" si="4"/>
        <v>97.22</v>
      </c>
      <c r="AB6" s="21">
        <f t="shared" si="4"/>
        <v>89.11</v>
      </c>
      <c r="AC6" s="21">
        <f t="shared" si="4"/>
        <v>85.63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654.91999999999996</v>
      </c>
      <c r="BL6" s="21">
        <f t="shared" si="7"/>
        <v>654.71</v>
      </c>
      <c r="BM6" s="21">
        <f t="shared" si="7"/>
        <v>783.8</v>
      </c>
      <c r="BN6" s="21">
        <f t="shared" si="7"/>
        <v>778.81</v>
      </c>
      <c r="BO6" s="21">
        <f t="shared" si="7"/>
        <v>718.49</v>
      </c>
      <c r="BP6" s="20" t="str">
        <f>IF(BP7="","",IF(BP7="-","【-】","【"&amp;SUBSTITUTE(TEXT(BP7,"#,##0.00"),"-","△")&amp;"】"))</f>
        <v>【809.19】</v>
      </c>
      <c r="BQ6" s="21">
        <f>IF(BQ7="",NA(),BQ7)</f>
        <v>82.97</v>
      </c>
      <c r="BR6" s="21">
        <f t="shared" ref="BR6:BZ6" si="8">IF(BR7="",NA(),BR7)</f>
        <v>79.14</v>
      </c>
      <c r="BS6" s="21">
        <f t="shared" si="8"/>
        <v>79.03</v>
      </c>
      <c r="BT6" s="21">
        <f t="shared" si="8"/>
        <v>82.79</v>
      </c>
      <c r="BU6" s="21">
        <f t="shared" si="8"/>
        <v>85.94</v>
      </c>
      <c r="BV6" s="21">
        <f t="shared" si="8"/>
        <v>65.39</v>
      </c>
      <c r="BW6" s="21">
        <f t="shared" si="8"/>
        <v>65.37</v>
      </c>
      <c r="BX6" s="21">
        <f t="shared" si="8"/>
        <v>68.11</v>
      </c>
      <c r="BY6" s="21">
        <f t="shared" si="8"/>
        <v>67.23</v>
      </c>
      <c r="BZ6" s="21">
        <f t="shared" si="8"/>
        <v>61.82</v>
      </c>
      <c r="CA6" s="20" t="str">
        <f>IF(CA7="","",IF(CA7="-","【-】","【"&amp;SUBSTITUTE(TEXT(CA7,"#,##0.00"),"-","△")&amp;"】"))</f>
        <v>【57.02】</v>
      </c>
      <c r="CB6" s="21">
        <f>IF(CB7="",NA(),CB7)</f>
        <v>150</v>
      </c>
      <c r="CC6" s="21">
        <f t="shared" ref="CC6:CK6" si="9">IF(CC7="",NA(),CC7)</f>
        <v>150</v>
      </c>
      <c r="CD6" s="21">
        <f t="shared" si="9"/>
        <v>150</v>
      </c>
      <c r="CE6" s="21">
        <f t="shared" si="9"/>
        <v>150</v>
      </c>
      <c r="CF6" s="21">
        <f t="shared" si="9"/>
        <v>150</v>
      </c>
      <c r="CG6" s="21">
        <f t="shared" si="9"/>
        <v>230.88</v>
      </c>
      <c r="CH6" s="21">
        <f t="shared" si="9"/>
        <v>228.99</v>
      </c>
      <c r="CI6" s="21">
        <f t="shared" si="9"/>
        <v>222.41</v>
      </c>
      <c r="CJ6" s="21">
        <f t="shared" si="9"/>
        <v>228.21</v>
      </c>
      <c r="CK6" s="21">
        <f t="shared" si="9"/>
        <v>246.9</v>
      </c>
      <c r="CL6" s="20" t="str">
        <f>IF(CL7="","",IF(CL7="-","【-】","【"&amp;SUBSTITUTE(TEXT(CL7,"#,##0.00"),"-","△")&amp;"】"))</f>
        <v>【273.68】</v>
      </c>
      <c r="CM6" s="21">
        <f>IF(CM7="",NA(),CM7)</f>
        <v>62.11</v>
      </c>
      <c r="CN6" s="21">
        <f t="shared" ref="CN6:CV6" si="10">IF(CN7="",NA(),CN7)</f>
        <v>65.37</v>
      </c>
      <c r="CO6" s="21">
        <f t="shared" si="10"/>
        <v>57.46</v>
      </c>
      <c r="CP6" s="21">
        <f t="shared" si="10"/>
        <v>55.08</v>
      </c>
      <c r="CQ6" s="21">
        <f t="shared" si="10"/>
        <v>52.88</v>
      </c>
      <c r="CR6" s="21">
        <f t="shared" si="10"/>
        <v>56.72</v>
      </c>
      <c r="CS6" s="21">
        <f t="shared" si="10"/>
        <v>54.06</v>
      </c>
      <c r="CT6" s="21">
        <f t="shared" si="10"/>
        <v>55.26</v>
      </c>
      <c r="CU6" s="21">
        <f t="shared" si="10"/>
        <v>54.54</v>
      </c>
      <c r="CV6" s="21">
        <f t="shared" si="10"/>
        <v>52.9</v>
      </c>
      <c r="CW6" s="20" t="str">
        <f>IF(CW7="","",IF(CW7="-","【-】","【"&amp;SUBSTITUTE(TEXT(CW7,"#,##0.00"),"-","△")&amp;"】"))</f>
        <v>【52.55】</v>
      </c>
      <c r="CX6" s="21">
        <f>IF(CX7="",NA(),CX7)</f>
        <v>89.43</v>
      </c>
      <c r="CY6" s="21">
        <f t="shared" ref="CY6:DG6" si="11">IF(CY7="",NA(),CY7)</f>
        <v>90.88</v>
      </c>
      <c r="CZ6" s="21">
        <f t="shared" si="11"/>
        <v>91.93</v>
      </c>
      <c r="DA6" s="21">
        <f t="shared" si="11"/>
        <v>93.15</v>
      </c>
      <c r="DB6" s="21">
        <f t="shared" si="11"/>
        <v>93.37</v>
      </c>
      <c r="DC6" s="21">
        <f t="shared" si="11"/>
        <v>90.04</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85219</v>
      </c>
      <c r="D7" s="23">
        <v>47</v>
      </c>
      <c r="E7" s="23">
        <v>17</v>
      </c>
      <c r="F7" s="23">
        <v>5</v>
      </c>
      <c r="G7" s="23">
        <v>0</v>
      </c>
      <c r="H7" s="23" t="s">
        <v>100</v>
      </c>
      <c r="I7" s="23" t="s">
        <v>101</v>
      </c>
      <c r="J7" s="23" t="s">
        <v>102</v>
      </c>
      <c r="K7" s="23" t="s">
        <v>103</v>
      </c>
      <c r="L7" s="23" t="s">
        <v>104</v>
      </c>
      <c r="M7" s="23" t="s">
        <v>105</v>
      </c>
      <c r="N7" s="24" t="s">
        <v>106</v>
      </c>
      <c r="O7" s="24" t="s">
        <v>107</v>
      </c>
      <c r="P7" s="24">
        <v>26.17</v>
      </c>
      <c r="Q7" s="24">
        <v>100</v>
      </c>
      <c r="R7" s="24">
        <v>3520</v>
      </c>
      <c r="S7" s="24">
        <v>21224</v>
      </c>
      <c r="T7" s="24">
        <v>58.99</v>
      </c>
      <c r="U7" s="24">
        <v>359.79</v>
      </c>
      <c r="V7" s="24">
        <v>5536</v>
      </c>
      <c r="W7" s="24">
        <v>3.77</v>
      </c>
      <c r="X7" s="24">
        <v>1468.44</v>
      </c>
      <c r="Y7" s="24">
        <v>99.77</v>
      </c>
      <c r="Z7" s="24">
        <v>98.5</v>
      </c>
      <c r="AA7" s="24">
        <v>97.22</v>
      </c>
      <c r="AB7" s="24">
        <v>89.11</v>
      </c>
      <c r="AC7" s="24">
        <v>85.63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654.91999999999996</v>
      </c>
      <c r="BL7" s="24">
        <v>654.71</v>
      </c>
      <c r="BM7" s="24">
        <v>783.8</v>
      </c>
      <c r="BN7" s="24">
        <v>778.81</v>
      </c>
      <c r="BO7" s="24">
        <v>718.49</v>
      </c>
      <c r="BP7" s="24">
        <v>809.19</v>
      </c>
      <c r="BQ7" s="24">
        <v>82.97</v>
      </c>
      <c r="BR7" s="24">
        <v>79.14</v>
      </c>
      <c r="BS7" s="24">
        <v>79.03</v>
      </c>
      <c r="BT7" s="24">
        <v>82.79</v>
      </c>
      <c r="BU7" s="24">
        <v>85.94</v>
      </c>
      <c r="BV7" s="24">
        <v>65.39</v>
      </c>
      <c r="BW7" s="24">
        <v>65.37</v>
      </c>
      <c r="BX7" s="24">
        <v>68.11</v>
      </c>
      <c r="BY7" s="24">
        <v>67.23</v>
      </c>
      <c r="BZ7" s="24">
        <v>61.82</v>
      </c>
      <c r="CA7" s="24">
        <v>57.02</v>
      </c>
      <c r="CB7" s="24">
        <v>150</v>
      </c>
      <c r="CC7" s="24">
        <v>150</v>
      </c>
      <c r="CD7" s="24">
        <v>150</v>
      </c>
      <c r="CE7" s="24">
        <v>150</v>
      </c>
      <c r="CF7" s="24">
        <v>150</v>
      </c>
      <c r="CG7" s="24">
        <v>230.88</v>
      </c>
      <c r="CH7" s="24">
        <v>228.99</v>
      </c>
      <c r="CI7" s="24">
        <v>222.41</v>
      </c>
      <c r="CJ7" s="24">
        <v>228.21</v>
      </c>
      <c r="CK7" s="24">
        <v>246.9</v>
      </c>
      <c r="CL7" s="24">
        <v>273.68</v>
      </c>
      <c r="CM7" s="24">
        <v>62.11</v>
      </c>
      <c r="CN7" s="24">
        <v>65.37</v>
      </c>
      <c r="CO7" s="24">
        <v>57.46</v>
      </c>
      <c r="CP7" s="24">
        <v>55.08</v>
      </c>
      <c r="CQ7" s="24">
        <v>52.88</v>
      </c>
      <c r="CR7" s="24">
        <v>56.72</v>
      </c>
      <c r="CS7" s="24">
        <v>54.06</v>
      </c>
      <c r="CT7" s="24">
        <v>55.26</v>
      </c>
      <c r="CU7" s="24">
        <v>54.54</v>
      </c>
      <c r="CV7" s="24">
        <v>52.9</v>
      </c>
      <c r="CW7" s="24">
        <v>52.55</v>
      </c>
      <c r="CX7" s="24">
        <v>89.43</v>
      </c>
      <c r="CY7" s="24">
        <v>90.88</v>
      </c>
      <c r="CZ7" s="24">
        <v>91.93</v>
      </c>
      <c r="DA7" s="24">
        <v>93.15</v>
      </c>
      <c r="DB7" s="24">
        <v>93.37</v>
      </c>
      <c r="DC7" s="24">
        <v>90.04</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108</v>
      </c>
      <c r="C9" s="26" t="s">
        <v>109</v>
      </c>
      <c r="D9" s="26" t="s">
        <v>110</v>
      </c>
      <c r="E9" s="26" t="s">
        <v>111</v>
      </c>
      <c r="F9" s="26" t="s">
        <v>112</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50</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113</v>
      </c>
    </row>
    <row r="12" spans="1:145" x14ac:dyDescent="0.15">
      <c r="B12">
        <v>1</v>
      </c>
      <c r="C12">
        <v>1</v>
      </c>
      <c r="D12">
        <v>2</v>
      </c>
      <c r="E12">
        <v>3</v>
      </c>
      <c r="F12">
        <v>4</v>
      </c>
      <c r="G12" t="s">
        <v>114</v>
      </c>
    </row>
    <row r="13" spans="1:145" x14ac:dyDescent="0.15">
      <c r="B13" t="s">
        <v>115</v>
      </c>
      <c r="C13" t="s">
        <v>116</v>
      </c>
      <c r="D13" t="s">
        <v>116</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政策企画部情報システム課</cp:lastModifiedBy>
  <cp:lastPrinted>2024-02-22T01:32:26Z</cp:lastPrinted>
  <dcterms:created xsi:type="dcterms:W3CDTF">2023-12-12T02:53:03Z</dcterms:created>
  <dcterms:modified xsi:type="dcterms:W3CDTF">2024-02-22T01:32:35Z</dcterms:modified>
  <cp:category/>
</cp:coreProperties>
</file>